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lijan\Desktop\SimonsonLabWork\SimonsonLabDBNew\SimonsonLabDB\raw_data\"/>
    </mc:Choice>
  </mc:AlternateContent>
  <xr:revisionPtr revIDLastSave="0" documentId="13_ncr:1_{11D5A11E-7A15-41C5-97A1-6D5B80A0A8F8}" xr6:coauthVersionLast="47" xr6:coauthVersionMax="47" xr10:uidLastSave="{00000000-0000-0000-0000-000000000000}"/>
  <bookViews>
    <workbookView xWindow="768" yWindow="768" windowWidth="11424" windowHeight="11904" tabRatio="1000" firstSheet="3" activeTab="6" xr2:uid="{00000000-000D-0000-FFFF-FFFF00000000}"/>
  </bookViews>
  <sheets>
    <sheet name="Aug 2015" sheetId="4" r:id="rId1"/>
    <sheet name="Dec 2015" sheetId="12" r:id="rId2"/>
    <sheet name="Dec 2016 HVR TS" sheetId="23" r:id="rId3"/>
    <sheet name="Sequenced DNA" sheetId="22" r:id="rId4"/>
    <sheet name="Dec 2017" sheetId="24" r:id="rId5"/>
    <sheet name="dec2017_temp" sheetId="26" r:id="rId6"/>
    <sheet name="Mar-May 2019" sheetId="25" r:id="rId7"/>
  </sheets>
  <definedNames>
    <definedName name="_xlnm._FilterDatabase" localSheetId="0" hidden="1">'Aug 2015'!$A$1:$AY$82</definedName>
    <definedName name="_xlnm._FilterDatabase" localSheetId="1" hidden="1">'Dec 2015'!$A$1:$BE$82</definedName>
    <definedName name="_xlnm._FilterDatabase" localSheetId="2" hidden="1">'Dec 2016 HVR TS'!$A$1:$BB$116</definedName>
    <definedName name="_xlnm._FilterDatabase" localSheetId="3" hidden="1">'Sequenced DNA'!$A$1:$BB$44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26" l="1"/>
  <c r="L2" i="26"/>
  <c r="I2" i="26"/>
  <c r="O10" i="26"/>
  <c r="L10" i="26"/>
  <c r="I10" i="26"/>
  <c r="O9" i="26"/>
  <c r="L9" i="26"/>
  <c r="I9" i="26"/>
  <c r="F9" i="26"/>
  <c r="B9" i="26"/>
  <c r="O7" i="26"/>
  <c r="L7" i="26"/>
  <c r="I7" i="26"/>
  <c r="O8" i="26"/>
  <c r="L8" i="26"/>
  <c r="I8" i="26"/>
  <c r="C8" i="26"/>
  <c r="O11" i="26"/>
  <c r="L11" i="26"/>
  <c r="I11" i="26"/>
  <c r="O14" i="26"/>
  <c r="L14" i="26"/>
  <c r="I14" i="26"/>
  <c r="O13" i="26"/>
  <c r="L13" i="26"/>
  <c r="I13" i="26"/>
  <c r="O6" i="26"/>
  <c r="L6" i="26"/>
  <c r="I6" i="26"/>
  <c r="O12" i="26"/>
  <c r="L12" i="26"/>
  <c r="I12" i="26"/>
  <c r="C12" i="26"/>
  <c r="O4" i="26"/>
  <c r="L4" i="26"/>
  <c r="I4" i="26"/>
  <c r="C4" i="26"/>
  <c r="O5" i="26"/>
  <c r="L5" i="26"/>
  <c r="I5" i="26"/>
  <c r="O15" i="26"/>
  <c r="L15" i="26"/>
  <c r="I15" i="26"/>
  <c r="O3" i="26"/>
  <c r="L3" i="26"/>
  <c r="I3" i="26"/>
  <c r="K122" i="25"/>
  <c r="I122" i="25"/>
  <c r="K121" i="25"/>
  <c r="I121" i="25"/>
  <c r="K120" i="25"/>
  <c r="I120" i="25"/>
  <c r="K119" i="25"/>
  <c r="I119" i="25"/>
  <c r="K118" i="25"/>
  <c r="I118" i="25"/>
  <c r="K117" i="25"/>
  <c r="I117" i="25"/>
  <c r="K116" i="25"/>
  <c r="I116" i="25"/>
  <c r="K115" i="25"/>
  <c r="I115" i="25"/>
  <c r="K114" i="25"/>
  <c r="I114" i="25"/>
  <c r="K113" i="25"/>
  <c r="I113" i="25"/>
  <c r="K112" i="25"/>
  <c r="I112" i="25"/>
  <c r="K111" i="25"/>
  <c r="I111" i="25"/>
  <c r="K110" i="25"/>
  <c r="I110" i="25"/>
  <c r="K109" i="25"/>
  <c r="I109" i="25"/>
  <c r="K108" i="25"/>
  <c r="I108" i="25"/>
  <c r="K107" i="25"/>
  <c r="I107" i="25"/>
  <c r="K106" i="25"/>
  <c r="I106" i="25"/>
  <c r="K105" i="25"/>
  <c r="I105" i="25"/>
  <c r="K104" i="25"/>
  <c r="I104" i="25"/>
  <c r="K103" i="25"/>
  <c r="I103" i="25"/>
  <c r="K102" i="25"/>
  <c r="I102" i="25"/>
  <c r="K101" i="25"/>
  <c r="I101" i="25"/>
  <c r="K100" i="25"/>
  <c r="I100" i="25"/>
  <c r="K99" i="25"/>
  <c r="I99" i="25"/>
  <c r="K98" i="25"/>
  <c r="I98" i="25"/>
  <c r="K97" i="25"/>
  <c r="I97" i="25"/>
  <c r="K96" i="25"/>
  <c r="I96" i="25"/>
  <c r="K95" i="25"/>
  <c r="I95" i="25"/>
  <c r="K94" i="25"/>
  <c r="I94" i="25"/>
  <c r="K93" i="25"/>
  <c r="I93" i="25"/>
  <c r="K92" i="25"/>
  <c r="I92" i="25"/>
  <c r="K91" i="25"/>
  <c r="I91" i="25"/>
  <c r="K90" i="25"/>
  <c r="I90" i="25"/>
  <c r="K89" i="25"/>
  <c r="I89" i="25"/>
  <c r="K88" i="25"/>
  <c r="I88" i="25"/>
  <c r="K87" i="25"/>
  <c r="I87" i="25"/>
  <c r="K86" i="25"/>
  <c r="I86" i="25"/>
  <c r="K85" i="25"/>
  <c r="I85" i="25"/>
  <c r="K84" i="25"/>
  <c r="I84" i="25"/>
  <c r="K83" i="25"/>
  <c r="I83" i="25"/>
  <c r="K82" i="25"/>
  <c r="I82" i="25"/>
  <c r="K81" i="25"/>
  <c r="I81" i="25"/>
  <c r="K80" i="25"/>
  <c r="I80" i="25"/>
  <c r="K79" i="25"/>
  <c r="I79" i="25"/>
  <c r="K78" i="25"/>
  <c r="I78" i="25"/>
  <c r="K77" i="25"/>
  <c r="I77" i="25"/>
  <c r="K76" i="25"/>
  <c r="I76" i="25"/>
  <c r="K75" i="25"/>
  <c r="I75" i="25"/>
  <c r="K74" i="25"/>
  <c r="I74" i="25"/>
  <c r="K73" i="25"/>
  <c r="I73" i="25"/>
  <c r="K72" i="25"/>
  <c r="I72" i="25"/>
  <c r="K71" i="25"/>
  <c r="I71" i="25"/>
  <c r="K70" i="25"/>
  <c r="I70" i="25"/>
  <c r="K69" i="25"/>
  <c r="I69" i="25"/>
  <c r="K68" i="25"/>
  <c r="I68" i="25"/>
  <c r="K67" i="25"/>
  <c r="I67" i="25"/>
  <c r="K66" i="25"/>
  <c r="I66" i="25"/>
  <c r="K65" i="25"/>
  <c r="I65" i="25"/>
  <c r="K64" i="25"/>
  <c r="I64" i="25"/>
  <c r="K63" i="25"/>
  <c r="I63" i="25"/>
  <c r="K62" i="25"/>
  <c r="I62" i="25"/>
  <c r="K61" i="25"/>
  <c r="I61" i="25"/>
  <c r="K60" i="25"/>
  <c r="I60" i="25"/>
  <c r="K59" i="25"/>
  <c r="I59" i="25"/>
  <c r="K58" i="25"/>
  <c r="I58" i="25"/>
  <c r="K57" i="25"/>
  <c r="I57" i="25"/>
  <c r="K56" i="25"/>
  <c r="I56" i="25"/>
  <c r="K55" i="25"/>
  <c r="I55" i="25"/>
  <c r="K54" i="25"/>
  <c r="I54" i="25"/>
  <c r="K53" i="25"/>
  <c r="I53" i="25"/>
  <c r="K52" i="25"/>
  <c r="I52" i="25"/>
  <c r="K51" i="25"/>
  <c r="I51" i="25"/>
  <c r="K50" i="25"/>
  <c r="I50" i="25"/>
  <c r="K49" i="25"/>
  <c r="I49" i="25"/>
  <c r="K48" i="25"/>
  <c r="I48" i="25"/>
  <c r="K47" i="25"/>
  <c r="I47" i="25"/>
  <c r="K46" i="25"/>
  <c r="I46" i="25"/>
  <c r="K45" i="25"/>
  <c r="I45" i="25"/>
  <c r="K44" i="25"/>
  <c r="I44" i="25"/>
  <c r="K43" i="25"/>
  <c r="I43" i="25"/>
  <c r="K42" i="25"/>
  <c r="I42" i="25"/>
  <c r="K41" i="25"/>
  <c r="I41" i="25"/>
  <c r="K40" i="25"/>
  <c r="I40" i="25"/>
  <c r="K39" i="25"/>
  <c r="I39" i="25"/>
  <c r="K38" i="25"/>
  <c r="I38" i="25"/>
  <c r="K37" i="25"/>
  <c r="I37" i="25"/>
  <c r="K36" i="25"/>
  <c r="I36" i="25"/>
  <c r="K35" i="25"/>
  <c r="I35" i="25"/>
  <c r="K34" i="25"/>
  <c r="I34" i="25"/>
  <c r="K33" i="25"/>
  <c r="I33" i="25"/>
  <c r="K32" i="25"/>
  <c r="I32" i="25"/>
  <c r="K31" i="25"/>
  <c r="I31" i="25"/>
  <c r="K30" i="25"/>
  <c r="I30" i="25"/>
  <c r="K29" i="25"/>
  <c r="I29" i="25"/>
  <c r="K28" i="25"/>
  <c r="I28" i="25"/>
  <c r="K27" i="25"/>
  <c r="I27" i="25"/>
  <c r="K26" i="25"/>
  <c r="I26" i="25"/>
  <c r="K25" i="25"/>
  <c r="I25" i="25"/>
  <c r="K24" i="25"/>
  <c r="I24" i="25"/>
  <c r="K23" i="25"/>
  <c r="I23" i="25"/>
  <c r="K22" i="25"/>
  <c r="I22" i="25"/>
  <c r="K21" i="25"/>
  <c r="I21" i="25"/>
  <c r="K20" i="25"/>
  <c r="I20" i="25"/>
  <c r="K19" i="25"/>
  <c r="I19" i="25"/>
  <c r="K18" i="25"/>
  <c r="I18" i="25"/>
  <c r="K17" i="25"/>
  <c r="I17" i="25"/>
  <c r="K16" i="25"/>
  <c r="I16" i="25"/>
  <c r="K15" i="25"/>
  <c r="I15" i="25"/>
  <c r="K14" i="25"/>
  <c r="I14" i="25"/>
  <c r="K13" i="25"/>
  <c r="I13" i="25"/>
  <c r="K12" i="25"/>
  <c r="I12" i="25"/>
  <c r="K11" i="25"/>
  <c r="I11" i="25"/>
  <c r="K10" i="25"/>
  <c r="I10" i="25"/>
  <c r="K9" i="25"/>
  <c r="I9" i="25"/>
  <c r="K8" i="25"/>
  <c r="I8" i="25"/>
  <c r="K7" i="25"/>
  <c r="I7" i="25"/>
  <c r="K6" i="25"/>
  <c r="I6" i="25"/>
  <c r="K5" i="25"/>
  <c r="I5" i="25"/>
  <c r="K4" i="25"/>
  <c r="I4" i="25"/>
  <c r="K3" i="25"/>
  <c r="I3" i="25"/>
  <c r="K2" i="25"/>
  <c r="I2" i="25"/>
  <c r="N19" i="24"/>
  <c r="M19" i="24"/>
  <c r="K19" i="24"/>
  <c r="J19" i="24"/>
  <c r="H19" i="24"/>
  <c r="G19" i="24"/>
  <c r="E19" i="24"/>
  <c r="D19" i="24"/>
  <c r="B19" i="24"/>
  <c r="O18" i="24"/>
  <c r="L18" i="24"/>
  <c r="I18" i="24"/>
  <c r="O17" i="24"/>
  <c r="L17" i="24"/>
  <c r="I17" i="24"/>
  <c r="O16" i="24"/>
  <c r="L16" i="24"/>
  <c r="I16" i="24"/>
  <c r="F16" i="24"/>
  <c r="F19" i="24" s="1"/>
  <c r="B16" i="24"/>
  <c r="C16" i="24" s="1"/>
  <c r="C19" i="24" s="1"/>
  <c r="O15" i="24"/>
  <c r="L15" i="24"/>
  <c r="I15" i="24"/>
  <c r="O14" i="24"/>
  <c r="L14" i="24"/>
  <c r="I14" i="24"/>
  <c r="C14" i="24"/>
  <c r="O13" i="24"/>
  <c r="L13" i="24"/>
  <c r="I13" i="24"/>
  <c r="N10" i="24"/>
  <c r="M10" i="24"/>
  <c r="K10" i="24"/>
  <c r="J10" i="24"/>
  <c r="H10" i="24"/>
  <c r="G10" i="24"/>
  <c r="F10" i="24"/>
  <c r="E10" i="24"/>
  <c r="D10" i="24"/>
  <c r="B10" i="24"/>
  <c r="O9" i="24"/>
  <c r="L9" i="24"/>
  <c r="I9" i="24"/>
  <c r="O8" i="24"/>
  <c r="L8" i="24"/>
  <c r="I8" i="24"/>
  <c r="O7" i="24"/>
  <c r="L7" i="24"/>
  <c r="I7" i="24"/>
  <c r="O6" i="24"/>
  <c r="L6" i="24"/>
  <c r="I6" i="24"/>
  <c r="C6" i="24"/>
  <c r="O5" i="24"/>
  <c r="L5" i="24"/>
  <c r="I5" i="24"/>
  <c r="C5" i="24"/>
  <c r="C10" i="24" s="1"/>
  <c r="O4" i="24"/>
  <c r="L4" i="24"/>
  <c r="I4" i="24"/>
  <c r="O3" i="24"/>
  <c r="L3" i="24"/>
  <c r="I3" i="24"/>
  <c r="O2" i="24"/>
  <c r="L2" i="24"/>
  <c r="I2" i="24"/>
  <c r="C9" i="26" l="1"/>
  <c r="I10" i="24"/>
  <c r="I19" i="24"/>
  <c r="O10" i="24"/>
  <c r="L19" i="24"/>
  <c r="O19" i="24"/>
  <c r="L10" i="24"/>
  <c r="AT47" i="12"/>
  <c r="AQ47" i="12"/>
  <c r="AD47" i="12"/>
  <c r="AE47" i="12" s="1"/>
  <c r="AT46" i="12"/>
  <c r="AQ46" i="12"/>
  <c r="AD46" i="12"/>
  <c r="AE46" i="12" s="1"/>
  <c r="AT45" i="12"/>
  <c r="AQ45" i="12"/>
  <c r="AD45" i="12"/>
  <c r="AE45" i="12" s="1"/>
  <c r="AT44" i="12"/>
  <c r="AQ44" i="12"/>
  <c r="AD44" i="12"/>
  <c r="AE44" i="12" s="1"/>
  <c r="AT43" i="12"/>
  <c r="AQ43" i="12"/>
  <c r="AD43" i="12"/>
  <c r="AE43" i="12" s="1"/>
  <c r="AT42" i="12"/>
  <c r="AQ42" i="12"/>
  <c r="AD42" i="12"/>
  <c r="AE42" i="12" s="1"/>
  <c r="AT41" i="12"/>
  <c r="AQ41" i="12"/>
  <c r="AD41" i="12"/>
  <c r="AE41" i="12" s="1"/>
  <c r="AT40" i="12"/>
  <c r="AQ40" i="12"/>
  <c r="AD40" i="12"/>
  <c r="AE40" i="12" s="1"/>
  <c r="AT39" i="12"/>
  <c r="AQ39" i="12"/>
  <c r="AD39" i="12"/>
  <c r="AE39" i="12" s="1"/>
  <c r="AT38" i="12"/>
  <c r="AQ38" i="12"/>
  <c r="AD38" i="12"/>
  <c r="AE38" i="12" s="1"/>
  <c r="AT37" i="12"/>
  <c r="AQ37" i="12"/>
  <c r="AD37" i="12"/>
  <c r="AE37" i="12" s="1"/>
  <c r="AT36" i="12"/>
  <c r="AQ36" i="12"/>
  <c r="AD36" i="12"/>
  <c r="AE36" i="12" s="1"/>
  <c r="AT35" i="12"/>
  <c r="AQ35" i="12"/>
  <c r="AD35" i="12"/>
  <c r="AE35" i="12" s="1"/>
  <c r="AT34" i="12"/>
  <c r="AQ34" i="12"/>
  <c r="AD34" i="12"/>
  <c r="AE34" i="12" s="1"/>
  <c r="AT33" i="12"/>
  <c r="AQ33" i="12"/>
  <c r="AD33" i="12"/>
  <c r="AE33" i="12" s="1"/>
  <c r="AT32" i="12"/>
  <c r="AQ32" i="12"/>
  <c r="AD32" i="12"/>
  <c r="AE32" i="12" s="1"/>
  <c r="AT31" i="12"/>
  <c r="AQ31" i="12"/>
  <c r="AD31" i="12"/>
  <c r="AE31" i="12" s="1"/>
  <c r="AT30" i="12"/>
  <c r="AQ30" i="12"/>
  <c r="AD30" i="12"/>
  <c r="AE30" i="12" s="1"/>
  <c r="AT29" i="12"/>
  <c r="AQ29" i="12"/>
  <c r="AD29" i="12"/>
  <c r="AE29" i="12" s="1"/>
  <c r="AT28" i="12"/>
  <c r="AQ28" i="12"/>
  <c r="AD28" i="12"/>
  <c r="AE28" i="12" s="1"/>
  <c r="AT27" i="12"/>
  <c r="AQ27" i="12"/>
  <c r="AD27" i="12"/>
  <c r="AE27" i="12" s="1"/>
  <c r="AT26" i="12"/>
  <c r="AQ26" i="12"/>
  <c r="AD26" i="12"/>
  <c r="AE26" i="12" s="1"/>
  <c r="AT25" i="12"/>
  <c r="AQ25" i="12"/>
  <c r="AD25" i="12"/>
  <c r="AE25" i="12" s="1"/>
  <c r="AT24" i="12"/>
  <c r="AQ24" i="12"/>
  <c r="AD24" i="12"/>
  <c r="AE24" i="12" s="1"/>
  <c r="AT23" i="12"/>
  <c r="AQ23" i="12"/>
  <c r="AD23" i="12"/>
  <c r="AE23" i="12" s="1"/>
  <c r="AT22" i="12"/>
  <c r="AQ22" i="12"/>
  <c r="AD22" i="12"/>
  <c r="AE22" i="12" s="1"/>
  <c r="AT21" i="12"/>
  <c r="AQ21" i="12"/>
  <c r="AD21" i="12"/>
  <c r="AE21" i="12" s="1"/>
  <c r="AT20" i="12"/>
  <c r="AQ20" i="12"/>
  <c r="AD20" i="12"/>
  <c r="AE20" i="12" s="1"/>
  <c r="AT19" i="12"/>
  <c r="AQ19" i="12"/>
  <c r="AD19" i="12"/>
  <c r="AE19" i="12" s="1"/>
  <c r="AT18" i="12"/>
  <c r="AQ18" i="12"/>
  <c r="AD18" i="12"/>
  <c r="AE18" i="12" s="1"/>
  <c r="AT17" i="12"/>
  <c r="AQ17" i="12"/>
  <c r="AD17" i="12"/>
  <c r="AE17" i="12" s="1"/>
  <c r="AT16" i="12"/>
  <c r="AQ16" i="12"/>
  <c r="AD16" i="12"/>
  <c r="AE16" i="12" s="1"/>
  <c r="AT15" i="12"/>
  <c r="AQ15" i="12"/>
  <c r="AD15" i="12"/>
  <c r="AE15" i="12" s="1"/>
  <c r="AT14" i="12"/>
  <c r="AQ14" i="12"/>
  <c r="AD14" i="12"/>
  <c r="AE14" i="12" s="1"/>
  <c r="AT13" i="12"/>
  <c r="AQ13" i="12"/>
  <c r="AD13" i="12"/>
  <c r="AE13" i="12" s="1"/>
  <c r="AT12" i="12"/>
  <c r="AQ12" i="12"/>
  <c r="AD12" i="12"/>
  <c r="AE12" i="12" s="1"/>
  <c r="AT11" i="12"/>
  <c r="AQ11" i="12"/>
  <c r="AD11" i="12"/>
  <c r="AE11" i="12" s="1"/>
  <c r="AT10" i="12"/>
  <c r="AQ10" i="12"/>
  <c r="AD10" i="12"/>
  <c r="AE10" i="12" s="1"/>
  <c r="AT9" i="12"/>
  <c r="AQ9" i="12"/>
  <c r="AD9" i="12"/>
  <c r="AE9" i="12" s="1"/>
  <c r="AT8" i="12"/>
  <c r="AQ8" i="12"/>
  <c r="AD8" i="12"/>
  <c r="AE8" i="12" s="1"/>
  <c r="AT7" i="12"/>
  <c r="AQ7" i="12"/>
  <c r="AD7" i="12"/>
  <c r="AE7" i="12" s="1"/>
  <c r="AT6" i="12"/>
  <c r="AQ6" i="12"/>
  <c r="AD6" i="12"/>
  <c r="AE6" i="12" s="1"/>
  <c r="AT5" i="12"/>
  <c r="AQ5" i="12"/>
  <c r="AD5" i="12"/>
  <c r="AE5" i="12" s="1"/>
  <c r="AT4" i="12"/>
  <c r="AQ4" i="12"/>
  <c r="AD4" i="12"/>
  <c r="AE4" i="12" s="1"/>
  <c r="AT3" i="12"/>
  <c r="AQ3" i="12"/>
  <c r="AD3" i="12"/>
  <c r="AE3" i="12" s="1"/>
  <c r="AT2" i="12"/>
  <c r="AQ2" i="12"/>
  <c r="AD2" i="12"/>
  <c r="AE2" i="12" s="1"/>
  <c r="AD74" i="12"/>
  <c r="AE74" i="12" s="1"/>
  <c r="AT130" i="12"/>
  <c r="AQ130" i="12"/>
  <c r="AD130" i="12"/>
  <c r="AE130" i="12" s="1"/>
  <c r="AT81" i="12"/>
  <c r="AQ81" i="12"/>
  <c r="AD81" i="12"/>
  <c r="AE81" i="12" s="1"/>
  <c r="AT129" i="12"/>
  <c r="AQ129" i="12"/>
  <c r="AD129" i="12"/>
  <c r="AE129" i="12" s="1"/>
  <c r="AT128" i="12"/>
  <c r="AQ128" i="12"/>
  <c r="AD128" i="12"/>
  <c r="AE128" i="12" s="1"/>
  <c r="AT127" i="12"/>
  <c r="AQ127" i="12"/>
  <c r="AD127" i="12"/>
  <c r="AE127" i="12" s="1"/>
  <c r="AT126" i="12"/>
  <c r="AQ126" i="12"/>
  <c r="AD126" i="12"/>
  <c r="AE126" i="12" s="1"/>
  <c r="AT125" i="12"/>
  <c r="AQ125" i="12"/>
  <c r="AD125" i="12"/>
  <c r="AE125" i="12" s="1"/>
  <c r="AT124" i="12"/>
  <c r="AQ124" i="12"/>
  <c r="AD124" i="12"/>
  <c r="AE124" i="12" s="1"/>
  <c r="AT123" i="12"/>
  <c r="AQ123" i="12"/>
  <c r="AD123" i="12"/>
  <c r="AE123" i="12" s="1"/>
  <c r="AT71" i="12"/>
  <c r="AQ71" i="12"/>
  <c r="AD71" i="12"/>
  <c r="AE71" i="12" s="1"/>
  <c r="AT122" i="12"/>
  <c r="AQ122" i="12"/>
  <c r="AD122" i="12"/>
  <c r="AE122" i="12" s="1"/>
  <c r="AT121" i="12"/>
  <c r="AQ121" i="12"/>
  <c r="AD121" i="12"/>
  <c r="AE121" i="12" s="1"/>
  <c r="AT120" i="12"/>
  <c r="AQ120" i="12"/>
  <c r="AD120" i="12"/>
  <c r="AE120" i="12" s="1"/>
  <c r="AT119" i="12"/>
  <c r="AQ119" i="12"/>
  <c r="AD119" i="12"/>
  <c r="AE119" i="12" s="1"/>
  <c r="AT70" i="12"/>
  <c r="AQ70" i="12"/>
  <c r="AD70" i="12"/>
  <c r="AE70" i="12" s="1"/>
  <c r="AT69" i="12"/>
  <c r="AQ69" i="12"/>
  <c r="AD69" i="12"/>
  <c r="AE69" i="12" s="1"/>
  <c r="AT68" i="12"/>
  <c r="AQ68" i="12"/>
  <c r="AD68" i="12"/>
  <c r="AE68" i="12" s="1"/>
  <c r="AT118" i="12"/>
  <c r="AQ118" i="12"/>
  <c r="AD118" i="12"/>
  <c r="AE118" i="12" s="1"/>
  <c r="AT117" i="12"/>
  <c r="AQ117" i="12"/>
  <c r="AD117" i="12"/>
  <c r="AE117" i="12" s="1"/>
  <c r="AT79" i="12"/>
  <c r="AT78" i="12"/>
  <c r="AT77" i="12"/>
  <c r="AT76" i="12"/>
  <c r="AT75" i="12"/>
  <c r="AT116" i="12"/>
  <c r="AQ116" i="12"/>
  <c r="AD116" i="12"/>
  <c r="AE116" i="12" s="1"/>
  <c r="AT115" i="12"/>
  <c r="AQ115" i="12"/>
  <c r="AD115" i="12"/>
  <c r="AE115" i="12" s="1"/>
  <c r="AT114" i="12"/>
  <c r="AQ114" i="12"/>
  <c r="AD114" i="12"/>
  <c r="AE114" i="12" s="1"/>
  <c r="AT113" i="12"/>
  <c r="AQ113" i="12"/>
  <c r="AD113" i="12"/>
  <c r="AE113" i="12" s="1"/>
  <c r="AT112" i="12"/>
  <c r="AQ112" i="12"/>
  <c r="AD112" i="12"/>
  <c r="AE112" i="12" s="1"/>
  <c r="AT67" i="12"/>
  <c r="AQ67" i="12"/>
  <c r="AD67" i="12"/>
  <c r="AE67" i="12" s="1"/>
  <c r="AT111" i="12"/>
  <c r="AQ111" i="12"/>
  <c r="AD111" i="12"/>
  <c r="AE111" i="12" s="1"/>
  <c r="AT110" i="12"/>
  <c r="AQ110" i="12"/>
  <c r="AD110" i="12"/>
  <c r="AE110" i="12" s="1"/>
  <c r="AT66" i="12"/>
  <c r="AQ66" i="12"/>
  <c r="AD66" i="12"/>
  <c r="AE66" i="12" s="1"/>
  <c r="AT109" i="12"/>
  <c r="AQ109" i="12"/>
  <c r="AD109" i="12"/>
  <c r="AE109" i="12" s="1"/>
  <c r="AT65" i="12"/>
  <c r="AQ65" i="12"/>
  <c r="AD65" i="12"/>
  <c r="AE65" i="12" s="1"/>
  <c r="AT64" i="12"/>
  <c r="AQ64" i="12"/>
  <c r="AD64" i="12"/>
  <c r="AE64" i="12" s="1"/>
  <c r="AT63" i="12"/>
  <c r="AQ63" i="12"/>
  <c r="AD63" i="12"/>
  <c r="AE63" i="12" s="1"/>
  <c r="AT108" i="12"/>
  <c r="AQ108" i="12"/>
  <c r="AD108" i="12"/>
  <c r="AE108" i="12" s="1"/>
  <c r="AT62" i="12"/>
  <c r="AQ62" i="12"/>
  <c r="AD62" i="12"/>
  <c r="AE62" i="12" s="1"/>
  <c r="AT107" i="12"/>
  <c r="AQ107" i="12"/>
  <c r="AD107" i="12"/>
  <c r="AE107" i="12" s="1"/>
  <c r="AT106" i="12"/>
  <c r="AQ106" i="12"/>
  <c r="AD106" i="12"/>
  <c r="AE106" i="12" s="1"/>
  <c r="AT61" i="12"/>
  <c r="AQ61" i="12"/>
  <c r="AD61" i="12"/>
  <c r="AE61" i="12" s="1"/>
  <c r="AT105" i="12"/>
  <c r="AQ105" i="12"/>
  <c r="AD105" i="12"/>
  <c r="AE105" i="12" s="1"/>
  <c r="AT60" i="12"/>
  <c r="AQ60" i="12"/>
  <c r="AD60" i="12"/>
  <c r="AE60" i="12" s="1"/>
  <c r="AT59" i="12"/>
  <c r="AQ59" i="12"/>
  <c r="AD59" i="12"/>
  <c r="AE59" i="12" s="1"/>
  <c r="AT104" i="12"/>
  <c r="AQ104" i="12"/>
  <c r="AD104" i="12"/>
  <c r="AE104" i="12" s="1"/>
  <c r="AT103" i="12"/>
  <c r="AQ103" i="12"/>
  <c r="AD103" i="12"/>
  <c r="AE103" i="12" s="1"/>
  <c r="AT102" i="12"/>
  <c r="AQ102" i="12"/>
  <c r="AD102" i="12"/>
  <c r="AE102" i="12" s="1"/>
  <c r="AT101" i="12"/>
  <c r="AQ101" i="12"/>
  <c r="AD101" i="12"/>
  <c r="AE101" i="12" s="1"/>
  <c r="AT100" i="12"/>
  <c r="AQ100" i="12"/>
  <c r="AD100" i="12"/>
  <c r="AE100" i="12" s="1"/>
  <c r="AT99" i="12"/>
  <c r="AQ99" i="12"/>
  <c r="AD99" i="12"/>
  <c r="AE99" i="12" s="1"/>
  <c r="AT98" i="12"/>
  <c r="AQ98" i="12"/>
  <c r="AD98" i="12"/>
  <c r="AE98" i="12" s="1"/>
  <c r="AT58" i="12"/>
  <c r="AQ58" i="12"/>
  <c r="AD58" i="12"/>
  <c r="AE58" i="12" s="1"/>
  <c r="AT57" i="12"/>
  <c r="AQ57" i="12"/>
  <c r="AD57" i="12"/>
  <c r="AE57" i="12" s="1"/>
  <c r="AT56" i="12"/>
  <c r="AQ56" i="12"/>
  <c r="AD56" i="12"/>
  <c r="AE56" i="12" s="1"/>
  <c r="AT55" i="12"/>
  <c r="AQ55" i="12"/>
  <c r="AD55" i="12"/>
  <c r="AE55" i="12" s="1"/>
  <c r="AT97" i="12"/>
  <c r="AQ97" i="12"/>
  <c r="AD97" i="12"/>
  <c r="AE97" i="12" s="1"/>
  <c r="AT96" i="12"/>
  <c r="AQ96" i="12"/>
  <c r="AD96" i="12"/>
  <c r="AE96" i="12" s="1"/>
  <c r="AT95" i="12"/>
  <c r="AQ95" i="12"/>
  <c r="AD95" i="12"/>
  <c r="AE95" i="12" s="1"/>
  <c r="AT54" i="12"/>
  <c r="AQ54" i="12"/>
  <c r="AD54" i="12"/>
  <c r="AE54" i="12" s="1"/>
  <c r="AT53" i="12"/>
  <c r="AQ53" i="12"/>
  <c r="AD53" i="12"/>
  <c r="AE53" i="12" s="1"/>
  <c r="AT94" i="12"/>
  <c r="AQ94" i="12"/>
  <c r="AD94" i="12"/>
  <c r="AE94" i="12" s="1"/>
  <c r="AT93" i="12"/>
  <c r="AQ93" i="12"/>
  <c r="AD93" i="12"/>
  <c r="AE93" i="12" s="1"/>
  <c r="AT52" i="12"/>
  <c r="AQ52" i="12"/>
  <c r="AD52" i="12"/>
  <c r="AE52" i="12" s="1"/>
  <c r="AT51" i="12"/>
  <c r="AQ51" i="12"/>
  <c r="AD51" i="12"/>
  <c r="AE51" i="12" s="1"/>
  <c r="AT92" i="12"/>
  <c r="AQ92" i="12"/>
  <c r="AD92" i="12"/>
  <c r="AE92" i="12" s="1"/>
  <c r="AT50" i="12"/>
  <c r="AQ50" i="12"/>
  <c r="AD50" i="12"/>
  <c r="AE50" i="12" s="1"/>
  <c r="AT91" i="12"/>
  <c r="AQ91" i="12"/>
  <c r="AD91" i="12"/>
  <c r="AE91" i="12" s="1"/>
  <c r="AT49" i="12"/>
  <c r="AQ49" i="12"/>
  <c r="AD49" i="12"/>
  <c r="AE49" i="12" s="1"/>
  <c r="AT90" i="12"/>
  <c r="AQ90" i="12"/>
  <c r="AD90" i="12"/>
  <c r="AE90" i="12" s="1"/>
  <c r="AT89" i="12"/>
  <c r="AQ89" i="12"/>
  <c r="AD89" i="12"/>
  <c r="AE89" i="12" s="1"/>
  <c r="AT48" i="12"/>
  <c r="AQ48" i="12"/>
  <c r="AD48" i="12"/>
  <c r="AE48" i="12" s="1"/>
  <c r="AT88" i="12"/>
  <c r="AQ88" i="12"/>
  <c r="AD88" i="12"/>
  <c r="AE88" i="12" s="1"/>
  <c r="AT87" i="12"/>
  <c r="AQ87" i="12"/>
  <c r="AD87" i="12"/>
  <c r="AE87" i="12" s="1"/>
  <c r="AT86" i="12"/>
  <c r="AQ86" i="12"/>
  <c r="AD86" i="12"/>
  <c r="AE86" i="12" s="1"/>
  <c r="AT85" i="12"/>
  <c r="AQ85" i="12"/>
  <c r="AD85" i="12"/>
  <c r="AE85" i="12" s="1"/>
  <c r="AT83" i="12"/>
  <c r="AQ83" i="12"/>
  <c r="AD83" i="12"/>
  <c r="AE83" i="12" s="1"/>
  <c r="AT82" i="12"/>
  <c r="AQ82" i="12"/>
  <c r="AD82" i="12"/>
  <c r="AE82" i="12" s="1"/>
  <c r="AN82" i="4" l="1"/>
  <c r="AK82" i="4"/>
  <c r="AA82" i="4"/>
  <c r="AN13" i="4"/>
  <c r="AK13" i="4"/>
  <c r="Z13" i="4"/>
  <c r="AA13" i="4" s="1"/>
  <c r="AN26" i="4"/>
  <c r="AK26" i="4"/>
  <c r="Z26" i="4"/>
  <c r="AA26" i="4" s="1"/>
  <c r="AN32" i="4"/>
  <c r="AK32" i="4"/>
  <c r="Z32" i="4"/>
  <c r="AA32" i="4" s="1"/>
  <c r="AN62" i="4"/>
  <c r="AK62" i="4"/>
  <c r="Z62" i="4"/>
  <c r="AA62" i="4" s="1"/>
  <c r="AN25" i="4"/>
  <c r="AK25" i="4"/>
  <c r="Z25" i="4"/>
  <c r="AA25" i="4" s="1"/>
  <c r="AN16" i="4"/>
  <c r="AK16" i="4"/>
  <c r="Z16" i="4"/>
  <c r="AA16" i="4" s="1"/>
  <c r="Z78" i="4"/>
  <c r="AA78" i="4" s="1"/>
  <c r="AN12" i="4"/>
  <c r="AK12" i="4"/>
  <c r="Z12" i="4"/>
  <c r="AA12" i="4" s="1"/>
  <c r="AN11" i="4"/>
  <c r="AK11" i="4"/>
  <c r="Z11" i="4"/>
  <c r="AA11" i="4" s="1"/>
  <c r="AN57" i="4"/>
  <c r="AK57" i="4"/>
  <c r="Z57" i="4"/>
  <c r="AA57" i="4" s="1"/>
  <c r="AN10" i="4"/>
  <c r="AK10" i="4"/>
  <c r="Z10" i="4"/>
  <c r="AA10" i="4" s="1"/>
  <c r="AN61" i="4"/>
  <c r="AK61" i="4"/>
  <c r="Z61" i="4"/>
  <c r="AA61" i="4" s="1"/>
  <c r="AN70" i="4"/>
  <c r="AK70" i="4"/>
  <c r="Z70" i="4"/>
  <c r="AA70" i="4" s="1"/>
  <c r="AN80" i="4"/>
  <c r="AK80" i="4"/>
  <c r="Z80" i="4"/>
  <c r="AA80" i="4" s="1"/>
  <c r="AN29" i="4"/>
  <c r="AK29" i="4"/>
  <c r="Z29" i="4"/>
  <c r="AA29" i="4" s="1"/>
  <c r="AN9" i="4"/>
  <c r="AK9" i="4"/>
  <c r="Z9" i="4"/>
  <c r="AA9" i="4" s="1"/>
  <c r="AN63" i="4"/>
  <c r="AK63" i="4"/>
  <c r="Z63" i="4"/>
  <c r="AA63" i="4" s="1"/>
  <c r="AN27" i="4"/>
  <c r="AK27" i="4"/>
  <c r="AA27" i="4"/>
  <c r="AN8" i="4"/>
  <c r="AK8" i="4"/>
  <c r="Z8" i="4"/>
  <c r="AA8" i="4" s="1"/>
  <c r="AN71" i="4"/>
  <c r="AK71" i="4"/>
  <c r="Z71" i="4"/>
  <c r="AA71" i="4" s="1"/>
  <c r="AN69" i="4"/>
  <c r="AK69" i="4"/>
  <c r="Z69" i="4"/>
  <c r="AA69" i="4" s="1"/>
  <c r="AN68" i="4"/>
  <c r="AK68" i="4"/>
  <c r="Z68" i="4"/>
  <c r="AA68" i="4" s="1"/>
  <c r="AN24" i="4"/>
  <c r="AK24" i="4"/>
  <c r="Z24" i="4"/>
  <c r="AA24" i="4" s="1"/>
  <c r="AN72" i="4"/>
  <c r="AK72" i="4"/>
  <c r="Z72" i="4"/>
  <c r="AA72" i="4" s="1"/>
  <c r="AN64" i="4"/>
  <c r="AK64" i="4"/>
  <c r="Z64" i="4"/>
  <c r="AA64" i="4" s="1"/>
  <c r="AN7" i="4"/>
  <c r="AK7" i="4"/>
  <c r="Z7" i="4"/>
  <c r="AA7" i="4" s="1"/>
  <c r="AN6" i="4"/>
  <c r="AK6" i="4"/>
  <c r="Z6" i="4"/>
  <c r="AA6" i="4" s="1"/>
  <c r="AN40" i="4"/>
  <c r="AK40" i="4"/>
  <c r="Z40" i="4"/>
  <c r="AA40" i="4" s="1"/>
  <c r="AN19" i="4"/>
  <c r="AK19" i="4"/>
  <c r="Z19" i="4"/>
  <c r="AA19" i="4" s="1"/>
  <c r="AN5" i="4"/>
  <c r="AK5" i="4"/>
  <c r="Z5" i="4"/>
  <c r="AA5" i="4" s="1"/>
  <c r="AN73" i="4"/>
  <c r="AK73" i="4"/>
  <c r="Z73" i="4"/>
  <c r="AA73" i="4" s="1"/>
  <c r="AN58" i="4"/>
  <c r="AK58" i="4"/>
  <c r="Z58" i="4"/>
  <c r="AA58" i="4" s="1"/>
  <c r="AN55" i="4"/>
  <c r="AK55" i="4"/>
  <c r="Z55" i="4"/>
  <c r="AA55" i="4" s="1"/>
  <c r="AN28" i="4"/>
  <c r="AK28" i="4"/>
  <c r="Z28" i="4"/>
  <c r="AA28" i="4" s="1"/>
  <c r="AN54" i="4"/>
  <c r="AK54" i="4"/>
  <c r="Z54" i="4"/>
  <c r="AA54" i="4" s="1"/>
  <c r="AN30" i="4"/>
  <c r="AK30" i="4"/>
  <c r="Z30" i="4"/>
  <c r="AA30" i="4" s="1"/>
  <c r="AN4" i="4"/>
  <c r="AK4" i="4"/>
  <c r="Z4" i="4"/>
  <c r="AA4" i="4" s="1"/>
  <c r="AN65" i="4"/>
  <c r="AK65" i="4"/>
  <c r="Z65" i="4"/>
  <c r="AA65" i="4" s="1"/>
  <c r="AN41" i="4"/>
  <c r="AK41" i="4"/>
  <c r="Z41" i="4"/>
  <c r="AA41" i="4" s="1"/>
  <c r="AN52" i="4"/>
  <c r="AK52" i="4"/>
  <c r="Z52" i="4"/>
  <c r="AA52" i="4" s="1"/>
  <c r="AN53" i="4"/>
  <c r="AK53" i="4"/>
  <c r="Z53" i="4"/>
  <c r="AA53" i="4" s="1"/>
  <c r="AN79" i="4"/>
  <c r="AK79" i="4"/>
  <c r="Z79" i="4"/>
  <c r="AA79" i="4" s="1"/>
  <c r="AN3" i="4"/>
  <c r="AK3" i="4"/>
  <c r="Z3" i="4"/>
  <c r="AA3" i="4" s="1"/>
  <c r="AN43" i="4"/>
  <c r="AK43" i="4"/>
  <c r="Z43" i="4"/>
  <c r="AA43" i="4" s="1"/>
  <c r="AN74" i="4"/>
  <c r="AK74" i="4"/>
  <c r="Z74" i="4"/>
  <c r="AA74" i="4" s="1"/>
  <c r="AN2" i="4"/>
  <c r="AK2" i="4"/>
  <c r="Z2" i="4"/>
  <c r="AA2" i="4" s="1"/>
  <c r="AN56" i="4"/>
  <c r="AK56" i="4"/>
  <c r="Z56" i="4"/>
  <c r="AA56" i="4" s="1"/>
  <c r="AN37" i="4"/>
  <c r="AK37" i="4"/>
  <c r="Z37" i="4"/>
  <c r="AA37" i="4" s="1"/>
  <c r="AN77" i="4"/>
  <c r="AK77" i="4"/>
  <c r="Z77" i="4"/>
  <c r="AA77" i="4" s="1"/>
  <c r="AN38" i="4"/>
  <c r="AK38" i="4"/>
  <c r="Z38" i="4"/>
  <c r="AA38" i="4" s="1"/>
  <c r="AN49" i="4"/>
  <c r="AK49" i="4"/>
  <c r="Z49" i="4"/>
  <c r="AA49" i="4" s="1"/>
  <c r="AN47" i="4"/>
  <c r="AK47" i="4"/>
  <c r="Z47" i="4"/>
  <c r="AA47" i="4" s="1"/>
  <c r="AN20" i="4"/>
  <c r="AK20" i="4"/>
  <c r="Z20" i="4"/>
  <c r="AA20" i="4" s="1"/>
  <c r="AN21" i="4"/>
  <c r="AK21" i="4"/>
  <c r="Z21" i="4"/>
  <c r="AA21" i="4" s="1"/>
  <c r="AN76" i="4"/>
  <c r="AK76" i="4"/>
  <c r="Z76" i="4"/>
  <c r="AA76" i="4" s="1"/>
  <c r="AN31" i="4"/>
  <c r="AK31" i="4"/>
  <c r="Z31" i="4"/>
  <c r="AA31" i="4" s="1"/>
  <c r="AN35" i="4"/>
  <c r="AK35" i="4"/>
  <c r="Z35" i="4"/>
  <c r="AA35" i="4" s="1"/>
  <c r="AN66" i="4"/>
  <c r="AK66" i="4"/>
  <c r="Z66" i="4"/>
  <c r="AA66" i="4" s="1"/>
  <c r="AN14" i="4"/>
  <c r="AK14" i="4"/>
  <c r="Z14" i="4"/>
  <c r="AA14" i="4" s="1"/>
  <c r="AN17" i="4"/>
  <c r="AK17" i="4"/>
  <c r="Z17" i="4"/>
  <c r="AA17" i="4" s="1"/>
  <c r="AN42" i="4"/>
  <c r="AK42" i="4"/>
  <c r="Z42" i="4"/>
  <c r="AA42" i="4" s="1"/>
  <c r="AN15" i="4"/>
  <c r="AK15" i="4"/>
  <c r="Z15" i="4"/>
  <c r="AA15" i="4" s="1"/>
  <c r="AN81" i="4"/>
  <c r="AK81" i="4"/>
  <c r="Z81" i="4"/>
  <c r="AA81" i="4" s="1"/>
  <c r="AN33" i="4"/>
  <c r="AK33" i="4"/>
  <c r="Z33" i="4"/>
  <c r="AA33" i="4" s="1"/>
  <c r="AN67" i="4"/>
  <c r="AK67" i="4"/>
  <c r="Z67" i="4"/>
  <c r="AA67" i="4" s="1"/>
  <c r="AN50" i="4"/>
  <c r="AK50" i="4"/>
  <c r="Z50" i="4"/>
  <c r="AA50" i="4" s="1"/>
  <c r="AN34" i="4"/>
  <c r="AK34" i="4"/>
  <c r="Z34" i="4"/>
  <c r="AA34" i="4" s="1"/>
  <c r="AN59" i="4"/>
  <c r="AK59" i="4"/>
  <c r="Z59" i="4"/>
  <c r="AA59" i="4" s="1"/>
  <c r="AN48" i="4"/>
  <c r="AK48" i="4"/>
  <c r="Z48" i="4"/>
  <c r="AA48" i="4" s="1"/>
  <c r="AN51" i="4"/>
  <c r="Z51" i="4"/>
  <c r="AA51" i="4" s="1"/>
  <c r="AN45" i="4"/>
  <c r="AK45" i="4"/>
  <c r="Z45" i="4"/>
  <c r="AA45" i="4" s="1"/>
  <c r="AN39" i="4"/>
  <c r="AK39" i="4"/>
  <c r="AA39" i="4"/>
  <c r="AN36" i="4"/>
  <c r="AK36" i="4"/>
  <c r="Z36" i="4"/>
  <c r="AA36" i="4" s="1"/>
  <c r="AN22" i="4"/>
  <c r="AK22" i="4"/>
  <c r="Z22" i="4"/>
  <c r="AA22" i="4" s="1"/>
  <c r="AN75" i="4"/>
  <c r="AK75" i="4"/>
  <c r="Z75" i="4"/>
  <c r="AA75" i="4" s="1"/>
  <c r="AN46" i="4"/>
  <c r="AK46" i="4"/>
  <c r="Z46" i="4"/>
  <c r="AA46" i="4" s="1"/>
  <c r="AN18" i="4"/>
  <c r="AK18" i="4"/>
  <c r="Z18" i="4"/>
  <c r="AA18" i="4" s="1"/>
  <c r="AN23" i="4"/>
  <c r="AK23" i="4"/>
  <c r="Z23" i="4"/>
  <c r="AA23" i="4" s="1"/>
  <c r="AN60" i="4"/>
  <c r="AK60" i="4"/>
  <c r="Z60" i="4"/>
  <c r="AA60" i="4" s="1"/>
  <c r="AN44" i="4"/>
  <c r="AK44" i="4"/>
  <c r="Z44" i="4"/>
  <c r="AA4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Volver a hacer en Enero</t>
        </r>
      </text>
    </comment>
    <comment ref="C5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Llamar para Enero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G. Vizcardo-Galindo</author>
  </authors>
  <commentList>
    <comment ref="L11" authorId="0" shapeId="0" xr:uid="{00000000-0006-0000-0500-000001000000}">
      <text>
        <r>
          <rPr>
            <b/>
            <sz val="9"/>
            <color rgb="FF000000"/>
            <rFont val="Tahoma"/>
            <family val="2"/>
          </rPr>
          <t>G. Vizcardo-Galindo: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 don't have this information. </t>
        </r>
      </text>
    </comment>
    <comment ref="U28" authorId="0" shapeId="0" xr:uid="{00000000-0006-0000-0500-000002000000}">
      <text>
        <r>
          <rPr>
            <b/>
            <sz val="9"/>
            <color rgb="FF000000"/>
            <rFont val="Tahoma"/>
            <family val="2"/>
          </rPr>
          <t>G. Vizcardo-Galindo: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about this case, son of patient suffers a wierd illnes. According to mother phisycians did not determine what is it about. I </t>
        </r>
      </text>
    </comment>
    <comment ref="J53" authorId="0" shapeId="0" xr:uid="{00000000-0006-0000-0500-000003000000}">
      <text>
        <r>
          <rPr>
            <b/>
            <sz val="9"/>
            <color rgb="FF000000"/>
            <rFont val="Tahoma"/>
            <family val="2"/>
          </rPr>
          <t>G. Vizcardo-Galindo: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 blood into the needle to take for hct. </t>
        </r>
      </text>
    </comment>
  </commentList>
</comments>
</file>

<file path=xl/sharedStrings.xml><?xml version="1.0" encoding="utf-8"?>
<sst xmlns="http://schemas.openxmlformats.org/spreadsheetml/2006/main" count="8479" uniqueCount="1688">
  <si>
    <t>Codigo</t>
  </si>
  <si>
    <t>Peso</t>
  </si>
  <si>
    <t>Talla</t>
  </si>
  <si>
    <t>IMC</t>
  </si>
  <si>
    <t>Fuma</t>
  </si>
  <si>
    <t>CMS Score</t>
  </si>
  <si>
    <t>Hb</t>
  </si>
  <si>
    <t>SI</t>
  </si>
  <si>
    <t>X</t>
  </si>
  <si>
    <t>AAM</t>
  </si>
  <si>
    <t>no</t>
  </si>
  <si>
    <t>si</t>
  </si>
  <si>
    <t>.</t>
  </si>
  <si>
    <t>Comerciante</t>
  </si>
  <si>
    <t>No</t>
  </si>
  <si>
    <t>LEC</t>
  </si>
  <si>
    <t>ACS</t>
  </si>
  <si>
    <t>Si</t>
  </si>
  <si>
    <t>AHV</t>
  </si>
  <si>
    <t>Huanuco</t>
  </si>
  <si>
    <t>ASP</t>
  </si>
  <si>
    <t>CAC</t>
  </si>
  <si>
    <t>ECB</t>
  </si>
  <si>
    <t>ECC</t>
  </si>
  <si>
    <t>ECH</t>
  </si>
  <si>
    <t>EPP</t>
  </si>
  <si>
    <t>ESP</t>
  </si>
  <si>
    <t>JCL</t>
  </si>
  <si>
    <t>JCS</t>
  </si>
  <si>
    <t>JIS</t>
  </si>
  <si>
    <t>JSL</t>
  </si>
  <si>
    <t>LMT</t>
  </si>
  <si>
    <t>LNV</t>
  </si>
  <si>
    <t>MRC</t>
  </si>
  <si>
    <t>MVT</t>
  </si>
  <si>
    <t>NCR</t>
  </si>
  <si>
    <t>OCG</t>
  </si>
  <si>
    <t>SDP</t>
  </si>
  <si>
    <t>TCG</t>
  </si>
  <si>
    <t>YMC</t>
  </si>
  <si>
    <t>YRR</t>
  </si>
  <si>
    <t>ABPM</t>
  </si>
  <si>
    <t>DOB</t>
  </si>
  <si>
    <t>HR</t>
  </si>
  <si>
    <t>Hcto av</t>
  </si>
  <si>
    <t>M</t>
  </si>
  <si>
    <t>AAS</t>
  </si>
  <si>
    <t>Pasco</t>
  </si>
  <si>
    <t>ABR</t>
  </si>
  <si>
    <t>F</t>
  </si>
  <si>
    <t>ACR</t>
  </si>
  <si>
    <t>Ambrosio</t>
  </si>
  <si>
    <t>Castillo Salcedo</t>
  </si>
  <si>
    <t>Andres</t>
  </si>
  <si>
    <t>Fernandez Lazaro</t>
  </si>
  <si>
    <t>Huancayo</t>
  </si>
  <si>
    <t xml:space="preserve">Alejandro </t>
  </si>
  <si>
    <t>Abel</t>
  </si>
  <si>
    <t>Alejandro</t>
  </si>
  <si>
    <t>Aldemir</t>
  </si>
  <si>
    <t>Jauja</t>
  </si>
  <si>
    <t>Amancio</t>
  </si>
  <si>
    <t>AST</t>
  </si>
  <si>
    <t>Cesar</t>
  </si>
  <si>
    <t xml:space="preserve">Cesar </t>
  </si>
  <si>
    <t>Junín</t>
  </si>
  <si>
    <t>Manzanedo Soto</t>
  </si>
  <si>
    <t xml:space="preserve">Carmen Luz </t>
  </si>
  <si>
    <t>Carlos</t>
  </si>
  <si>
    <t>Dionisio</t>
  </si>
  <si>
    <t>Martinez Marcelo</t>
  </si>
  <si>
    <t>DMM</t>
  </si>
  <si>
    <t xml:space="preserve">David </t>
  </si>
  <si>
    <t>Rosales Ramos</t>
  </si>
  <si>
    <t>DRR</t>
  </si>
  <si>
    <t>David</t>
  </si>
  <si>
    <t>DTR</t>
  </si>
  <si>
    <t>Cardenas Huaman</t>
  </si>
  <si>
    <t xml:space="preserve">Estrella Ureta </t>
  </si>
  <si>
    <t>EEU</t>
  </si>
  <si>
    <t>EFP</t>
  </si>
  <si>
    <t>EHS</t>
  </si>
  <si>
    <t>Quispe Aguilar</t>
  </si>
  <si>
    <t>EQA</t>
  </si>
  <si>
    <t>Florencio</t>
  </si>
  <si>
    <t>Francisco</t>
  </si>
  <si>
    <t>Freddy</t>
  </si>
  <si>
    <t>Estrella Ureta</t>
  </si>
  <si>
    <t>FEU</t>
  </si>
  <si>
    <t>Gonzales Cajahuaman</t>
  </si>
  <si>
    <t>Fredy</t>
  </si>
  <si>
    <t>Oscategui Martinez</t>
  </si>
  <si>
    <t>FOM</t>
  </si>
  <si>
    <t>GEU</t>
  </si>
  <si>
    <t>GQC</t>
  </si>
  <si>
    <t>Puno</t>
  </si>
  <si>
    <t>Romero Olivera</t>
  </si>
  <si>
    <t>GVM</t>
  </si>
  <si>
    <t>Haydee Silvia</t>
  </si>
  <si>
    <t>HLR</t>
  </si>
  <si>
    <t>Henry</t>
  </si>
  <si>
    <t xml:space="preserve">Irma </t>
  </si>
  <si>
    <t>Ivan</t>
  </si>
  <si>
    <t>Javier</t>
  </si>
  <si>
    <t>JBP</t>
  </si>
  <si>
    <t>Juan Waldir</t>
  </si>
  <si>
    <t>Espinoza Janampa</t>
  </si>
  <si>
    <t>JEJ</t>
  </si>
  <si>
    <t>JET</t>
  </si>
  <si>
    <t>JGT</t>
  </si>
  <si>
    <t>La Oroya</t>
  </si>
  <si>
    <t>JHT</t>
  </si>
  <si>
    <t>JLR</t>
  </si>
  <si>
    <t>Jorge</t>
  </si>
  <si>
    <t>Laura Travezaño</t>
  </si>
  <si>
    <t>JLT</t>
  </si>
  <si>
    <t>Jhonny</t>
  </si>
  <si>
    <t>Mayhua Cortez</t>
  </si>
  <si>
    <t>Jessica</t>
  </si>
  <si>
    <t>Sanchez Cconojhuillca</t>
  </si>
  <si>
    <t>JSC</t>
  </si>
  <si>
    <t>Luis</t>
  </si>
  <si>
    <t>Castillo Cantalicio</t>
  </si>
  <si>
    <t>LCC</t>
  </si>
  <si>
    <t>LSC</t>
  </si>
  <si>
    <t>MCC</t>
  </si>
  <si>
    <t>MCV</t>
  </si>
  <si>
    <t xml:space="preserve">Miriam </t>
  </si>
  <si>
    <t>Espiritu Romero</t>
  </si>
  <si>
    <t>MER</t>
  </si>
  <si>
    <t>MLE</t>
  </si>
  <si>
    <t>Mario</t>
  </si>
  <si>
    <t>Ramos Chamorro</t>
  </si>
  <si>
    <t>Miguel</t>
  </si>
  <si>
    <t>Mercedes</t>
  </si>
  <si>
    <t>Nelly</t>
  </si>
  <si>
    <t>NCD</t>
  </si>
  <si>
    <t>Nicanor</t>
  </si>
  <si>
    <t>Caceres Romero</t>
  </si>
  <si>
    <t>Nelson</t>
  </si>
  <si>
    <t>RMC</t>
  </si>
  <si>
    <t>Melgarejo Mendoza</t>
  </si>
  <si>
    <t>RRO</t>
  </si>
  <si>
    <t>Solis Almerco</t>
  </si>
  <si>
    <t>RSA</t>
  </si>
  <si>
    <t>Torres Custodio</t>
  </si>
  <si>
    <t>RTC</t>
  </si>
  <si>
    <t>Tomas</t>
  </si>
  <si>
    <t>Chamorro Gutierrez</t>
  </si>
  <si>
    <t>Collao Meza</t>
  </si>
  <si>
    <t>VCM</t>
  </si>
  <si>
    <t>WSR</t>
  </si>
  <si>
    <t>RVC</t>
  </si>
  <si>
    <t>Yanahuanca</t>
  </si>
  <si>
    <t>Nieto Valdivia</t>
  </si>
  <si>
    <t>Luis Miguel</t>
  </si>
  <si>
    <t>LMA</t>
  </si>
  <si>
    <t>Octavio</t>
  </si>
  <si>
    <t>Crispin Gonzales</t>
  </si>
  <si>
    <t>Mucha Sierra</t>
  </si>
  <si>
    <t>FMS</t>
  </si>
  <si>
    <t>Moises</t>
  </si>
  <si>
    <t>SpO2</t>
  </si>
  <si>
    <t>Jaime</t>
  </si>
  <si>
    <t>RCC</t>
  </si>
  <si>
    <t>Jose</t>
  </si>
  <si>
    <t>Freddy Enrique</t>
  </si>
  <si>
    <t>RGR</t>
  </si>
  <si>
    <t>Huaman Velasquez</t>
  </si>
  <si>
    <t>ARR</t>
  </si>
  <si>
    <t>Rosales Romero</t>
  </si>
  <si>
    <t>chupasangre, uña de gato</t>
  </si>
  <si>
    <t>CMB</t>
  </si>
  <si>
    <t>Malpartida Bonilla</t>
  </si>
  <si>
    <t>DCG</t>
  </si>
  <si>
    <t>Daniel</t>
  </si>
  <si>
    <t>Caña Guillermo</t>
  </si>
  <si>
    <t>DGR</t>
  </si>
  <si>
    <t>Gonzales Ramos</t>
  </si>
  <si>
    <t>DMS</t>
  </si>
  <si>
    <t>Danny</t>
  </si>
  <si>
    <t>EDO</t>
  </si>
  <si>
    <t>Ever</t>
  </si>
  <si>
    <t>Diego Ortega</t>
  </si>
  <si>
    <t xml:space="preserve">Edgar </t>
  </si>
  <si>
    <t>ELR</t>
  </si>
  <si>
    <t>Edgar Juan</t>
  </si>
  <si>
    <t>Lopez Rojas</t>
  </si>
  <si>
    <t>EMQ</t>
  </si>
  <si>
    <t xml:space="preserve">Eduardo  </t>
  </si>
  <si>
    <t>Miranda Quirapoma</t>
  </si>
  <si>
    <t>Emerson</t>
  </si>
  <si>
    <t>FCM</t>
  </si>
  <si>
    <t>Fuster</t>
  </si>
  <si>
    <t>Castañeda Merlin</t>
  </si>
  <si>
    <t>FLP</t>
  </si>
  <si>
    <t xml:space="preserve">Freddy </t>
  </si>
  <si>
    <t>Loyola Pulido</t>
  </si>
  <si>
    <t>clonazepam (1/day)</t>
  </si>
  <si>
    <t>FRV</t>
  </si>
  <si>
    <t>Fider</t>
  </si>
  <si>
    <t>Rivas Ventosilla</t>
  </si>
  <si>
    <t>HAN</t>
  </si>
  <si>
    <t>Humberto</t>
  </si>
  <si>
    <t>Armas Navarro</t>
  </si>
  <si>
    <t>HCP2</t>
  </si>
  <si>
    <t>Hector Rodolfo</t>
  </si>
  <si>
    <t>Carbajal Peña</t>
  </si>
  <si>
    <t>HOD/OOD</t>
  </si>
  <si>
    <t>Omero</t>
  </si>
  <si>
    <t>Ortega Dueñas</t>
  </si>
  <si>
    <t>HPL</t>
  </si>
  <si>
    <t>Hugo Hernando</t>
  </si>
  <si>
    <t>Ponce Lopez</t>
  </si>
  <si>
    <t>Jhony Edgar</t>
  </si>
  <si>
    <t>Calzada Lopez</t>
  </si>
  <si>
    <t>JCS3</t>
  </si>
  <si>
    <t>Jose Miguel</t>
  </si>
  <si>
    <t>Casafranca Sullca</t>
  </si>
  <si>
    <t>JLL</t>
  </si>
  <si>
    <t>Jhon</t>
  </si>
  <si>
    <t>Lopez Luquillas</t>
  </si>
  <si>
    <t>JOL</t>
  </si>
  <si>
    <t>Ortiz Lopez</t>
  </si>
  <si>
    <t>JSC2</t>
  </si>
  <si>
    <t>Jhonide</t>
  </si>
  <si>
    <t>Serna Castañeda</t>
  </si>
  <si>
    <t>Jimy</t>
  </si>
  <si>
    <t>Solis Loarte</t>
  </si>
  <si>
    <t>LCJ</t>
  </si>
  <si>
    <t>Luis Guillermo</t>
  </si>
  <si>
    <t>Cardenas Jimenez</t>
  </si>
  <si>
    <t>LSM</t>
  </si>
  <si>
    <t>Salcedo Meza</t>
  </si>
  <si>
    <t>MBB</t>
  </si>
  <si>
    <t>Basualdo Bernuy</t>
  </si>
  <si>
    <t>MHS</t>
  </si>
  <si>
    <t>Marco</t>
  </si>
  <si>
    <t>Huari Salinas</t>
  </si>
  <si>
    <t>MVH</t>
  </si>
  <si>
    <t>Maximo</t>
  </si>
  <si>
    <t>Villanueva Hinostroza</t>
  </si>
  <si>
    <t>OTM</t>
  </si>
  <si>
    <t>Odino Kenyi</t>
  </si>
  <si>
    <t>Terrones Millan</t>
  </si>
  <si>
    <t>PMC</t>
  </si>
  <si>
    <t xml:space="preserve">Paul </t>
  </si>
  <si>
    <t>Mejia Cervantes</t>
  </si>
  <si>
    <t>amoxicilin 500</t>
  </si>
  <si>
    <t>Edgar Percy</t>
  </si>
  <si>
    <t>Mendoza Curaca</t>
  </si>
  <si>
    <t>capsulas de aceite de copaiba</t>
  </si>
  <si>
    <t>PPR</t>
  </si>
  <si>
    <t xml:space="preserve">Pablo </t>
  </si>
  <si>
    <t>Puente Rivera</t>
  </si>
  <si>
    <t>alergical</t>
  </si>
  <si>
    <t>RIE</t>
  </si>
  <si>
    <t>Raul</t>
  </si>
  <si>
    <t>Isidro Esteban</t>
  </si>
  <si>
    <t>Marcelo Chamorro</t>
  </si>
  <si>
    <t>Sergio</t>
  </si>
  <si>
    <t>Duran Puente</t>
  </si>
  <si>
    <t xml:space="preserve">Victor </t>
  </si>
  <si>
    <t>VSH</t>
  </si>
  <si>
    <t>Victoriano</t>
  </si>
  <si>
    <t>Sinche Huaman</t>
  </si>
  <si>
    <t>VVE</t>
  </si>
  <si>
    <t>Victor</t>
  </si>
  <si>
    <t>Vergara Espiritu</t>
  </si>
  <si>
    <t>WER</t>
  </si>
  <si>
    <t xml:space="preserve">William Cesar </t>
  </si>
  <si>
    <t>Espinoza Reyes</t>
  </si>
  <si>
    <t>Wilfredo</t>
  </si>
  <si>
    <t>Salcedo Ramos</t>
  </si>
  <si>
    <t xml:space="preserve">Yony </t>
  </si>
  <si>
    <t>BMC</t>
  </si>
  <si>
    <t>Brinner</t>
  </si>
  <si>
    <t>Muñoz Carhuaricra</t>
  </si>
  <si>
    <t>Elvis</t>
  </si>
  <si>
    <t>Trinidad Atencio</t>
  </si>
  <si>
    <t xml:space="preserve">Hugo </t>
  </si>
  <si>
    <t>JGP</t>
  </si>
  <si>
    <t>Grados Palacios</t>
  </si>
  <si>
    <t>Lucio</t>
  </si>
  <si>
    <t>Carrera Capcha</t>
  </si>
  <si>
    <t>Mateo Taboada</t>
  </si>
  <si>
    <t>PGR</t>
  </si>
  <si>
    <t>RCT</t>
  </si>
  <si>
    <t>Carhuaz Torres</t>
  </si>
  <si>
    <t>ROC</t>
  </si>
  <si>
    <t>Romulo</t>
  </si>
  <si>
    <t>Ortega Calderon</t>
  </si>
  <si>
    <t>GVS</t>
  </si>
  <si>
    <t>ID1</t>
  </si>
  <si>
    <t>ID2</t>
  </si>
  <si>
    <t>CV</t>
  </si>
  <si>
    <t>GENETICS</t>
  </si>
  <si>
    <t>VENT</t>
  </si>
  <si>
    <t>First name</t>
  </si>
  <si>
    <t>Last name</t>
  </si>
  <si>
    <t>Gender</t>
  </si>
  <si>
    <t>Last period</t>
  </si>
  <si>
    <t>Age</t>
  </si>
  <si>
    <t>COB</t>
  </si>
  <si>
    <t>AOB</t>
  </si>
  <si>
    <t>Father COF</t>
  </si>
  <si>
    <t>Mother COB</t>
  </si>
  <si>
    <t>Occupation</t>
  </si>
  <si>
    <t>Phone</t>
  </si>
  <si>
    <t>Adress</t>
  </si>
  <si>
    <t>Height</t>
  </si>
  <si>
    <t>Weight</t>
  </si>
  <si>
    <t xml:space="preserve">Health </t>
  </si>
  <si>
    <t>Hcto 1</t>
  </si>
  <si>
    <t>Hcto 2</t>
  </si>
  <si>
    <t>Smokes</t>
  </si>
  <si>
    <t>Drinks (&gt;2/day)</t>
  </si>
  <si>
    <t>Trips (&lt;3000, &gt;7d)</t>
  </si>
  <si>
    <t>Treatment</t>
  </si>
  <si>
    <t>Ab. Per.</t>
  </si>
  <si>
    <t>SBP 1</t>
  </si>
  <si>
    <t>SBP 2</t>
  </si>
  <si>
    <t>SBP av</t>
  </si>
  <si>
    <t>DBP 1</t>
  </si>
  <si>
    <t>DBP 2</t>
  </si>
  <si>
    <t>DBP av</t>
  </si>
  <si>
    <t>Glucose</t>
  </si>
  <si>
    <t>Insulin</t>
  </si>
  <si>
    <t>Cholesterol</t>
  </si>
  <si>
    <t>HDLc</t>
  </si>
  <si>
    <t>LDLc</t>
  </si>
  <si>
    <t>Triglycerides</t>
  </si>
  <si>
    <t>Ferritin</t>
  </si>
  <si>
    <t>Total Testosterone</t>
  </si>
  <si>
    <t>Free Testosterone</t>
  </si>
  <si>
    <t>Iron</t>
  </si>
  <si>
    <t>Transferrin</t>
  </si>
  <si>
    <t>CDP 031</t>
  </si>
  <si>
    <t>yes</t>
  </si>
  <si>
    <t>CdP</t>
  </si>
  <si>
    <t>shop keeper/ store clerk</t>
  </si>
  <si>
    <t>Jr. Hilario Cabrera #206 - San Juan</t>
  </si>
  <si>
    <t>Blood letting 2013</t>
  </si>
  <si>
    <t>AEQ</t>
  </si>
  <si>
    <t>CDP 047</t>
  </si>
  <si>
    <t>Alex Pelayo</t>
  </si>
  <si>
    <t>Estrella Quispe</t>
  </si>
  <si>
    <t>Junin</t>
  </si>
  <si>
    <t>construction worker</t>
  </si>
  <si>
    <t>Calle Arequipa #17 Sector 1 AAHH Columna Pasco</t>
  </si>
  <si>
    <t>CDP 010</t>
  </si>
  <si>
    <t>Solis Piano</t>
  </si>
  <si>
    <t>office</t>
  </si>
  <si>
    <t>CCC</t>
  </si>
  <si>
    <t>CDP 005</t>
  </si>
  <si>
    <t>Cruz Cordoba</t>
  </si>
  <si>
    <t>journalist</t>
  </si>
  <si>
    <t>Jr. Cesar Vallejo #407 - San Juan</t>
  </si>
  <si>
    <t>Blodd letting 2012</t>
  </si>
  <si>
    <t>Lima in June for 5 days</t>
  </si>
  <si>
    <t>CDP 033</t>
  </si>
  <si>
    <t>Av. 6 de diciembre #404</t>
  </si>
  <si>
    <t>suffers from bronquitis</t>
  </si>
  <si>
    <t>CDP 062</t>
  </si>
  <si>
    <t>Eduardo Luis</t>
  </si>
  <si>
    <t>public employee</t>
  </si>
  <si>
    <t>blood letting 2012</t>
  </si>
  <si>
    <t>CDP 009</t>
  </si>
  <si>
    <t>San Mateo</t>
  </si>
  <si>
    <t>teacher</t>
  </si>
  <si>
    <t>ESV</t>
  </si>
  <si>
    <t>CDP 023</t>
  </si>
  <si>
    <t xml:space="preserve">Elizabeth </t>
  </si>
  <si>
    <t>Salazar Valentin</t>
  </si>
  <si>
    <t>Plaza princial S/N - Santa Ana de Tusi</t>
  </si>
  <si>
    <t>blood letting 201</t>
  </si>
  <si>
    <t>CDP 026</t>
  </si>
  <si>
    <t>Floriza</t>
  </si>
  <si>
    <t>house wife</t>
  </si>
  <si>
    <t>AAHH Columna Pasco Sector #1 Mz. 9 Lote 7 - Yananchanca</t>
  </si>
  <si>
    <t>CDP 032</t>
  </si>
  <si>
    <t>driver</t>
  </si>
  <si>
    <t>Blood letting 2014</t>
  </si>
  <si>
    <t>Huacho Sep 2014-Jan 2015</t>
  </si>
  <si>
    <t>CDP 038</t>
  </si>
  <si>
    <t>Grober Nilto</t>
  </si>
  <si>
    <t>Vicente Soto</t>
  </si>
  <si>
    <t>Av. La cultura S/N AAHH Columna Pasco</t>
  </si>
  <si>
    <t>HAD</t>
  </si>
  <si>
    <t>CDP 035</t>
  </si>
  <si>
    <t>Hayde Blanca</t>
  </si>
  <si>
    <t>Alania Diaz</t>
  </si>
  <si>
    <t>4 years ago</t>
  </si>
  <si>
    <t>Av. El Minero #118</t>
  </si>
  <si>
    <t>HCP</t>
  </si>
  <si>
    <t>CDP 046</t>
  </si>
  <si>
    <t>Carbajal Ponce</t>
  </si>
  <si>
    <t>HHE</t>
  </si>
  <si>
    <t>CDP 021</t>
  </si>
  <si>
    <t>Herrera Evangelista</t>
  </si>
  <si>
    <t>Jr. Gamaniel Blanco #330 - Yanacancho</t>
  </si>
  <si>
    <t>alergic to sulfamides</t>
  </si>
  <si>
    <t>Lima in May for 10 days</t>
  </si>
  <si>
    <t>Lopuritol 150 mg</t>
  </si>
  <si>
    <t>CDP 037</t>
  </si>
  <si>
    <t xml:space="preserve">Hayde  </t>
  </si>
  <si>
    <t>July 22/2015</t>
  </si>
  <si>
    <t>alergic to penicilin</t>
  </si>
  <si>
    <t>CDP 054</t>
  </si>
  <si>
    <t>Juan Antonio</t>
  </si>
  <si>
    <t>electrician</t>
  </si>
  <si>
    <t>blood letting every 2 months</t>
  </si>
  <si>
    <t>CDP 020</t>
  </si>
  <si>
    <t>Espiritu Taquira</t>
  </si>
  <si>
    <t>blood letting 2013</t>
  </si>
  <si>
    <t>Huanuco in June for 1 day</t>
  </si>
  <si>
    <t>CDP 068</t>
  </si>
  <si>
    <t>Inga Salcedo</t>
  </si>
  <si>
    <t>surveillance</t>
  </si>
  <si>
    <t>blood letting 2012 1 L</t>
  </si>
  <si>
    <t>Huancayo in June for 5 days, Lima in February for 3 days</t>
  </si>
  <si>
    <t>ranitidine</t>
  </si>
  <si>
    <t>JNV</t>
  </si>
  <si>
    <t>CDP 002</t>
  </si>
  <si>
    <t>Joel</t>
  </si>
  <si>
    <t xml:space="preserve">ocassional </t>
  </si>
  <si>
    <t>Av. Daniel Alcidez Carrion #405 - Yanacancha</t>
  </si>
  <si>
    <t>Lima in Dic 2014 for 1 day</t>
  </si>
  <si>
    <t>JRA</t>
  </si>
  <si>
    <t>CDP 029</t>
  </si>
  <si>
    <t>Julia</t>
  </si>
  <si>
    <t>Romero Alania</t>
  </si>
  <si>
    <t>July 10/2015</t>
  </si>
  <si>
    <t>AAHH Columna Pasco Juan Orihuela S/N</t>
  </si>
  <si>
    <t>CDP 004</t>
  </si>
  <si>
    <t>Melendez Alvares</t>
  </si>
  <si>
    <t>mechanic</t>
  </si>
  <si>
    <t>Jr. Las Amapolas Mz. G Lote 2 - Yanacancha</t>
  </si>
  <si>
    <t>CDP 001</t>
  </si>
  <si>
    <t>Lincoln Jesus</t>
  </si>
  <si>
    <t xml:space="preserve">driver  </t>
  </si>
  <si>
    <t>Av. Andres Avelino Caceres #460 - Yanacancha</t>
  </si>
  <si>
    <t>gota</t>
  </si>
  <si>
    <t>colchicina</t>
  </si>
  <si>
    <t>CDP 053</t>
  </si>
  <si>
    <t xml:space="preserve">Milton </t>
  </si>
  <si>
    <t>Cerna Castañeda</t>
  </si>
  <si>
    <t>CDP 022</t>
  </si>
  <si>
    <t>Callupe Valverde</t>
  </si>
  <si>
    <t>Jr. El Prado #241</t>
  </si>
  <si>
    <t>Huancayo In July for 2 days</t>
  </si>
  <si>
    <t>CDP 018</t>
  </si>
  <si>
    <t>Jr. Crespo Castillo #105</t>
  </si>
  <si>
    <t>Huanuco in June for 7 days</t>
  </si>
  <si>
    <t>MLR</t>
  </si>
  <si>
    <t>CDP 063</t>
  </si>
  <si>
    <t>doesn't remember</t>
  </si>
  <si>
    <t>CDP 008</t>
  </si>
  <si>
    <t>Cdp</t>
  </si>
  <si>
    <t>PPJJ Tupac Amaru Sector #2 Jr. Calla S/N - Chaupimarca</t>
  </si>
  <si>
    <t>CDP 007</t>
  </si>
  <si>
    <t xml:space="preserve">Rojas Torres </t>
  </si>
  <si>
    <t>Concepcion - Junin</t>
  </si>
  <si>
    <t>policeman</t>
  </si>
  <si>
    <t>La Merced in May for 7-10 days</t>
  </si>
  <si>
    <t>PRD</t>
  </si>
  <si>
    <t>CDP 034</t>
  </si>
  <si>
    <t xml:space="preserve">Paulina </t>
  </si>
  <si>
    <t>Rivera de Ponce</t>
  </si>
  <si>
    <t>doesn't know</t>
  </si>
  <si>
    <t>SPR</t>
  </si>
  <si>
    <t>CDP 036</t>
  </si>
  <si>
    <t>Silvia</t>
  </si>
  <si>
    <t>Ponce Rivero</t>
  </si>
  <si>
    <t>July 24/2015</t>
  </si>
  <si>
    <t>farmacy technitian</t>
  </si>
  <si>
    <t>hercampuri (medicinal plant to loose weight)</t>
  </si>
  <si>
    <t>SYP</t>
  </si>
  <si>
    <t>CDP 025</t>
  </si>
  <si>
    <t>Soledad</t>
  </si>
  <si>
    <t>Yauri Picoy</t>
  </si>
  <si>
    <t>Jr. San Martin #119</t>
  </si>
  <si>
    <t>Lima in April for 10 days</t>
  </si>
  <si>
    <t>CDP 064</t>
  </si>
  <si>
    <t>Tomas William</t>
  </si>
  <si>
    <t>surveillance (DIRESA)</t>
  </si>
  <si>
    <t>990121004 (rpm)</t>
  </si>
  <si>
    <t>YHS</t>
  </si>
  <si>
    <t>CDP 024</t>
  </si>
  <si>
    <t>Yolinda</t>
  </si>
  <si>
    <t>Huamani Salazar</t>
  </si>
  <si>
    <t xml:space="preserve">Av. La Union #212 AAHH Columna de Pasco Sector #3 </t>
  </si>
  <si>
    <t>CDP 043</t>
  </si>
  <si>
    <t>hypertension</t>
  </si>
  <si>
    <t>CDP 061</t>
  </si>
  <si>
    <t>half</t>
  </si>
  <si>
    <t>Jr. Ninagaga #190 - Centro</t>
  </si>
  <si>
    <t>CDP 030</t>
  </si>
  <si>
    <t xml:space="preserve">farmer </t>
  </si>
  <si>
    <t>963676122/995342575</t>
  </si>
  <si>
    <t>CDP 066</t>
  </si>
  <si>
    <t>carpenter</t>
  </si>
  <si>
    <t>Lima in July for 1 day</t>
  </si>
  <si>
    <t>CDP 040</t>
  </si>
  <si>
    <t>AAHH Columna Pasco Calle Rura S/N</t>
  </si>
  <si>
    <t>CDP 039</t>
  </si>
  <si>
    <t>Vilcabamba (3445)</t>
  </si>
  <si>
    <t>Jr. 2 de Mayo Mz. 2 Lote 20 AAHH Columna Pasco</t>
  </si>
  <si>
    <t>bloos letting hace 1 año</t>
  </si>
  <si>
    <t>Lima in June for 7 days</t>
  </si>
  <si>
    <t>CDP 028</t>
  </si>
  <si>
    <t>blood letting 1 unit 10 years ago</t>
  </si>
  <si>
    <t>Huancayo in January for 2 months</t>
  </si>
  <si>
    <t>CDP 052</t>
  </si>
  <si>
    <t>student</t>
  </si>
  <si>
    <t>948908294/963937166</t>
  </si>
  <si>
    <t>CDP 017</t>
  </si>
  <si>
    <t>part time at power plant</t>
  </si>
  <si>
    <t>Lima in July for 7 days</t>
  </si>
  <si>
    <t>CDP 041</t>
  </si>
  <si>
    <t>administrator</t>
  </si>
  <si>
    <t>Lima in July for 2 days</t>
  </si>
  <si>
    <t>CDP 015</t>
  </si>
  <si>
    <t>AAHH Columna Pasco (lives in CdP since 2013)</t>
  </si>
  <si>
    <t>urinary infex, vertigo</t>
  </si>
  <si>
    <t>Lima in May for 4 days. Yanahuanca every weekend</t>
  </si>
  <si>
    <t>CDP 042</t>
  </si>
  <si>
    <t>falta</t>
  </si>
  <si>
    <t>AAHH Columna Pasco - Lucamas S/N</t>
  </si>
  <si>
    <t>gout</t>
  </si>
  <si>
    <t>CDP 045</t>
  </si>
  <si>
    <t>retired</t>
  </si>
  <si>
    <t>Huallay barrio 14 S/N</t>
  </si>
  <si>
    <t>CDP 060</t>
  </si>
  <si>
    <t>independent - mine consultant</t>
  </si>
  <si>
    <t>Huanuco in July 27-30, Lima in January for 2 days</t>
  </si>
  <si>
    <t>CDP 006</t>
  </si>
  <si>
    <t>CDP 027</t>
  </si>
  <si>
    <t>963632982 (friend)</t>
  </si>
  <si>
    <t>Av. Minero #313 Barrio 27 de Noviembre</t>
  </si>
  <si>
    <t>blood letting 2011</t>
  </si>
  <si>
    <t xml:space="preserve">Huancavelica </t>
  </si>
  <si>
    <t>Ayacucho</t>
  </si>
  <si>
    <t>student/construction worker</t>
  </si>
  <si>
    <t>Calle Tacna #117 Paraccha - Simon Bolivar</t>
  </si>
  <si>
    <t>Huancayo in August for 3 days</t>
  </si>
  <si>
    <t>musician</t>
  </si>
  <si>
    <t>CDP 051</t>
  </si>
  <si>
    <t>home maintenance and repair</t>
  </si>
  <si>
    <t>CDP 059</t>
  </si>
  <si>
    <t>mal</t>
  </si>
  <si>
    <t>CDP 011</t>
  </si>
  <si>
    <t>baker</t>
  </si>
  <si>
    <t>Calle Ricardo Palma #101</t>
  </si>
  <si>
    <t>edema pulmonar (hace 2 años)</t>
  </si>
  <si>
    <t>Huanuco in June for 3 days</t>
  </si>
  <si>
    <t>CDP 055</t>
  </si>
  <si>
    <t>Huancayo in March for 2-3 days</t>
  </si>
  <si>
    <t>CDP 056</t>
  </si>
  <si>
    <t>963991848 - 958607613</t>
  </si>
  <si>
    <t>CDP 058</t>
  </si>
  <si>
    <t>Huancayo January for 15 days</t>
  </si>
  <si>
    <t>CDP 014</t>
  </si>
  <si>
    <t>Ticlacayan</t>
  </si>
  <si>
    <t>Jr. Los Quinuales Mz. B Lote 22 (por gobierno regional)</t>
  </si>
  <si>
    <t>gastritis</t>
  </si>
  <si>
    <t>CDP 050</t>
  </si>
  <si>
    <t>Av. Belen #10 - San Juan</t>
  </si>
  <si>
    <t>CDP 016</t>
  </si>
  <si>
    <t>Huallay- Pasco</t>
  </si>
  <si>
    <t>driver (ocassional)</t>
  </si>
  <si>
    <t>Barrio 14 de Set S/N frente al colegio Arenales - Huallay</t>
  </si>
  <si>
    <t>CDP 067</t>
  </si>
  <si>
    <t>maintenance (yanacocha city hall)</t>
  </si>
  <si>
    <t>CDP 057</t>
  </si>
  <si>
    <t>CDP 048</t>
  </si>
  <si>
    <t>unemployed (technician)</t>
  </si>
  <si>
    <t>CDP 044</t>
  </si>
  <si>
    <t>Trujillo in May for 5 days</t>
  </si>
  <si>
    <t>CDP 065</t>
  </si>
  <si>
    <t>980263114/963643609</t>
  </si>
  <si>
    <t>Huancayo in January for 1 month</t>
  </si>
  <si>
    <t>CDP 003</t>
  </si>
  <si>
    <t>Centro Comercial San juan edificio 5 dpto 1</t>
  </si>
  <si>
    <t>CDP 012</t>
  </si>
  <si>
    <t>blood letting (1 unit) January 2015</t>
  </si>
  <si>
    <t>Huanuco in June for 2 days</t>
  </si>
  <si>
    <t>CDP 049</t>
  </si>
  <si>
    <t>CDP 019</t>
  </si>
  <si>
    <t>surveillance (2 weeks during daytime and 2 during nighttime)</t>
  </si>
  <si>
    <t>Jr. Crespo Castillo #210 - San Juan</t>
  </si>
  <si>
    <t>Huanuco April for 7 days, Huancayo January for 7 days</t>
  </si>
  <si>
    <t>CDP 013</t>
  </si>
  <si>
    <t>Pasaje Lucanas S/N sector #3 (a 3 cuadras de clinica nacla)</t>
  </si>
  <si>
    <t>Monson (jungle)</t>
  </si>
  <si>
    <t>construction worker (occasional)</t>
  </si>
  <si>
    <t>Huancayo in July for 1 day</t>
  </si>
  <si>
    <t>RLB</t>
  </si>
  <si>
    <t>40?</t>
  </si>
  <si>
    <t xml:space="preserve">no </t>
  </si>
  <si>
    <t>Yanacancha</t>
  </si>
  <si>
    <t>MAN</t>
  </si>
  <si>
    <t>Richard</t>
  </si>
  <si>
    <t>José</t>
  </si>
  <si>
    <t>b12rie</t>
  </si>
  <si>
    <t>Hugo</t>
  </si>
  <si>
    <t>De la Cruz Concha</t>
  </si>
  <si>
    <t>Ruben</t>
  </si>
  <si>
    <t>Estrella Rojas</t>
  </si>
  <si>
    <t>Agosto 2015</t>
  </si>
  <si>
    <t>Edgar</t>
  </si>
  <si>
    <t>Paul</t>
  </si>
  <si>
    <t>Pablo</t>
  </si>
  <si>
    <t>RMM</t>
  </si>
  <si>
    <t>Walter</t>
  </si>
  <si>
    <t>Atachagua Santos</t>
  </si>
  <si>
    <t>Alexander</t>
  </si>
  <si>
    <t>Cerron Daga</t>
  </si>
  <si>
    <t>Arnold</t>
  </si>
  <si>
    <t>De la Cruz Campos</t>
  </si>
  <si>
    <t>Robles Espinoza</t>
  </si>
  <si>
    <t>Absalón</t>
  </si>
  <si>
    <t>Zárate Marcelo</t>
  </si>
  <si>
    <t>Ayala Capcha</t>
  </si>
  <si>
    <t>César</t>
  </si>
  <si>
    <t>Oscategui Berrospi</t>
  </si>
  <si>
    <t>Deivis</t>
  </si>
  <si>
    <t>Gamarra Sanchez</t>
  </si>
  <si>
    <t xml:space="preserve">Daniel </t>
  </si>
  <si>
    <t>Dedicacion</t>
  </si>
  <si>
    <t>Toribio Palma</t>
  </si>
  <si>
    <t>Eladio</t>
  </si>
  <si>
    <t>Bravo Yalico</t>
  </si>
  <si>
    <t>Eli</t>
  </si>
  <si>
    <t>Castro Ponce</t>
  </si>
  <si>
    <t>Epifanio</t>
  </si>
  <si>
    <t>Hermitaño Oscategui</t>
  </si>
  <si>
    <t>Efrain</t>
  </si>
  <si>
    <t>Janampa Esquivel</t>
  </si>
  <si>
    <t>Romero Martin</t>
  </si>
  <si>
    <t>Franco</t>
  </si>
  <si>
    <t>Valerio Olazo</t>
  </si>
  <si>
    <t>Vicente Ricaldi</t>
  </si>
  <si>
    <t>Gaglliuf Galarza</t>
  </si>
  <si>
    <t>Gonzales Gomez</t>
  </si>
  <si>
    <t>Hittler</t>
  </si>
  <si>
    <t>Laureano Agüero</t>
  </si>
  <si>
    <t>Manyaric Ponce</t>
  </si>
  <si>
    <t>Ayala Fernandez</t>
  </si>
  <si>
    <t>Curi Huaman</t>
  </si>
  <si>
    <t>Jorginho</t>
  </si>
  <si>
    <t>Martin Osorio</t>
  </si>
  <si>
    <t>Panez Torres</t>
  </si>
  <si>
    <t>Romero Huaman</t>
  </si>
  <si>
    <t xml:space="preserve">Julio </t>
  </si>
  <si>
    <t>Justo</t>
  </si>
  <si>
    <t>Villanueva Espinoza</t>
  </si>
  <si>
    <t>Estrella Carhuaz</t>
  </si>
  <si>
    <t>Mescua Huamán</t>
  </si>
  <si>
    <t>Rivera Muñoz</t>
  </si>
  <si>
    <t>Liang</t>
  </si>
  <si>
    <t>Vergara Miranda</t>
  </si>
  <si>
    <t>Huamaní Porras</t>
  </si>
  <si>
    <t>Michel</t>
  </si>
  <si>
    <t>Palma Valverde</t>
  </si>
  <si>
    <t>Yale Condor</t>
  </si>
  <si>
    <t>Presentacion</t>
  </si>
  <si>
    <t>Janampa Carlos</t>
  </si>
  <si>
    <t>Roy</t>
  </si>
  <si>
    <t>Palma Huaricancha</t>
  </si>
  <si>
    <t>Roberto</t>
  </si>
  <si>
    <t>Arias Cristobal</t>
  </si>
  <si>
    <t>Ayala Yauri</t>
  </si>
  <si>
    <t>Espinoza Robles</t>
  </si>
  <si>
    <t xml:space="preserve">Si </t>
  </si>
  <si>
    <t>Naproxeno</t>
  </si>
  <si>
    <t>Valprax, paracetamol, diazepam</t>
  </si>
  <si>
    <t>Constructor civil</t>
  </si>
  <si>
    <t>Estudiante</t>
  </si>
  <si>
    <t>Conductor de superficie minera</t>
  </si>
  <si>
    <t>Mecánico de superficie de mina</t>
  </si>
  <si>
    <t>Comerciante/Constructor eventual</t>
  </si>
  <si>
    <t>Confeccionista de polos</t>
  </si>
  <si>
    <t>Sin ocupación</t>
  </si>
  <si>
    <t>Docente jubilado</t>
  </si>
  <si>
    <t>Chofer (dentro y alrededores de CdP)</t>
  </si>
  <si>
    <t>Amo de casa</t>
  </si>
  <si>
    <t>Conductor de transporte publico</t>
  </si>
  <si>
    <t>Contructor civil</t>
  </si>
  <si>
    <t>Bodeguero</t>
  </si>
  <si>
    <t>T. independiente/Estudiante</t>
  </si>
  <si>
    <t>Vigilante</t>
  </si>
  <si>
    <t>Constructor civil/Taxista</t>
  </si>
  <si>
    <t>Constructor civil/Albañil</t>
  </si>
  <si>
    <t xml:space="preserve">Construccion civil </t>
  </si>
  <si>
    <t>Vendedor de telas</t>
  </si>
  <si>
    <t>Cobrador de tranporte público</t>
  </si>
  <si>
    <t>Mecánico de maquinaria minera</t>
  </si>
  <si>
    <t>Mecánico técnico</t>
  </si>
  <si>
    <t>Mecánico automotriz</t>
  </si>
  <si>
    <t>Trabajador eventual de minera</t>
  </si>
  <si>
    <t>Contructor civil/de casas</t>
  </si>
  <si>
    <t>Tranportista por triciclo</t>
  </si>
  <si>
    <t>Administrador de ferretería</t>
  </si>
  <si>
    <t>Vendedor de comida</t>
  </si>
  <si>
    <t>Auxiliar de educacion</t>
  </si>
  <si>
    <t>Obrero civil</t>
  </si>
  <si>
    <t>Taxista</t>
  </si>
  <si>
    <t>Transportista</t>
  </si>
  <si>
    <t>Personal de mantenimiento</t>
  </si>
  <si>
    <t xml:space="preserve">Tecnico electricista </t>
  </si>
  <si>
    <t>FVO</t>
  </si>
  <si>
    <t>JIT</t>
  </si>
  <si>
    <t>ADN JP</t>
  </si>
  <si>
    <t>ARN JP</t>
  </si>
  <si>
    <t>GENETICS SIM</t>
  </si>
  <si>
    <t>Protocolo 2</t>
  </si>
  <si>
    <t>Address</t>
  </si>
  <si>
    <t>Height (m)</t>
  </si>
  <si>
    <t>Weight (kg)</t>
  </si>
  <si>
    <t>Diagnostico EE</t>
  </si>
  <si>
    <t>Hb de diasnostico</t>
  </si>
  <si>
    <t>ERM</t>
  </si>
  <si>
    <t xml:space="preserve">M </t>
  </si>
  <si>
    <t>Cerro de Pasco</t>
  </si>
  <si>
    <t>HLA</t>
  </si>
  <si>
    <t>Huayllay - Pasco</t>
  </si>
  <si>
    <t xml:space="preserve">George </t>
  </si>
  <si>
    <t>Administrador</t>
  </si>
  <si>
    <t>Octubre 2014</t>
  </si>
  <si>
    <t>ACD</t>
  </si>
  <si>
    <t>ADC</t>
  </si>
  <si>
    <t>ARE</t>
  </si>
  <si>
    <t>AZM</t>
  </si>
  <si>
    <t>Paragsha - Pasco</t>
  </si>
  <si>
    <t>DGS</t>
  </si>
  <si>
    <t>DQH</t>
  </si>
  <si>
    <t>DTP</t>
  </si>
  <si>
    <t>Canta</t>
  </si>
  <si>
    <t>EBY</t>
  </si>
  <si>
    <t>ECP</t>
  </si>
  <si>
    <t>Noviembre 2014</t>
  </si>
  <si>
    <t>EHO</t>
  </si>
  <si>
    <t>EJE</t>
  </si>
  <si>
    <t>FVR</t>
  </si>
  <si>
    <t>GGG</t>
  </si>
  <si>
    <t>2012/2013</t>
  </si>
  <si>
    <t>HGG</t>
  </si>
  <si>
    <t>Febrero 2015</t>
  </si>
  <si>
    <t>20 y pico</t>
  </si>
  <si>
    <t>Yanahuanca - Pasco</t>
  </si>
  <si>
    <t>Enero 2015</t>
  </si>
  <si>
    <t>IMP</t>
  </si>
  <si>
    <t>JCH</t>
  </si>
  <si>
    <t>Arequipa</t>
  </si>
  <si>
    <t>JMO</t>
  </si>
  <si>
    <t>JPT</t>
  </si>
  <si>
    <t>JRH</t>
  </si>
  <si>
    <t>Yanacancha - Pasco</t>
  </si>
  <si>
    <t>Mayo 2015</t>
  </si>
  <si>
    <t>JVE</t>
  </si>
  <si>
    <t>Daniel A Carrión</t>
  </si>
  <si>
    <t>Daniel A. Carrión</t>
  </si>
  <si>
    <t>Ayudante de costura</t>
  </si>
  <si>
    <t>2003, 2007, 2014</t>
  </si>
  <si>
    <t>19, 20, 26</t>
  </si>
  <si>
    <t>Colquijilca</t>
  </si>
  <si>
    <t>LMH</t>
  </si>
  <si>
    <t>Huancayo - Junín</t>
  </si>
  <si>
    <t>Marzo 2014</t>
  </si>
  <si>
    <t>LRM</t>
  </si>
  <si>
    <t>LVM</t>
  </si>
  <si>
    <t>MHP</t>
  </si>
  <si>
    <t>MMM</t>
  </si>
  <si>
    <t>MPV</t>
  </si>
  <si>
    <t>MYC</t>
  </si>
  <si>
    <t>PJC</t>
  </si>
  <si>
    <t>RDC</t>
  </si>
  <si>
    <t>Jauja - Junín</t>
  </si>
  <si>
    <t>1989 - 1990</t>
  </si>
  <si>
    <t>20/21</t>
  </si>
  <si>
    <t>RPH</t>
  </si>
  <si>
    <t>WAC</t>
  </si>
  <si>
    <t>WER2</t>
  </si>
  <si>
    <t>Chaupimarca - Pasco</t>
  </si>
  <si>
    <t>WER3</t>
  </si>
  <si>
    <t>WMM</t>
  </si>
  <si>
    <t>YOC</t>
  </si>
  <si>
    <t>31/12/1986</t>
  </si>
  <si>
    <t xml:space="preserve">Si (perfil lipídico) </t>
  </si>
  <si>
    <t>Medoza Rojas</t>
  </si>
  <si>
    <t>Personal de limpieza</t>
  </si>
  <si>
    <t>Almacenero de medicamentos esp.</t>
  </si>
  <si>
    <t>Octubre 2015</t>
  </si>
  <si>
    <t>Chofer</t>
  </si>
  <si>
    <t>Obrero civil/minero</t>
  </si>
  <si>
    <t>Rancas - Pasco</t>
  </si>
  <si>
    <t>Oficinista</t>
  </si>
  <si>
    <t>Vilcabamba</t>
  </si>
  <si>
    <t>Odontologo</t>
  </si>
  <si>
    <t>Ramos Ramon</t>
  </si>
  <si>
    <t>Electricista</t>
  </si>
  <si>
    <t>Albañil</t>
  </si>
  <si>
    <t>Pastelero independiente</t>
  </si>
  <si>
    <t>Pampamarca</t>
  </si>
  <si>
    <t>Maloxican</t>
  </si>
  <si>
    <t>Docente</t>
  </si>
  <si>
    <t>Atacocha - Pasco</t>
  </si>
  <si>
    <t>Empleado de almacen</t>
  </si>
  <si>
    <t>Colchicina</t>
  </si>
  <si>
    <t>Huamanga</t>
  </si>
  <si>
    <t>Chaupimarca</t>
  </si>
  <si>
    <t>TSG</t>
  </si>
  <si>
    <t>Saez Guerra</t>
  </si>
  <si>
    <t>Pensionista (Minero por 24 años)</t>
  </si>
  <si>
    <t>Yes</t>
  </si>
  <si>
    <t xml:space="preserve">Yes </t>
  </si>
  <si>
    <t xml:space="preserve">Angela Lucero </t>
  </si>
  <si>
    <t xml:space="preserve">Silvestre Torres </t>
  </si>
  <si>
    <t>21/12/1993</t>
  </si>
  <si>
    <t xml:space="preserve">Student </t>
  </si>
  <si>
    <t>CDP 069</t>
  </si>
  <si>
    <t xml:space="preserve">Doris </t>
  </si>
  <si>
    <t xml:space="preserve">Torres Romero </t>
  </si>
  <si>
    <t>Rancas</t>
  </si>
  <si>
    <t xml:space="preserve">House wife </t>
  </si>
  <si>
    <t>IRD</t>
  </si>
  <si>
    <t>CDP 070</t>
  </si>
  <si>
    <t xml:space="preserve">Romero de Torres </t>
  </si>
  <si>
    <t>16/02/1956</t>
  </si>
  <si>
    <t>RRO2</t>
  </si>
  <si>
    <t>CDP 071</t>
  </si>
  <si>
    <t xml:space="preserve">Ruth Luz </t>
  </si>
  <si>
    <t xml:space="preserve">Romero Olivera </t>
  </si>
  <si>
    <t>20/11/2015</t>
  </si>
  <si>
    <t>27/06/1967</t>
  </si>
  <si>
    <t>myopia</t>
  </si>
  <si>
    <t>CDP 072</t>
  </si>
  <si>
    <t xml:space="preserve">Cajacuri De la Cruz </t>
  </si>
  <si>
    <t>27/02/1987</t>
  </si>
  <si>
    <t>BST</t>
  </si>
  <si>
    <t>CDP 073</t>
  </si>
  <si>
    <t>Betzabe</t>
  </si>
  <si>
    <t>22/11/2015</t>
  </si>
  <si>
    <t>CDP 074</t>
  </si>
  <si>
    <t xml:space="preserve">Espiritu Romero </t>
  </si>
  <si>
    <t>26/11/2015</t>
  </si>
  <si>
    <t>CDP 075</t>
  </si>
  <si>
    <t xml:space="preserve">Florisa </t>
  </si>
  <si>
    <t>22/05/1966</t>
  </si>
  <si>
    <t>CLE</t>
  </si>
  <si>
    <t>CDP 076</t>
  </si>
  <si>
    <t xml:space="preserve">Rivera Espinoza </t>
  </si>
  <si>
    <t>Shop keeper</t>
  </si>
  <si>
    <t>963603762 966224308</t>
  </si>
  <si>
    <t>Blodd letting 2011</t>
  </si>
  <si>
    <t xml:space="preserve">Lima in Oct for 1 day </t>
  </si>
  <si>
    <t>CDP 078</t>
  </si>
  <si>
    <t xml:space="preserve">Guillermina </t>
  </si>
  <si>
    <t>Quispe Cancapa</t>
  </si>
  <si>
    <t>NAE</t>
  </si>
  <si>
    <t>CDP 079</t>
  </si>
  <si>
    <t xml:space="preserve">Aguilar Espinoza </t>
  </si>
  <si>
    <t>16/08/1960</t>
  </si>
  <si>
    <t>OHT</t>
  </si>
  <si>
    <t>CDP 080</t>
  </si>
  <si>
    <t xml:space="preserve">Olinda </t>
  </si>
  <si>
    <t xml:space="preserve">Hermitaño Taquiri </t>
  </si>
  <si>
    <t>15/11/2015</t>
  </si>
  <si>
    <t>VSP</t>
  </si>
  <si>
    <t>CDP 081</t>
  </si>
  <si>
    <t xml:space="preserve">Victoria </t>
  </si>
  <si>
    <t xml:space="preserve">Saenz Pretell </t>
  </si>
  <si>
    <t>28/11/2015</t>
  </si>
  <si>
    <t>DAC</t>
  </si>
  <si>
    <t>CDP 082</t>
  </si>
  <si>
    <t xml:space="preserve">Delsy </t>
  </si>
  <si>
    <t xml:space="preserve">Atencio Cristobal </t>
  </si>
  <si>
    <t xml:space="preserve">PSM </t>
  </si>
  <si>
    <t>CDP 083</t>
  </si>
  <si>
    <t xml:space="preserve">Patty </t>
  </si>
  <si>
    <t xml:space="preserve">Sonco Malpartida </t>
  </si>
  <si>
    <t>30/04/1972</t>
  </si>
  <si>
    <t>MJE</t>
  </si>
  <si>
    <t>CDP 084</t>
  </si>
  <si>
    <t xml:space="preserve">Mery Elizabeth </t>
  </si>
  <si>
    <t xml:space="preserve">Janampa Esquivel </t>
  </si>
  <si>
    <t>29/11/2015</t>
  </si>
  <si>
    <t>24/10/1983</t>
  </si>
  <si>
    <t>CDP 085</t>
  </si>
  <si>
    <t xml:space="preserve">Laureano Rapri </t>
  </si>
  <si>
    <t>CDP 086</t>
  </si>
  <si>
    <t xml:space="preserve">Elsa Rocio </t>
  </si>
  <si>
    <t xml:space="preserve">Campos Capcha </t>
  </si>
  <si>
    <t xml:space="preserve">Carhuamayo </t>
  </si>
  <si>
    <t xml:space="preserve">OTR </t>
  </si>
  <si>
    <t>CDP 087</t>
  </si>
  <si>
    <t xml:space="preserve">Olga </t>
  </si>
  <si>
    <t xml:space="preserve">Taquiri Rojas </t>
  </si>
  <si>
    <t>REU</t>
  </si>
  <si>
    <t>CDP 088</t>
  </si>
  <si>
    <t xml:space="preserve">Rudhy Maritza </t>
  </si>
  <si>
    <t xml:space="preserve">Espinoza Usuriaga </t>
  </si>
  <si>
    <t>24/11/2015</t>
  </si>
  <si>
    <t>MZT</t>
  </si>
  <si>
    <t>CDP 089</t>
  </si>
  <si>
    <t>Miriam Norma</t>
  </si>
  <si>
    <t xml:space="preserve">Zárate Torres </t>
  </si>
  <si>
    <t xml:space="preserve">Jauja </t>
  </si>
  <si>
    <t xml:space="preserve">Teacher </t>
  </si>
  <si>
    <t>CDP 090</t>
  </si>
  <si>
    <t xml:space="preserve">Edith Rocio </t>
  </si>
  <si>
    <t xml:space="preserve">Cabello Bustillos </t>
  </si>
  <si>
    <t>13/12/2015</t>
  </si>
  <si>
    <t>14/08/1984</t>
  </si>
  <si>
    <t>CDP 091</t>
  </si>
  <si>
    <t xml:space="preserve">Jakelin Daysi </t>
  </si>
  <si>
    <t xml:space="preserve">Blanco Pujay </t>
  </si>
  <si>
    <t>28/01/1986</t>
  </si>
  <si>
    <t xml:space="preserve">DNS </t>
  </si>
  <si>
    <t>CDP 092</t>
  </si>
  <si>
    <t xml:space="preserve">Denisse Victoria </t>
  </si>
  <si>
    <t>Najera Salvatierra</t>
  </si>
  <si>
    <t>30/11/2015</t>
  </si>
  <si>
    <t>30/07/1989</t>
  </si>
  <si>
    <t>astigmatism and myopia</t>
  </si>
  <si>
    <t>CDP 093</t>
  </si>
  <si>
    <t>Ana Melva</t>
  </si>
  <si>
    <t xml:space="preserve">Carlzada Reynoso </t>
  </si>
  <si>
    <t>Set-15</t>
  </si>
  <si>
    <t>27/09/1966</t>
  </si>
  <si>
    <t>LYC</t>
  </si>
  <si>
    <t>CDP 094</t>
  </si>
  <si>
    <t xml:space="preserve">Lizeth </t>
  </si>
  <si>
    <t xml:space="preserve">Yali Condor </t>
  </si>
  <si>
    <t>25/11/2015</t>
  </si>
  <si>
    <t>RJM</t>
  </si>
  <si>
    <t>CDP 095</t>
  </si>
  <si>
    <t xml:space="preserve">Rosario </t>
  </si>
  <si>
    <t xml:space="preserve">Jorge Mancilla </t>
  </si>
  <si>
    <t>29/12/2015</t>
  </si>
  <si>
    <t xml:space="preserve">Tarma </t>
  </si>
  <si>
    <t xml:space="preserve">La oroya </t>
  </si>
  <si>
    <t xml:space="preserve">Junin </t>
  </si>
  <si>
    <t>MGE</t>
  </si>
  <si>
    <t>CDP 096</t>
  </si>
  <si>
    <t xml:space="preserve">Maritza </t>
  </si>
  <si>
    <t xml:space="preserve">Galarza Encarnación </t>
  </si>
  <si>
    <t>13/02/1977</t>
  </si>
  <si>
    <t>SQN</t>
  </si>
  <si>
    <t>CDP 097</t>
  </si>
  <si>
    <t xml:space="preserve">Sara Consuelo </t>
  </si>
  <si>
    <t xml:space="preserve">Quesada Navarro </t>
  </si>
  <si>
    <t>Secretary</t>
  </si>
  <si>
    <t>LBY</t>
  </si>
  <si>
    <t>CDP 098</t>
  </si>
  <si>
    <t xml:space="preserve">Lucero Berenis </t>
  </si>
  <si>
    <t xml:space="preserve">Bazan Yacolca </t>
  </si>
  <si>
    <t>21/11/2015</t>
  </si>
  <si>
    <t>KCR</t>
  </si>
  <si>
    <t>CDP 099</t>
  </si>
  <si>
    <t xml:space="preserve">Karina </t>
  </si>
  <si>
    <t xml:space="preserve">Carbajal Rojas </t>
  </si>
  <si>
    <t>17/11/2015</t>
  </si>
  <si>
    <t>20/06/1992</t>
  </si>
  <si>
    <t>AHD</t>
  </si>
  <si>
    <t>CDP 100</t>
  </si>
  <si>
    <t xml:space="preserve">Alicia </t>
  </si>
  <si>
    <t xml:space="preserve">Hinostroza de la Cruz </t>
  </si>
  <si>
    <t>JDS</t>
  </si>
  <si>
    <t>CDP 101</t>
  </si>
  <si>
    <t xml:space="preserve">Jovit Yanet </t>
  </si>
  <si>
    <t xml:space="preserve">Diego Santillan </t>
  </si>
  <si>
    <t>CDP 102</t>
  </si>
  <si>
    <t xml:space="preserve">Emilia </t>
  </si>
  <si>
    <t xml:space="preserve">Florian Prado </t>
  </si>
  <si>
    <t>FRC</t>
  </si>
  <si>
    <t>CDP 105</t>
  </si>
  <si>
    <t xml:space="preserve">Flor de María </t>
  </si>
  <si>
    <t>Rojas Carbajal</t>
  </si>
  <si>
    <t>30/05/1987</t>
  </si>
  <si>
    <t>Shop keeper/ store clerk</t>
  </si>
  <si>
    <t>LCD</t>
  </si>
  <si>
    <t>CDP 106</t>
  </si>
  <si>
    <t xml:space="preserve">Lidia Marisol </t>
  </si>
  <si>
    <t xml:space="preserve">ayetano Delgado </t>
  </si>
  <si>
    <t>22/09/1982</t>
  </si>
  <si>
    <t xml:space="preserve">housekeeping </t>
  </si>
  <si>
    <t>CDP 107</t>
  </si>
  <si>
    <t xml:space="preserve">Amelia </t>
  </si>
  <si>
    <t xml:space="preserve">Atencio Meza </t>
  </si>
  <si>
    <t>CDP 108</t>
  </si>
  <si>
    <t xml:space="preserve">Huayta Sucapuca </t>
  </si>
  <si>
    <t>16/11/2015</t>
  </si>
  <si>
    <t>16/04/1993</t>
  </si>
  <si>
    <t>CDP 109</t>
  </si>
  <si>
    <t xml:space="preserve">Ruth Isaura </t>
  </si>
  <si>
    <t>CDP 110</t>
  </si>
  <si>
    <t xml:space="preserve">Gertrudis </t>
  </si>
  <si>
    <t xml:space="preserve">Ventura Mosquera </t>
  </si>
  <si>
    <t>17/03/1961</t>
  </si>
  <si>
    <t>CDP 111</t>
  </si>
  <si>
    <t xml:space="preserve">Esther </t>
  </si>
  <si>
    <t xml:space="preserve">Prado Pacheco </t>
  </si>
  <si>
    <t>JZV</t>
  </si>
  <si>
    <t>CDP 112</t>
  </si>
  <si>
    <t xml:space="preserve">Julia </t>
  </si>
  <si>
    <t xml:space="preserve">Zuñiga Verastegui </t>
  </si>
  <si>
    <t>20/12/1958</t>
  </si>
  <si>
    <t>YAC</t>
  </si>
  <si>
    <t>CDP 113</t>
  </si>
  <si>
    <t xml:space="preserve">Yoliza </t>
  </si>
  <si>
    <t xml:space="preserve">Arias Cristobal </t>
  </si>
  <si>
    <t>16/09/1989</t>
  </si>
  <si>
    <t>MGD</t>
  </si>
  <si>
    <t>CDP 114</t>
  </si>
  <si>
    <t xml:space="preserve">Marcelina </t>
  </si>
  <si>
    <t xml:space="preserve">Guillermo de Chahua </t>
  </si>
  <si>
    <t>26/04/1953</t>
  </si>
  <si>
    <t xml:space="preserve">farsightedness, osteoporosis </t>
  </si>
  <si>
    <t>CDP 115</t>
  </si>
  <si>
    <t xml:space="preserve">Marilu </t>
  </si>
  <si>
    <t xml:space="preserve">Callupe Casahuaman </t>
  </si>
  <si>
    <t xml:space="preserve">Milpo </t>
  </si>
  <si>
    <t>Blodd letting 2010</t>
  </si>
  <si>
    <t>CES</t>
  </si>
  <si>
    <t>CDP 116</t>
  </si>
  <si>
    <t xml:space="preserve">Catalina </t>
  </si>
  <si>
    <t>Espinoza Solorzano</t>
  </si>
  <si>
    <t>25/11/1953</t>
  </si>
  <si>
    <t>FVC %Pred</t>
  </si>
  <si>
    <t>FEV1 %Pred</t>
  </si>
  <si>
    <t>FEV1/FCV% %Pred</t>
  </si>
  <si>
    <t>FEF 25/75% %Pred</t>
  </si>
  <si>
    <t>MEF50% %Pred</t>
  </si>
  <si>
    <t>MEF25% %Pred</t>
  </si>
  <si>
    <t xml:space="preserve">Italo </t>
  </si>
  <si>
    <t xml:space="preserve">Moises </t>
  </si>
  <si>
    <t xml:space="preserve">Joel </t>
  </si>
  <si>
    <t xml:space="preserve">Alexander </t>
  </si>
  <si>
    <t xml:space="preserve">Cerro de Pasco </t>
  </si>
  <si>
    <t>Marcelo</t>
  </si>
  <si>
    <t xml:space="preserve">Edwin </t>
  </si>
  <si>
    <t>JPP</t>
  </si>
  <si>
    <t>Picoy Paredes</t>
  </si>
  <si>
    <t>CGC</t>
  </si>
  <si>
    <t>CDP 077</t>
  </si>
  <si>
    <t xml:space="preserve">sequenced </t>
  </si>
  <si>
    <t>last m</t>
  </si>
  <si>
    <t>CDP_006_HPL</t>
  </si>
  <si>
    <t>CDP_068_JIS</t>
  </si>
  <si>
    <t>CDP_077_GEU</t>
  </si>
  <si>
    <t>CDP_001_LNV</t>
  </si>
  <si>
    <t>CDP_008_MRC</t>
  </si>
  <si>
    <t>CDP_010_ASP</t>
  </si>
  <si>
    <t>CDP_013_WSR</t>
  </si>
  <si>
    <t>CDP_014_LSM</t>
  </si>
  <si>
    <t>CDP_016_MVH</t>
  </si>
  <si>
    <t>CDP_027_JCL</t>
  </si>
  <si>
    <t>CDP_031_ACS</t>
  </si>
  <si>
    <t>CDP_032_FMS</t>
  </si>
  <si>
    <t>CDP_044_PPR</t>
  </si>
  <si>
    <t>CDP_051_JLL</t>
  </si>
  <si>
    <t>CDP_055_JSL</t>
  </si>
  <si>
    <t>CDP_061_CMB</t>
  </si>
  <si>
    <t>CDP_063_MLR</t>
  </si>
  <si>
    <t>CDP_064_TCG</t>
  </si>
  <si>
    <t>CDP_065_SDP</t>
  </si>
  <si>
    <t>CDP_067_NCR</t>
  </si>
  <si>
    <t>CDP_070_IRD</t>
  </si>
  <si>
    <t>CDP_071_RRO2</t>
  </si>
  <si>
    <t>CDP_076_CLE</t>
  </si>
  <si>
    <t>CDP_081_VSP</t>
  </si>
  <si>
    <t>CDP_085_HLR</t>
  </si>
  <si>
    <t>CDP_087_OTR</t>
  </si>
  <si>
    <t>CDP_088_REU</t>
  </si>
  <si>
    <t>CDP_089_MZT</t>
  </si>
  <si>
    <t>CDP_090_ECB</t>
  </si>
  <si>
    <t>CDP_094_LYC</t>
  </si>
  <si>
    <t>CDP_095_RJM</t>
  </si>
  <si>
    <t>CDP_098_LBY</t>
  </si>
  <si>
    <t>CDP_099_KCR</t>
  </si>
  <si>
    <t>CDP_101_JDS</t>
  </si>
  <si>
    <t>CDP_105_FRC</t>
  </si>
  <si>
    <t>CDP_106_LCD</t>
  </si>
  <si>
    <t>CDP_107_AAM</t>
  </si>
  <si>
    <t>CDP_108_EHS</t>
  </si>
  <si>
    <t>CDP_110_GVM</t>
  </si>
  <si>
    <t>CDP_113_YAC</t>
  </si>
  <si>
    <t>CDP_114_MGD</t>
  </si>
  <si>
    <t>CDP_115_MCC</t>
  </si>
  <si>
    <t>CDP_116_CES</t>
  </si>
  <si>
    <t>e</t>
  </si>
  <si>
    <t>viaja</t>
  </si>
  <si>
    <t>N</t>
  </si>
  <si>
    <t>J</t>
  </si>
  <si>
    <t>S</t>
  </si>
  <si>
    <t>HYO</t>
  </si>
  <si>
    <t>E</t>
  </si>
  <si>
    <t xml:space="preserve">CONTACTADO </t>
  </si>
  <si>
    <t xml:space="preserve">Suspendido </t>
  </si>
  <si>
    <t>equivocado</t>
  </si>
  <si>
    <t>viajó</t>
  </si>
  <si>
    <t>NE</t>
  </si>
  <si>
    <t xml:space="preserve">Viaja seguido </t>
  </si>
  <si>
    <t xml:space="preserve">Se mudó </t>
  </si>
  <si>
    <t xml:space="preserve">CONTROLES </t>
  </si>
  <si>
    <t>Hcto</t>
  </si>
  <si>
    <t xml:space="preserve">SpO2 </t>
  </si>
  <si>
    <t>FC</t>
  </si>
  <si>
    <t>PAS 1</t>
  </si>
  <si>
    <t>PAS 2</t>
  </si>
  <si>
    <t>media PAS</t>
  </si>
  <si>
    <t xml:space="preserve">PAD 1 </t>
  </si>
  <si>
    <t>PAD 2</t>
  </si>
  <si>
    <t xml:space="preserve">media PAD </t>
  </si>
  <si>
    <t>Oficio</t>
  </si>
  <si>
    <t>FVC Actual</t>
  </si>
  <si>
    <t>FEV1 Actual</t>
  </si>
  <si>
    <t>FEV1/FVC% Actual</t>
  </si>
  <si>
    <t>PEF Actual</t>
  </si>
  <si>
    <t>FEF 25/75% Actual</t>
  </si>
  <si>
    <t>MEF75% Actual</t>
  </si>
  <si>
    <t>MEF50% Actual</t>
  </si>
  <si>
    <t>MEF25% Actual</t>
  </si>
  <si>
    <t>FET100% Actual</t>
  </si>
  <si>
    <t>Limpieza - Eventual</t>
  </si>
  <si>
    <t>Independiente</t>
  </si>
  <si>
    <t>CYC</t>
  </si>
  <si>
    <t>Servidor público</t>
  </si>
  <si>
    <t>pintor</t>
  </si>
  <si>
    <t>Pasteleria</t>
  </si>
  <si>
    <t>Agente Vendedor</t>
  </si>
  <si>
    <t>MMC</t>
  </si>
  <si>
    <t>Seguridad</t>
  </si>
  <si>
    <t>Constructor</t>
  </si>
  <si>
    <t>Estudiamte</t>
  </si>
  <si>
    <t xml:space="preserve">Manteniento </t>
  </si>
  <si>
    <t>Initials</t>
  </si>
  <si>
    <t>Fast</t>
  </si>
  <si>
    <t>Name</t>
  </si>
  <si>
    <t>Lastname</t>
  </si>
  <si>
    <t>age</t>
  </si>
  <si>
    <t>sex</t>
  </si>
  <si>
    <t>Hcto_dedo</t>
  </si>
  <si>
    <t>HB_Dedo</t>
  </si>
  <si>
    <t>Hcto_vena</t>
  </si>
  <si>
    <t>Hb_vena</t>
  </si>
  <si>
    <t>time</t>
  </si>
  <si>
    <t>Video</t>
  </si>
  <si>
    <t>sign</t>
  </si>
  <si>
    <t>Birthdate</t>
  </si>
  <si>
    <t>place of birth</t>
  </si>
  <si>
    <t>Bloodletting</t>
  </si>
  <si>
    <t>Ancestry_gen</t>
  </si>
  <si>
    <t>CMS</t>
  </si>
  <si>
    <t>WBL</t>
  </si>
  <si>
    <t>Notes</t>
  </si>
  <si>
    <t>CDP_175</t>
  </si>
  <si>
    <t>male</t>
  </si>
  <si>
    <t>CDP_176</t>
  </si>
  <si>
    <t xml:space="preserve">Carlo </t>
  </si>
  <si>
    <t>CDP_177</t>
  </si>
  <si>
    <t>Yhonny</t>
  </si>
  <si>
    <t>L</t>
  </si>
  <si>
    <t>CDP_178</t>
  </si>
  <si>
    <t>YTG</t>
  </si>
  <si>
    <t xml:space="preserve">Yohans </t>
  </si>
  <si>
    <t>Torres Guido</t>
  </si>
  <si>
    <t>CDP_179</t>
  </si>
  <si>
    <t>Eduardo</t>
  </si>
  <si>
    <t>CDP_180</t>
  </si>
  <si>
    <t>VCE</t>
  </si>
  <si>
    <t xml:space="preserve">Vladimir </t>
  </si>
  <si>
    <t>Crispin Echevarría</t>
  </si>
  <si>
    <t>Morococha-Cerro de Pasco</t>
  </si>
  <si>
    <t>CDP_181</t>
  </si>
  <si>
    <t>ECS</t>
  </si>
  <si>
    <t>Chico Sanchez</t>
  </si>
  <si>
    <t>CDP_182</t>
  </si>
  <si>
    <t>CDP_183</t>
  </si>
  <si>
    <t>MVE</t>
  </si>
  <si>
    <t>Vilchez Estela</t>
  </si>
  <si>
    <t>Celendin</t>
  </si>
  <si>
    <t>CDP_184</t>
  </si>
  <si>
    <t>DVC</t>
  </si>
  <si>
    <t>Villanueva Chavez</t>
  </si>
  <si>
    <t>CDP_185</t>
  </si>
  <si>
    <t xml:space="preserve">Elvis </t>
  </si>
  <si>
    <t>CDP_186</t>
  </si>
  <si>
    <t>Julio</t>
  </si>
  <si>
    <t>Hermitaño Taquire</t>
  </si>
  <si>
    <t>CDP_187</t>
  </si>
  <si>
    <t>AHT</t>
  </si>
  <si>
    <t>Alfonso</t>
  </si>
  <si>
    <t>CDP_188</t>
  </si>
  <si>
    <t>JHT2</t>
  </si>
  <si>
    <t>Jose Luis</t>
  </si>
  <si>
    <t>CDP_189</t>
  </si>
  <si>
    <t>MCA</t>
  </si>
  <si>
    <t xml:space="preserve">Martin </t>
  </si>
  <si>
    <t>Cosme Aira</t>
  </si>
  <si>
    <t>no CMS, no symptoms but high Hb</t>
  </si>
  <si>
    <t>CDP_190</t>
  </si>
  <si>
    <t>VQH</t>
  </si>
  <si>
    <t>Vilma</t>
  </si>
  <si>
    <t>Quispe Huata</t>
  </si>
  <si>
    <t>female</t>
  </si>
  <si>
    <t>CDP_191</t>
  </si>
  <si>
    <t>ASQ</t>
  </si>
  <si>
    <t>Anyhy</t>
  </si>
  <si>
    <t>Solis Quispe</t>
  </si>
  <si>
    <t>CDP_192</t>
  </si>
  <si>
    <t>CVC</t>
  </si>
  <si>
    <t>Cipriano</t>
  </si>
  <si>
    <t>Valentin Condor</t>
  </si>
  <si>
    <t>6 months ago</t>
  </si>
  <si>
    <t>CMS recovering Hb level after bloodletting</t>
  </si>
  <si>
    <t>CDP_193</t>
  </si>
  <si>
    <t>CRA</t>
  </si>
  <si>
    <t>Cristian</t>
  </si>
  <si>
    <t>Reyes Alania</t>
  </si>
  <si>
    <t>XS</t>
  </si>
  <si>
    <t>After add RBC lysis and centrifuge a red phase appeared with no pellet in the bottom of the falcon tube. Resuspended and centrifuge falcon but there was a really small pellet. When Cell Lysis Sol added density remmained normal and no viscous.</t>
  </si>
  <si>
    <t>CDP_194</t>
  </si>
  <si>
    <t>SMR</t>
  </si>
  <si>
    <t xml:space="preserve">Saul </t>
  </si>
  <si>
    <t>Melendez Ramos</t>
  </si>
  <si>
    <t>CDP_195</t>
  </si>
  <si>
    <t>CRB</t>
  </si>
  <si>
    <t>Rojas Bonifacio</t>
  </si>
  <si>
    <t>CDP_196</t>
  </si>
  <si>
    <t>POG</t>
  </si>
  <si>
    <t>Ortiz Gomez</t>
  </si>
  <si>
    <t>CDP_197</t>
  </si>
  <si>
    <t>MAC</t>
  </si>
  <si>
    <t xml:space="preserve">Miguel </t>
  </si>
  <si>
    <t>Ayala Carhuaricra</t>
  </si>
  <si>
    <t xml:space="preserve">I considered him as fasting because he said just drank a cup of chamomile tea at 6am. </t>
  </si>
  <si>
    <t>CDP_198</t>
  </si>
  <si>
    <t>BEE</t>
  </si>
  <si>
    <t xml:space="preserve">Blanca </t>
  </si>
  <si>
    <t>Espinoza Estrella</t>
  </si>
  <si>
    <t>CDP_199</t>
  </si>
  <si>
    <t>CCE</t>
  </si>
  <si>
    <t>CArlos</t>
  </si>
  <si>
    <t>de la Cruz Mera</t>
  </si>
  <si>
    <t>-</t>
  </si>
  <si>
    <t>Cajamarca (3000)</t>
  </si>
  <si>
    <t>Mistake in his initials, must be CCM instead of CCE.</t>
  </si>
  <si>
    <t>CDP_200</t>
  </si>
  <si>
    <t>HEE</t>
  </si>
  <si>
    <t>Hermelinda</t>
  </si>
  <si>
    <t>Video not saved though. My bad, sorry</t>
  </si>
  <si>
    <t>CDP_201</t>
  </si>
  <si>
    <t>LMC</t>
  </si>
  <si>
    <t xml:space="preserve">Lidia </t>
  </si>
  <si>
    <t>Mesias Clemente</t>
  </si>
  <si>
    <t xml:space="preserve">Patient said shea was fasting but plasma looks really cloudy. Please consider this when analyse. </t>
  </si>
  <si>
    <t>CDP_202</t>
  </si>
  <si>
    <t>JAE</t>
  </si>
  <si>
    <t>Arias Espinoza</t>
  </si>
  <si>
    <t>Mother's family from Cerro de Pasco, father's family from Jauja</t>
  </si>
  <si>
    <t>CDP_203</t>
  </si>
  <si>
    <t xml:space="preserve">Meliza </t>
  </si>
  <si>
    <t>León Espíritu</t>
  </si>
  <si>
    <t>CDP_204</t>
  </si>
  <si>
    <t>STV</t>
  </si>
  <si>
    <t>Sindy</t>
  </si>
  <si>
    <t>Ttito Villena</t>
  </si>
  <si>
    <t xml:space="preserve">Video says CDP_203, but is 204. </t>
  </si>
  <si>
    <t>CDP_205</t>
  </si>
  <si>
    <t>MVE2</t>
  </si>
  <si>
    <t>Maria</t>
  </si>
  <si>
    <t>Villena Estrella</t>
  </si>
  <si>
    <t>CDP_206</t>
  </si>
  <si>
    <t>CMS using vein Hb</t>
  </si>
  <si>
    <t>CDP_207</t>
  </si>
  <si>
    <t>SRV</t>
  </si>
  <si>
    <t>Say</t>
  </si>
  <si>
    <t>Ramos Vivar</t>
  </si>
  <si>
    <t>CDP_208</t>
  </si>
  <si>
    <t>FMR</t>
  </si>
  <si>
    <t>Modesto Rimac</t>
  </si>
  <si>
    <t>Father from Huanuco/ no CMS but slight symptoms</t>
  </si>
  <si>
    <t>CDP_209</t>
  </si>
  <si>
    <t>RRP</t>
  </si>
  <si>
    <t>Renzo</t>
  </si>
  <si>
    <t>Reyes Pomachagua</t>
  </si>
  <si>
    <t>CDP_210</t>
  </si>
  <si>
    <t>JPO</t>
  </si>
  <si>
    <t>Jhordy</t>
  </si>
  <si>
    <t>Palma Ortiz</t>
  </si>
  <si>
    <t>Father from Pasco but family in Huancayo, mother from La Merced (1930m)</t>
  </si>
  <si>
    <t>CDP_211</t>
  </si>
  <si>
    <t>Chamorro Salcedo</t>
  </si>
  <si>
    <t>CDP_212</t>
  </si>
  <si>
    <t>DRH</t>
  </si>
  <si>
    <t xml:space="preserve">Davis </t>
  </si>
  <si>
    <t>Rivera Huallpa</t>
  </si>
  <si>
    <t>CDP_213</t>
  </si>
  <si>
    <t xml:space="preserve">Luis Enrique </t>
  </si>
  <si>
    <t>CDP_214</t>
  </si>
  <si>
    <t>KOG</t>
  </si>
  <si>
    <t xml:space="preserve">Katy </t>
  </si>
  <si>
    <t>Oradaya Guillermo</t>
  </si>
  <si>
    <t>CDP_215</t>
  </si>
  <si>
    <t>JAA</t>
  </si>
  <si>
    <t>Almerco Aira</t>
  </si>
  <si>
    <t>CDP_216</t>
  </si>
  <si>
    <t>RPO</t>
  </si>
  <si>
    <t xml:space="preserve">Raquel Luzmila </t>
  </si>
  <si>
    <t>Pujay Ordaya</t>
  </si>
  <si>
    <t>CDP_217</t>
  </si>
  <si>
    <t>FRH</t>
  </si>
  <si>
    <t>Ricapa Huallanay</t>
  </si>
  <si>
    <t>Cerro de Päsco</t>
  </si>
  <si>
    <t>?</t>
  </si>
  <si>
    <t>hips surgery October. Bloodleting 2 units</t>
  </si>
  <si>
    <t>CDP_218</t>
  </si>
  <si>
    <t>KSC</t>
  </si>
  <si>
    <t>Kevin</t>
  </si>
  <si>
    <t>Solis Cruz</t>
  </si>
  <si>
    <t>CDP_219</t>
  </si>
  <si>
    <t>CDP_220</t>
  </si>
  <si>
    <t>VCD</t>
  </si>
  <si>
    <t>Capcha Davida</t>
  </si>
  <si>
    <t>CDP_221</t>
  </si>
  <si>
    <t>Rossana</t>
  </si>
  <si>
    <t>Guillermo Ricaldi</t>
  </si>
  <si>
    <t>CDP_222</t>
  </si>
  <si>
    <t>ASC</t>
  </si>
  <si>
    <t xml:space="preserve">Antoni </t>
  </si>
  <si>
    <t>Simon Cárdenas</t>
  </si>
  <si>
    <t>CDP_223</t>
  </si>
  <si>
    <t>GVR</t>
  </si>
  <si>
    <t>Geovanna</t>
  </si>
  <si>
    <t>Valentin Requiz</t>
  </si>
  <si>
    <t>CDP_224</t>
  </si>
  <si>
    <t>JRG</t>
  </si>
  <si>
    <t>Janeth</t>
  </si>
  <si>
    <t>Ramos Gato</t>
  </si>
  <si>
    <t>Mom's family from Tarma (3050m)</t>
  </si>
  <si>
    <t>CDP_225</t>
  </si>
  <si>
    <t>SCM</t>
  </si>
  <si>
    <t xml:space="preserve">Sheyla </t>
  </si>
  <si>
    <t>Capcha Martel</t>
  </si>
  <si>
    <t>no, she didn't want to do it</t>
  </si>
  <si>
    <t>CDP_226</t>
  </si>
  <si>
    <t>ACM</t>
  </si>
  <si>
    <t>Ana Luzmila</t>
  </si>
  <si>
    <t>Cristobal Marcheli</t>
  </si>
  <si>
    <t>CDP_227</t>
  </si>
  <si>
    <t>JRZ</t>
  </si>
  <si>
    <t>Jhony Raul</t>
  </si>
  <si>
    <t>Rojas Zarate</t>
  </si>
  <si>
    <t>CDP_228</t>
  </si>
  <si>
    <t>HGC</t>
  </si>
  <si>
    <t>Hegel</t>
  </si>
  <si>
    <t>Gomez Condezo</t>
  </si>
  <si>
    <t>CDP_229</t>
  </si>
  <si>
    <t>RRC</t>
  </si>
  <si>
    <t>Rojas Colqui</t>
  </si>
  <si>
    <t>CDP_230</t>
  </si>
  <si>
    <t>Jesus</t>
  </si>
  <si>
    <t>Soliz Claudio</t>
  </si>
  <si>
    <t>CDP_231</t>
  </si>
  <si>
    <t>TRC</t>
  </si>
  <si>
    <t xml:space="preserve">Tony </t>
  </si>
  <si>
    <t>Ramirez Criollo</t>
  </si>
  <si>
    <t>CDP_232</t>
  </si>
  <si>
    <t>GRM</t>
  </si>
  <si>
    <t>Giovanni</t>
  </si>
  <si>
    <t>Raul Malpartida</t>
  </si>
  <si>
    <t>CDP_233</t>
  </si>
  <si>
    <t>ICA</t>
  </si>
  <si>
    <t>Israel Niles</t>
  </si>
  <si>
    <t>Colca Aguilar</t>
  </si>
  <si>
    <t>CDP_234</t>
  </si>
  <si>
    <t>LML</t>
  </si>
  <si>
    <t>Luigui</t>
  </si>
  <si>
    <t>Muñoz Ledezma</t>
  </si>
  <si>
    <t>CDP_235</t>
  </si>
  <si>
    <t>JBG</t>
  </si>
  <si>
    <t>Job</t>
  </si>
  <si>
    <t>Barrera Gonzales</t>
  </si>
  <si>
    <t>CDP_236</t>
  </si>
  <si>
    <t>ABO</t>
  </si>
  <si>
    <t>Alfredo</t>
  </si>
  <si>
    <t>Bustillos Ortega</t>
  </si>
  <si>
    <t>CDP_237</t>
  </si>
  <si>
    <t xml:space="preserve">Caña </t>
  </si>
  <si>
    <t>CDP_238</t>
  </si>
  <si>
    <t>JM</t>
  </si>
  <si>
    <t>YES</t>
  </si>
  <si>
    <t>Muñoz</t>
  </si>
  <si>
    <t>CDP_239</t>
  </si>
  <si>
    <t>LB</t>
  </si>
  <si>
    <t>Barrientos</t>
  </si>
  <si>
    <t>CDP_240</t>
  </si>
  <si>
    <t>YLV</t>
  </si>
  <si>
    <t xml:space="preserve">Yuvel </t>
  </si>
  <si>
    <t>Lopez Venot</t>
  </si>
  <si>
    <t>CDP_241</t>
  </si>
  <si>
    <t>HYV</t>
  </si>
  <si>
    <t xml:space="preserve">Henry </t>
  </si>
  <si>
    <t>Yupari Vargas</t>
  </si>
  <si>
    <t>CDP_242</t>
  </si>
  <si>
    <t>HEQ</t>
  </si>
  <si>
    <t>Espinoza Quispe</t>
  </si>
  <si>
    <t>CDP_243</t>
  </si>
  <si>
    <t>JNB</t>
  </si>
  <si>
    <t>Nieves Berrospi</t>
  </si>
  <si>
    <t>CDP_244</t>
  </si>
  <si>
    <t>Calixto Cuello</t>
  </si>
  <si>
    <t>CDP_245</t>
  </si>
  <si>
    <t>RRS</t>
  </si>
  <si>
    <t>Rholy</t>
  </si>
  <si>
    <t>Rivera Salazar</t>
  </si>
  <si>
    <t>CDP_246</t>
  </si>
  <si>
    <t>ETC</t>
  </si>
  <si>
    <t>Trujillo Chavez</t>
  </si>
  <si>
    <t>CDP_247</t>
  </si>
  <si>
    <t>DVS</t>
  </si>
  <si>
    <t>Valentin Sanchez</t>
  </si>
  <si>
    <t>CDP_248</t>
  </si>
  <si>
    <t>MCS</t>
  </si>
  <si>
    <t>Cavero Sobero</t>
  </si>
  <si>
    <t>CDP_249</t>
  </si>
  <si>
    <t>NO SAMPLE</t>
  </si>
  <si>
    <t>CDP_250</t>
  </si>
  <si>
    <t xml:space="preserve">Jhonide </t>
  </si>
  <si>
    <t>CDP_251</t>
  </si>
  <si>
    <t>JFS</t>
  </si>
  <si>
    <t>Fernandez Soto</t>
  </si>
  <si>
    <t>CDP_252</t>
  </si>
  <si>
    <t xml:space="preserve">Emiliano </t>
  </si>
  <si>
    <t>Callupe Calixto</t>
  </si>
  <si>
    <t>CDP_253</t>
  </si>
  <si>
    <t>SCG</t>
  </si>
  <si>
    <t xml:space="preserve">Sergio </t>
  </si>
  <si>
    <t>De la Cruz Gilian</t>
  </si>
  <si>
    <t>CDP_254</t>
  </si>
  <si>
    <t>KRU</t>
  </si>
  <si>
    <t>Kenyi</t>
  </si>
  <si>
    <t>Robles Usuriaga</t>
  </si>
  <si>
    <t>CDP_255</t>
  </si>
  <si>
    <t>PPU</t>
  </si>
  <si>
    <t>Peyi</t>
  </si>
  <si>
    <t>Usuriaga Taquire</t>
  </si>
  <si>
    <t>CDP_256</t>
  </si>
  <si>
    <t>CCM</t>
  </si>
  <si>
    <t xml:space="preserve">Carlos </t>
  </si>
  <si>
    <t>Castañeda Meza</t>
  </si>
  <si>
    <t>CDP_257</t>
  </si>
  <si>
    <t>JUT</t>
  </si>
  <si>
    <t>Morococha</t>
  </si>
  <si>
    <t>CDP_258</t>
  </si>
  <si>
    <t>CDP_259</t>
  </si>
  <si>
    <t>XCN</t>
  </si>
  <si>
    <t>Xavier</t>
  </si>
  <si>
    <t>Curi Nieves</t>
  </si>
  <si>
    <t>CDP_260</t>
  </si>
  <si>
    <t>IBM</t>
  </si>
  <si>
    <t>Baltazar Morales</t>
  </si>
  <si>
    <t>CDP_261</t>
  </si>
  <si>
    <t>AOM</t>
  </si>
  <si>
    <t>Ordaya Moralez</t>
  </si>
  <si>
    <t>CDP_262</t>
  </si>
  <si>
    <t>ADB</t>
  </si>
  <si>
    <t xml:space="preserve">Antonio </t>
  </si>
  <si>
    <t>Diaz Bernal</t>
  </si>
  <si>
    <t>CDP_263</t>
  </si>
  <si>
    <t>CDP_264</t>
  </si>
  <si>
    <t>LTV</t>
  </si>
  <si>
    <t xml:space="preserve">Leon </t>
  </si>
  <si>
    <t>Trinidad Vargas</t>
  </si>
  <si>
    <t>CDP_265</t>
  </si>
  <si>
    <t>JGC</t>
  </si>
  <si>
    <t>Jhonatan</t>
  </si>
  <si>
    <t>Gamero Castillo</t>
  </si>
  <si>
    <t>CDP_266</t>
  </si>
  <si>
    <t>Gamero Toribio</t>
  </si>
  <si>
    <t>CDP_267</t>
  </si>
  <si>
    <t xml:space="preserve">Cristina </t>
  </si>
  <si>
    <t>CDP_268</t>
  </si>
  <si>
    <t>ECR</t>
  </si>
  <si>
    <t xml:space="preserve">Ema </t>
  </si>
  <si>
    <t>Castillo Rivera</t>
  </si>
  <si>
    <t>CDP_269</t>
  </si>
  <si>
    <t>AGI</t>
  </si>
  <si>
    <t>Garcia Indigoyen</t>
  </si>
  <si>
    <t>CDP_270</t>
  </si>
  <si>
    <t xml:space="preserve">Jhon </t>
  </si>
  <si>
    <t>Moderate gastritis. Omeprazol one month ago</t>
  </si>
  <si>
    <t>CDP_271</t>
  </si>
  <si>
    <t>MDC</t>
  </si>
  <si>
    <t>Diaz Correa</t>
  </si>
  <si>
    <t>smoke 1 cigarrete per week</t>
  </si>
  <si>
    <t>CDP_272</t>
  </si>
  <si>
    <t>RRT</t>
  </si>
  <si>
    <t>Rios Tomás</t>
  </si>
  <si>
    <t>CDP_273</t>
  </si>
  <si>
    <t>DTE</t>
  </si>
  <si>
    <t>Travesaño Esponiza</t>
  </si>
  <si>
    <t>CDP_274</t>
  </si>
  <si>
    <t>Milton</t>
  </si>
  <si>
    <t>Basilio Bajonero</t>
  </si>
  <si>
    <t>CDP_275</t>
  </si>
  <si>
    <t>CDP_276</t>
  </si>
  <si>
    <t>IVR</t>
  </si>
  <si>
    <t>Vilchez Rosas</t>
  </si>
  <si>
    <t>CDP_277</t>
  </si>
  <si>
    <t>JG</t>
  </si>
  <si>
    <t>Jehová</t>
  </si>
  <si>
    <t>Gonzales</t>
  </si>
  <si>
    <t>CDP_278</t>
  </si>
  <si>
    <t>Double check if this is the second Sample</t>
  </si>
  <si>
    <t>CDP_279</t>
  </si>
  <si>
    <t>FGV</t>
  </si>
  <si>
    <t xml:space="preserve">Feliz </t>
  </si>
  <si>
    <t>Gamarra Vega</t>
  </si>
  <si>
    <t>CDP_280</t>
  </si>
  <si>
    <t>JRV</t>
  </si>
  <si>
    <t>Rueda Tolentino</t>
  </si>
  <si>
    <t>CDP_281</t>
  </si>
  <si>
    <t>CST</t>
  </si>
  <si>
    <t>Serino Taype</t>
  </si>
  <si>
    <t>CDP_282</t>
  </si>
  <si>
    <t>JLO</t>
  </si>
  <si>
    <t>Lopez Ortega</t>
  </si>
  <si>
    <t>CDP_283</t>
  </si>
  <si>
    <t>Celicia</t>
  </si>
  <si>
    <t>Salgado Ñaupari</t>
  </si>
  <si>
    <t>Jauja= 3390m</t>
  </si>
  <si>
    <t>CDP_284</t>
  </si>
  <si>
    <t xml:space="preserve">Jesus </t>
  </si>
  <si>
    <t>Gagliuf</t>
  </si>
  <si>
    <t>Ancestry in Canta (2837m)</t>
  </si>
  <si>
    <t>CDP_285</t>
  </si>
  <si>
    <t>YHH</t>
  </si>
  <si>
    <t>Yasalin</t>
  </si>
  <si>
    <t>Huaytan Huayllacallan</t>
  </si>
  <si>
    <t>CDP_286</t>
  </si>
  <si>
    <t>NHR</t>
  </si>
  <si>
    <t>Ninfa</t>
  </si>
  <si>
    <t>Huayllacallan Ramos</t>
  </si>
  <si>
    <t>CDP_287</t>
  </si>
  <si>
    <t>JHC</t>
  </si>
  <si>
    <t>Herrera Crispin</t>
  </si>
  <si>
    <t>CDP_288</t>
  </si>
  <si>
    <t>ERY</t>
  </si>
  <si>
    <t>Rivas Yalico</t>
  </si>
  <si>
    <t>CDP_289</t>
  </si>
  <si>
    <t>OBS</t>
  </si>
  <si>
    <t>Orlando</t>
  </si>
  <si>
    <t>Berrospi Cerna</t>
  </si>
  <si>
    <t>CDP_290</t>
  </si>
  <si>
    <t>GCC</t>
  </si>
  <si>
    <t>Gefferson</t>
  </si>
  <si>
    <t>Chavez Callupe</t>
  </si>
  <si>
    <t>He doesn't know his father ancestry, but father is from Cerro de Pasco</t>
  </si>
  <si>
    <t>CDP_291</t>
  </si>
  <si>
    <t>CDP_292</t>
  </si>
  <si>
    <t>GHR</t>
  </si>
  <si>
    <t>Gloria</t>
  </si>
  <si>
    <t>Really high CMS score and evidence ofa previous bloodletting one year ago(from 22 to 19 Hg/dL).</t>
  </si>
  <si>
    <t>CDP_293</t>
  </si>
  <si>
    <t>MPT</t>
  </si>
  <si>
    <t>Magna</t>
  </si>
  <si>
    <t>Puente Tomás</t>
  </si>
  <si>
    <t>interesting case of female CMS</t>
  </si>
  <si>
    <t>CDP_294</t>
  </si>
  <si>
    <t>WA</t>
  </si>
  <si>
    <t>William</t>
  </si>
  <si>
    <t>Almerco</t>
  </si>
  <si>
    <t>CDP_295</t>
  </si>
  <si>
    <t>Ortiz Gonzales</t>
  </si>
  <si>
    <t/>
  </si>
  <si>
    <t>Age of first Menstration</t>
  </si>
  <si>
    <t>EMC</t>
  </si>
  <si>
    <t>NRT</t>
  </si>
  <si>
    <t>HPL2</t>
  </si>
  <si>
    <t>Hayde</t>
  </si>
  <si>
    <t>MBB2</t>
  </si>
  <si>
    <t>MBB3</t>
  </si>
  <si>
    <t>Marilu</t>
  </si>
  <si>
    <t>Callupe Casahuaman</t>
  </si>
  <si>
    <t>Alicia</t>
  </si>
  <si>
    <t>Jovit Yanet</t>
  </si>
  <si>
    <t>Emilia</t>
  </si>
  <si>
    <t>Flor de María</t>
  </si>
  <si>
    <t>Lidia Marisol</t>
  </si>
  <si>
    <t>Amelia</t>
  </si>
  <si>
    <t>Elsa Rocio</t>
  </si>
  <si>
    <t>Ruth Isaura</t>
  </si>
  <si>
    <t>Gertrudis</t>
  </si>
  <si>
    <t>Esther</t>
  </si>
  <si>
    <t>Yoliza</t>
  </si>
  <si>
    <t>Marcelina</t>
  </si>
  <si>
    <t>Catalina</t>
  </si>
  <si>
    <t>George</t>
  </si>
  <si>
    <t>Alejo</t>
  </si>
  <si>
    <t>Gurlen</t>
  </si>
  <si>
    <t>Juan</t>
  </si>
  <si>
    <t>Rafael</t>
  </si>
  <si>
    <t>Yersy</t>
  </si>
  <si>
    <t>Inocente</t>
  </si>
  <si>
    <t>Jerónimo</t>
  </si>
  <si>
    <t>Angela Lucero</t>
  </si>
  <si>
    <t>Doris</t>
  </si>
  <si>
    <t>Irma</t>
  </si>
  <si>
    <t>Ruth Luz</t>
  </si>
  <si>
    <t>Miriam</t>
  </si>
  <si>
    <t>Florisa</t>
  </si>
  <si>
    <t>Carmen Luz</t>
  </si>
  <si>
    <t>Guillermina</t>
  </si>
  <si>
    <t>Olinda</t>
  </si>
  <si>
    <t>Victoria</t>
  </si>
  <si>
    <t>Delsy</t>
  </si>
  <si>
    <t>Patty</t>
  </si>
  <si>
    <t>Mery Elizabeth</t>
  </si>
  <si>
    <t>Olga</t>
  </si>
  <si>
    <t>Rudhy Maritza</t>
  </si>
  <si>
    <t>Edith Rocio</t>
  </si>
  <si>
    <t>Jakelin Daysi</t>
  </si>
  <si>
    <t>Denisse Victoria</t>
  </si>
  <si>
    <t>Lizeth</t>
  </si>
  <si>
    <t>Rosario</t>
  </si>
  <si>
    <t>Maritza</t>
  </si>
  <si>
    <t>Sara Consuelo</t>
  </si>
  <si>
    <t>Lucero Berenis</t>
  </si>
  <si>
    <t>Karina</t>
  </si>
  <si>
    <t>Silvestre Torres</t>
  </si>
  <si>
    <t>Torres Romero</t>
  </si>
  <si>
    <t>Romero de Torres</t>
  </si>
  <si>
    <t>Cajacuri De la Cruz</t>
  </si>
  <si>
    <t>Rivera Espinoza</t>
  </si>
  <si>
    <t>Aguilar Espinoza</t>
  </si>
  <si>
    <t>Hermitaño Taquiri</t>
  </si>
  <si>
    <t>Saenz Pretell</t>
  </si>
  <si>
    <t>Atencio Cristobal</t>
  </si>
  <si>
    <t>Sonco Malpartida</t>
  </si>
  <si>
    <t>Laureano Rapri</t>
  </si>
  <si>
    <t>Campos Capcha</t>
  </si>
  <si>
    <t>Taquiri Rojas</t>
  </si>
  <si>
    <t>Espinoza Usuriaga</t>
  </si>
  <si>
    <t>Zárate Torres</t>
  </si>
  <si>
    <t>Cabello Bustillos</t>
  </si>
  <si>
    <t>Blanco Pujay</t>
  </si>
  <si>
    <t>Carlzada Reynoso</t>
  </si>
  <si>
    <t>Yali Condor</t>
  </si>
  <si>
    <t>Jorge Mancilla</t>
  </si>
  <si>
    <t>Galarza Encarnación</t>
  </si>
  <si>
    <t>Quesada Navarro</t>
  </si>
  <si>
    <t>Bazan Yacolca</t>
  </si>
  <si>
    <t>Carbajal Rojas</t>
  </si>
  <si>
    <t>Hinostroza de la Cruz</t>
  </si>
  <si>
    <t>Diego Santillan</t>
  </si>
  <si>
    <t>Florian Prado</t>
  </si>
  <si>
    <t>ayetano Delgado</t>
  </si>
  <si>
    <t>Atencio Meza</t>
  </si>
  <si>
    <t>Huayta Sucapuca</t>
  </si>
  <si>
    <t>Ventura Mosquera</t>
  </si>
  <si>
    <t>Prado Pacheco</t>
  </si>
  <si>
    <t>Zuñiga Verastegui</t>
  </si>
  <si>
    <t>Guillermo de Chahua</t>
  </si>
  <si>
    <t>Quispe Huamán</t>
  </si>
  <si>
    <t>Isidro Torres</t>
  </si>
  <si>
    <t>Otiniano Cantalicio</t>
  </si>
  <si>
    <t>MCC2</t>
  </si>
  <si>
    <t>JAF</t>
  </si>
  <si>
    <t>AMR</t>
  </si>
  <si>
    <t>AFL</t>
  </si>
  <si>
    <t>WAY2</t>
  </si>
  <si>
    <t>FTA2</t>
  </si>
  <si>
    <t>IRR2</t>
  </si>
  <si>
    <t>LCC2</t>
  </si>
  <si>
    <t>Rojas Torres</t>
  </si>
  <si>
    <t>CPP2</t>
  </si>
  <si>
    <t>JCS2</t>
  </si>
  <si>
    <t>ECC2</t>
  </si>
  <si>
    <t>CGC2</t>
  </si>
  <si>
    <t>JG2</t>
  </si>
  <si>
    <t>POG2</t>
  </si>
  <si>
    <t>AAM2</t>
  </si>
  <si>
    <t>WER4</t>
  </si>
  <si>
    <t>CSN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</si>
</sst>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8"/>
      <color rgb="FF000000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8" fillId="0" borderId="0"/>
    <xf numFmtId="0" fontId="17" fillId="0" borderId="0"/>
    <xf numFmtId="0" fontId="1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0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"/>
    </xf>
    <xf numFmtId="14" fontId="0" fillId="0" borderId="0" xfId="0" applyNumberFormat="1"/>
    <xf numFmtId="1" fontId="0" fillId="0" borderId="0" xfId="0" applyNumberFormat="1"/>
    <xf numFmtId="1" fontId="9" fillId="0" borderId="0" xfId="0" applyNumberFormat="1" applyFont="1"/>
    <xf numFmtId="0" fontId="0" fillId="0" borderId="0" xfId="0" applyAlignment="1">
      <alignment horizontal="center" vertical="center"/>
    </xf>
    <xf numFmtId="0" fontId="12" fillId="0" borderId="0" xfId="1" applyFont="1" applyAlignment="1">
      <alignment horizontal="center"/>
    </xf>
    <xf numFmtId="0" fontId="8" fillId="0" borderId="0" xfId="1"/>
    <xf numFmtId="0" fontId="8" fillId="0" borderId="0" xfId="1" applyAlignment="1">
      <alignment horizontal="center"/>
    </xf>
    <xf numFmtId="14" fontId="8" fillId="0" borderId="0" xfId="1" applyNumberFormat="1"/>
    <xf numFmtId="2" fontId="8" fillId="0" borderId="0" xfId="1" applyNumberFormat="1"/>
    <xf numFmtId="0" fontId="8" fillId="0" borderId="0" xfId="1" applyAlignment="1">
      <alignment horizontal="right"/>
    </xf>
    <xf numFmtId="0" fontId="8" fillId="0" borderId="0" xfId="1" quotePrefix="1" applyAlignment="1">
      <alignment horizontal="right"/>
    </xf>
    <xf numFmtId="0" fontId="13" fillId="0" borderId="0" xfId="1" applyFont="1" applyAlignment="1">
      <alignment horizontal="center"/>
    </xf>
    <xf numFmtId="17" fontId="8" fillId="0" borderId="0" xfId="1" quotePrefix="1" applyNumberFormat="1" applyAlignment="1">
      <alignment horizontal="right"/>
    </xf>
    <xf numFmtId="0" fontId="8" fillId="0" borderId="0" xfId="1" applyAlignment="1">
      <alignment horizontal="left"/>
    </xf>
    <xf numFmtId="14" fontId="8" fillId="0" borderId="0" xfId="1" applyNumberFormat="1" applyAlignment="1">
      <alignment horizontal="center"/>
    </xf>
    <xf numFmtId="0" fontId="8" fillId="0" borderId="0" xfId="1" quotePrefix="1" applyAlignment="1">
      <alignment horizontal="center"/>
    </xf>
    <xf numFmtId="17" fontId="8" fillId="0" borderId="0" xfId="1" applyNumberFormat="1" applyAlignment="1">
      <alignment horizontal="center"/>
    </xf>
    <xf numFmtId="0" fontId="17" fillId="0" borderId="0" xfId="2" applyAlignment="1">
      <alignment horizontal="center"/>
    </xf>
    <xf numFmtId="164" fontId="8" fillId="0" borderId="0" xfId="1" applyNumberFormat="1" applyAlignment="1">
      <alignment horizontal="center"/>
    </xf>
    <xf numFmtId="2" fontId="8" fillId="0" borderId="0" xfId="1" applyNumberFormat="1" applyAlignment="1">
      <alignment horizontal="center"/>
    </xf>
    <xf numFmtId="0" fontId="17" fillId="0" borderId="0" xfId="3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0" applyAlignment="1">
      <alignment horizontal="left"/>
    </xf>
    <xf numFmtId="0" fontId="11" fillId="0" borderId="0" xfId="11" applyAlignment="1">
      <alignment horizontal="left" vertical="center"/>
    </xf>
    <xf numFmtId="0" fontId="6" fillId="0" borderId="0" xfId="12" applyAlignment="1">
      <alignment horizontal="left"/>
    </xf>
    <xf numFmtId="0" fontId="10" fillId="0" borderId="0" xfId="11" applyFont="1" applyAlignment="1">
      <alignment horizontal="left" vertical="center"/>
    </xf>
    <xf numFmtId="0" fontId="6" fillId="0" borderId="0" xfId="10"/>
    <xf numFmtId="0" fontId="6" fillId="0" borderId="0" xfId="12" applyAlignment="1">
      <alignment horizontal="center" vertical="center"/>
    </xf>
    <xf numFmtId="0" fontId="10" fillId="0" borderId="0" xfId="11" applyFont="1" applyAlignment="1">
      <alignment horizontal="center" vertical="center"/>
    </xf>
    <xf numFmtId="0" fontId="11" fillId="0" borderId="0" xfId="11" applyAlignment="1">
      <alignment vertical="center"/>
    </xf>
    <xf numFmtId="0" fontId="11" fillId="0" borderId="0" xfId="11" applyAlignment="1">
      <alignment horizontal="center" vertical="center"/>
    </xf>
    <xf numFmtId="2" fontId="11" fillId="0" borderId="0" xfId="11" applyNumberFormat="1" applyAlignment="1">
      <alignment horizontal="center" vertical="center"/>
    </xf>
    <xf numFmtId="0" fontId="6" fillId="0" borderId="0" xfId="12" applyAlignment="1">
      <alignment horizontal="left" vertical="center"/>
    </xf>
    <xf numFmtId="14" fontId="6" fillId="0" borderId="0" xfId="12" applyNumberFormat="1" applyAlignment="1">
      <alignment horizontal="center" vertical="center"/>
    </xf>
    <xf numFmtId="17" fontId="6" fillId="0" borderId="0" xfId="12" applyNumberFormat="1" applyAlignment="1">
      <alignment horizontal="center" vertical="center"/>
    </xf>
    <xf numFmtId="164" fontId="6" fillId="0" borderId="0" xfId="12" applyNumberFormat="1" applyAlignment="1">
      <alignment horizontal="center" vertical="center"/>
    </xf>
    <xf numFmtId="2" fontId="6" fillId="0" borderId="0" xfId="12" applyNumberFormat="1" applyAlignment="1">
      <alignment horizontal="center" vertical="center"/>
    </xf>
    <xf numFmtId="0" fontId="18" fillId="0" borderId="0" xfId="10" applyFont="1" applyAlignment="1">
      <alignment wrapText="1"/>
    </xf>
    <xf numFmtId="1" fontId="11" fillId="0" borderId="0" xfId="11" applyNumberFormat="1" applyAlignment="1">
      <alignment horizontal="center" vertical="center"/>
    </xf>
    <xf numFmtId="14" fontId="11" fillId="0" borderId="0" xfId="11" applyNumberFormat="1" applyAlignment="1">
      <alignment horizontal="center" vertical="center"/>
    </xf>
    <xf numFmtId="0" fontId="6" fillId="0" borderId="0" xfId="12"/>
    <xf numFmtId="0" fontId="6" fillId="0" borderId="0" xfId="12" applyAlignment="1">
      <alignment horizontal="center"/>
    </xf>
    <xf numFmtId="14" fontId="6" fillId="0" borderId="0" xfId="12" applyNumberFormat="1" applyAlignment="1">
      <alignment horizontal="center"/>
    </xf>
    <xf numFmtId="0" fontId="11" fillId="0" borderId="0" xfId="7" applyAlignment="1">
      <alignment horizontal="center"/>
    </xf>
    <xf numFmtId="2" fontId="6" fillId="0" borderId="0" xfId="12" applyNumberFormat="1" applyAlignment="1">
      <alignment horizontal="center"/>
    </xf>
    <xf numFmtId="0" fontId="6" fillId="0" borderId="0" xfId="12" quotePrefix="1" applyAlignment="1">
      <alignment horizontal="left" vertical="center"/>
    </xf>
    <xf numFmtId="0" fontId="9" fillId="0" borderId="0" xfId="11" applyFont="1" applyAlignment="1">
      <alignment horizontal="left" vertical="center"/>
    </xf>
    <xf numFmtId="0" fontId="5" fillId="0" borderId="0" xfId="16" applyAlignment="1">
      <alignment horizontal="left" vertical="center"/>
    </xf>
    <xf numFmtId="0" fontId="11" fillId="0" borderId="0" xfId="7" applyAlignment="1">
      <alignment horizontal="left"/>
    </xf>
    <xf numFmtId="0" fontId="5" fillId="0" borderId="0" xfId="16" applyAlignment="1">
      <alignment horizontal="left"/>
    </xf>
    <xf numFmtId="0" fontId="5" fillId="0" borderId="0" xfId="15" applyAlignment="1">
      <alignment horizontal="left" vertical="center"/>
    </xf>
    <xf numFmtId="0" fontId="18" fillId="0" borderId="0" xfId="15" applyFont="1" applyAlignment="1">
      <alignment horizontal="left" wrapText="1"/>
    </xf>
    <xf numFmtId="14" fontId="11" fillId="0" borderId="0" xfId="11" applyNumberFormat="1" applyAlignment="1">
      <alignment horizontal="left" vertical="center"/>
    </xf>
    <xf numFmtId="1" fontId="11" fillId="0" borderId="0" xfId="11" applyNumberFormat="1" applyAlignment="1">
      <alignment horizontal="left" vertical="center"/>
    </xf>
    <xf numFmtId="2" fontId="11" fillId="0" borderId="0" xfId="11" applyNumberFormat="1" applyAlignment="1">
      <alignment horizontal="left" vertical="center"/>
    </xf>
    <xf numFmtId="1" fontId="9" fillId="0" borderId="0" xfId="11" applyNumberFormat="1" applyFont="1" applyAlignment="1">
      <alignment horizontal="left" vertical="center"/>
    </xf>
    <xf numFmtId="14" fontId="5" fillId="0" borderId="0" xfId="16" applyNumberFormat="1" applyAlignment="1">
      <alignment horizontal="left" vertical="center"/>
    </xf>
    <xf numFmtId="0" fontId="5" fillId="0" borderId="0" xfId="16" quotePrefix="1" applyAlignment="1">
      <alignment horizontal="left" vertical="center"/>
    </xf>
    <xf numFmtId="17" fontId="5" fillId="0" borderId="0" xfId="16" applyNumberFormat="1" applyAlignment="1">
      <alignment horizontal="left" vertical="center"/>
    </xf>
    <xf numFmtId="14" fontId="5" fillId="0" borderId="0" xfId="16" applyNumberFormat="1" applyAlignment="1">
      <alignment horizontal="left"/>
    </xf>
    <xf numFmtId="2" fontId="5" fillId="0" borderId="0" xfId="16" applyNumberFormat="1" applyAlignment="1">
      <alignment horizontal="left"/>
    </xf>
    <xf numFmtId="0" fontId="11" fillId="0" borderId="0" xfId="7" applyAlignment="1">
      <alignment horizontal="left" vertical="center"/>
    </xf>
    <xf numFmtId="164" fontId="5" fillId="0" borderId="0" xfId="16" applyNumberFormat="1" applyAlignment="1">
      <alignment horizontal="left" vertical="center"/>
    </xf>
    <xf numFmtId="2" fontId="5" fillId="0" borderId="0" xfId="16" applyNumberFormat="1" applyAlignment="1">
      <alignment horizontal="left" vertical="center"/>
    </xf>
    <xf numFmtId="0" fontId="11" fillId="0" borderId="0" xfId="8" applyAlignment="1">
      <alignment horizontal="left" vertical="center"/>
    </xf>
    <xf numFmtId="0" fontId="4" fillId="0" borderId="0" xfId="16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1" xfId="0" applyBorder="1"/>
    <xf numFmtId="20" fontId="0" fillId="2" borderId="1" xfId="0" applyNumberFormat="1" applyFill="1" applyBorder="1"/>
    <xf numFmtId="14" fontId="0" fillId="0" borderId="1" xfId="0" applyNumberFormat="1" applyBorder="1"/>
    <xf numFmtId="0" fontId="0" fillId="2" borderId="1" xfId="0" applyFill="1" applyBorder="1"/>
    <xf numFmtId="20" fontId="0" fillId="0" borderId="1" xfId="0" applyNumberFormat="1" applyBorder="1"/>
    <xf numFmtId="0" fontId="10" fillId="0" borderId="0" xfId="1" applyFont="1" applyAlignment="1">
      <alignment horizontal="center"/>
    </xf>
    <xf numFmtId="14" fontId="0" fillId="2" borderId="1" xfId="0" applyNumberFormat="1" applyFill="1" applyBorder="1"/>
    <xf numFmtId="0" fontId="0" fillId="2" borderId="0" xfId="0" applyFill="1"/>
    <xf numFmtId="0" fontId="11" fillId="2" borderId="0" xfId="11" applyFill="1" applyAlignment="1">
      <alignment horizontal="left" vertical="center"/>
    </xf>
    <xf numFmtId="0" fontId="18" fillId="2" borderId="0" xfId="15" applyFont="1" applyFill="1" applyAlignment="1">
      <alignment horizontal="left" wrapText="1"/>
    </xf>
    <xf numFmtId="1" fontId="11" fillId="2" borderId="0" xfId="11" applyNumberFormat="1" applyFill="1" applyAlignment="1">
      <alignment horizontal="left" vertical="center"/>
    </xf>
    <xf numFmtId="14" fontId="11" fillId="2" borderId="0" xfId="11" applyNumberFormat="1" applyFill="1" applyAlignment="1">
      <alignment horizontal="left" vertical="center"/>
    </xf>
    <xf numFmtId="2" fontId="11" fillId="2" borderId="0" xfId="11" applyNumberFormat="1" applyFill="1" applyAlignment="1">
      <alignment horizontal="left" vertical="center"/>
    </xf>
    <xf numFmtId="14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center" vertical="center"/>
    </xf>
    <xf numFmtId="0" fontId="8" fillId="2" borderId="0" xfId="1" applyFill="1" applyAlignment="1">
      <alignment horizontal="center"/>
    </xf>
    <xf numFmtId="0" fontId="8" fillId="2" borderId="0" xfId="1" applyFill="1"/>
    <xf numFmtId="14" fontId="8" fillId="2" borderId="0" xfId="1" applyNumberFormat="1" applyFill="1"/>
    <xf numFmtId="2" fontId="8" fillId="2" borderId="0" xfId="1" applyNumberFormat="1" applyFill="1"/>
    <xf numFmtId="0" fontId="8" fillId="2" borderId="0" xfId="1" applyFill="1" applyAlignment="1">
      <alignment horizontal="right"/>
    </xf>
    <xf numFmtId="0" fontId="3" fillId="2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2" fillId="0" borderId="0" xfId="12" applyFont="1" applyAlignment="1">
      <alignment horizontal="center" vertical="center"/>
    </xf>
    <xf numFmtId="0" fontId="1" fillId="0" borderId="0" xfId="16" applyFont="1" applyAlignment="1">
      <alignment horizontal="left" vertical="center"/>
    </xf>
  </cellXfs>
  <cellStyles count="19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7" xr:uid="{00000000-0005-0000-0000-000003000000}"/>
    <cellStyle name="Normal 2 3" xfId="6" xr:uid="{00000000-0005-0000-0000-000004000000}"/>
    <cellStyle name="Normal 2 3 2" xfId="14" xr:uid="{00000000-0005-0000-0000-000005000000}"/>
    <cellStyle name="Normal 2 3 3" xfId="18" xr:uid="{00000000-0005-0000-0000-000006000000}"/>
    <cellStyle name="Normal 2 4" xfId="12" xr:uid="{00000000-0005-0000-0000-000007000000}"/>
    <cellStyle name="Normal 2 5" xfId="16" xr:uid="{00000000-0005-0000-0000-000008000000}"/>
    <cellStyle name="Normal 3" xfId="3" xr:uid="{00000000-0005-0000-0000-000009000000}"/>
    <cellStyle name="Normal 3 2" xfId="8" xr:uid="{00000000-0005-0000-0000-00000A000000}"/>
    <cellStyle name="Normal 4" xfId="5" xr:uid="{00000000-0005-0000-0000-00000B000000}"/>
    <cellStyle name="Normal 5" xfId="4" xr:uid="{00000000-0005-0000-0000-00000C000000}"/>
    <cellStyle name="Normal 5 2" xfId="13" xr:uid="{00000000-0005-0000-0000-00000D000000}"/>
    <cellStyle name="Normal 5 3" xfId="17" xr:uid="{00000000-0005-0000-0000-00000E000000}"/>
    <cellStyle name="Normal 6" xfId="9" xr:uid="{00000000-0005-0000-0000-00000F000000}"/>
    <cellStyle name="Normal 7" xfId="11" xr:uid="{00000000-0005-0000-0000-000010000000}"/>
    <cellStyle name="Normal 8" xfId="10" xr:uid="{00000000-0005-0000-0000-000011000000}"/>
    <cellStyle name="Normal 9" xfId="15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00"/>
  <sheetViews>
    <sheetView topLeftCell="A17" workbookViewId="0">
      <selection activeCell="A32" sqref="A32"/>
    </sheetView>
  </sheetViews>
  <sheetFormatPr defaultColWidth="15.109375" defaultRowHeight="15" customHeight="1" x14ac:dyDescent="0.3"/>
  <cols>
    <col min="1" max="7" width="7.44140625" customWidth="1"/>
    <col min="8" max="8" width="16.109375" customWidth="1"/>
    <col min="9" max="9" width="7.44140625" customWidth="1"/>
    <col min="10" max="10" width="12.77734375" bestFit="1" customWidth="1"/>
    <col min="11" max="11" width="15.44140625" customWidth="1"/>
    <col min="12" max="21" width="7.44140625" customWidth="1"/>
    <col min="22" max="22" width="31.44140625" bestFit="1" customWidth="1"/>
    <col min="23" max="23" width="14.77734375" bestFit="1" customWidth="1"/>
    <col min="24" max="51" width="7.44140625" customWidth="1"/>
  </cols>
  <sheetData>
    <row r="1" spans="1:51" ht="15" customHeight="1" x14ac:dyDescent="0.3">
      <c r="A1" s="4" t="s">
        <v>293</v>
      </c>
      <c r="B1" s="4" t="s">
        <v>294</v>
      </c>
      <c r="C1" s="4" t="s">
        <v>41</v>
      </c>
      <c r="D1" s="4" t="s">
        <v>295</v>
      </c>
      <c r="E1" s="4" t="s">
        <v>296</v>
      </c>
      <c r="F1" s="4" t="s">
        <v>297</v>
      </c>
      <c r="G1" s="4" t="s">
        <v>298</v>
      </c>
      <c r="H1" s="4" t="s">
        <v>299</v>
      </c>
      <c r="I1" s="4" t="s">
        <v>300</v>
      </c>
      <c r="J1" s="4" t="s">
        <v>301</v>
      </c>
      <c r="K1" s="4" t="s">
        <v>42</v>
      </c>
      <c r="L1" s="4" t="s">
        <v>302</v>
      </c>
      <c r="M1" s="4" t="s">
        <v>303</v>
      </c>
      <c r="N1" s="4" t="s">
        <v>304</v>
      </c>
      <c r="O1" s="4" t="s">
        <v>305</v>
      </c>
      <c r="P1" s="4" t="s">
        <v>306</v>
      </c>
      <c r="Q1" s="4" t="s">
        <v>307</v>
      </c>
      <c r="R1" s="4" t="s">
        <v>308</v>
      </c>
      <c r="S1" s="4" t="s">
        <v>309</v>
      </c>
      <c r="T1" s="4" t="s">
        <v>310</v>
      </c>
      <c r="U1" s="4" t="s">
        <v>311</v>
      </c>
      <c r="V1" s="4" t="s">
        <v>312</v>
      </c>
      <c r="W1" s="4" t="s">
        <v>5</v>
      </c>
      <c r="X1" s="4" t="s">
        <v>313</v>
      </c>
      <c r="Y1" s="4" t="s">
        <v>314</v>
      </c>
      <c r="Z1" s="4" t="s">
        <v>44</v>
      </c>
      <c r="AA1" s="4" t="s">
        <v>6</v>
      </c>
      <c r="AB1" s="4" t="s">
        <v>315</v>
      </c>
      <c r="AC1" s="4" t="s">
        <v>316</v>
      </c>
      <c r="AD1" s="4" t="s">
        <v>317</v>
      </c>
      <c r="AE1" s="4" t="s">
        <v>318</v>
      </c>
      <c r="AF1" s="4" t="s">
        <v>43</v>
      </c>
      <c r="AG1" s="4" t="s">
        <v>162</v>
      </c>
      <c r="AH1" s="4" t="s">
        <v>319</v>
      </c>
      <c r="AI1" s="4" t="s">
        <v>320</v>
      </c>
      <c r="AJ1" s="4" t="s">
        <v>321</v>
      </c>
      <c r="AK1" s="4" t="s">
        <v>322</v>
      </c>
      <c r="AL1" s="4" t="s">
        <v>323</v>
      </c>
      <c r="AM1" s="4" t="s">
        <v>324</v>
      </c>
      <c r="AN1" s="4" t="s">
        <v>325</v>
      </c>
      <c r="AO1" s="4" t="s">
        <v>326</v>
      </c>
      <c r="AP1" s="4" t="s">
        <v>327</v>
      </c>
      <c r="AQ1" s="4" t="s">
        <v>328</v>
      </c>
      <c r="AR1" s="4" t="s">
        <v>329</v>
      </c>
      <c r="AS1" s="4" t="s">
        <v>330</v>
      </c>
      <c r="AT1" s="4" t="s">
        <v>331</v>
      </c>
      <c r="AU1" s="4" t="s">
        <v>332</v>
      </c>
      <c r="AV1" s="4" t="s">
        <v>335</v>
      </c>
      <c r="AW1" s="4" t="s">
        <v>336</v>
      </c>
      <c r="AX1" s="4" t="s">
        <v>333</v>
      </c>
      <c r="AY1" s="4" t="s">
        <v>334</v>
      </c>
    </row>
    <row r="2" spans="1:51" ht="15" customHeight="1" x14ac:dyDescent="0.3">
      <c r="A2" t="s">
        <v>169</v>
      </c>
      <c r="C2" t="s">
        <v>10</v>
      </c>
      <c r="D2" t="s">
        <v>338</v>
      </c>
      <c r="E2" t="s">
        <v>10</v>
      </c>
      <c r="F2" t="s">
        <v>10</v>
      </c>
      <c r="G2" t="s">
        <v>56</v>
      </c>
      <c r="H2" t="s">
        <v>170</v>
      </c>
      <c r="I2" t="s">
        <v>45</v>
      </c>
      <c r="K2" s="5">
        <v>20424</v>
      </c>
      <c r="L2" s="6">
        <v>60</v>
      </c>
      <c r="M2" t="s">
        <v>339</v>
      </c>
      <c r="N2">
        <v>4300</v>
      </c>
      <c r="O2" t="s">
        <v>339</v>
      </c>
      <c r="P2" t="s">
        <v>339</v>
      </c>
      <c r="Q2" t="s">
        <v>348</v>
      </c>
      <c r="R2">
        <v>963997049</v>
      </c>
      <c r="T2">
        <v>1.58</v>
      </c>
      <c r="U2">
        <v>74.5</v>
      </c>
      <c r="V2" t="s">
        <v>493</v>
      </c>
      <c r="W2">
        <v>3</v>
      </c>
      <c r="X2">
        <v>77</v>
      </c>
      <c r="Y2">
        <v>76</v>
      </c>
      <c r="Z2">
        <f t="shared" ref="Z2:Z26" si="0">(Y2+X2)/2</f>
        <v>76.5</v>
      </c>
      <c r="AA2" s="2">
        <f t="shared" ref="AA2:AA33" si="1">Z2/3</f>
        <v>25.5</v>
      </c>
      <c r="AB2" t="s">
        <v>10</v>
      </c>
      <c r="AC2" t="s">
        <v>10</v>
      </c>
      <c r="AD2" t="s">
        <v>10</v>
      </c>
      <c r="AE2" t="s">
        <v>171</v>
      </c>
      <c r="AF2">
        <v>79</v>
      </c>
      <c r="AG2">
        <v>81.5</v>
      </c>
      <c r="AH2">
        <v>103</v>
      </c>
      <c r="AI2">
        <v>146</v>
      </c>
      <c r="AJ2">
        <v>144</v>
      </c>
      <c r="AK2">
        <f t="shared" ref="AK2:AK33" si="2">(AJ2+AI2)/2</f>
        <v>145</v>
      </c>
      <c r="AL2">
        <v>86</v>
      </c>
      <c r="AM2">
        <v>85</v>
      </c>
      <c r="AN2">
        <f t="shared" ref="AN2:AN33" si="3">(AM2+AL2)/2</f>
        <v>85.5</v>
      </c>
      <c r="AO2" s="8">
        <v>104</v>
      </c>
      <c r="AP2" s="8">
        <v>10.69</v>
      </c>
      <c r="AQ2" s="8">
        <v>255</v>
      </c>
      <c r="AR2" s="8">
        <v>36</v>
      </c>
      <c r="AS2" s="8">
        <v>150.80000000000001</v>
      </c>
      <c r="AT2" s="8">
        <v>341</v>
      </c>
      <c r="AU2" s="8">
        <v>228.1</v>
      </c>
      <c r="AV2" s="8">
        <v>98.95</v>
      </c>
      <c r="AW2" s="8">
        <v>276</v>
      </c>
      <c r="AX2" s="8">
        <v>6.48</v>
      </c>
      <c r="AY2" s="8">
        <v>10</v>
      </c>
    </row>
    <row r="3" spans="1:51" ht="15" customHeight="1" x14ac:dyDescent="0.3">
      <c r="A3" t="s">
        <v>177</v>
      </c>
      <c r="C3" t="s">
        <v>10</v>
      </c>
      <c r="D3" t="s">
        <v>338</v>
      </c>
      <c r="E3" t="s">
        <v>10</v>
      </c>
      <c r="F3" t="s">
        <v>10</v>
      </c>
      <c r="G3" t="s">
        <v>72</v>
      </c>
      <c r="H3" t="s">
        <v>178</v>
      </c>
      <c r="I3" t="s">
        <v>45</v>
      </c>
      <c r="K3" s="5">
        <v>27571</v>
      </c>
      <c r="L3" s="6">
        <v>40</v>
      </c>
      <c r="M3" t="s">
        <v>339</v>
      </c>
      <c r="N3">
        <v>4300</v>
      </c>
      <c r="O3" t="s">
        <v>339</v>
      </c>
      <c r="P3" t="s">
        <v>339</v>
      </c>
      <c r="Q3" t="s">
        <v>498</v>
      </c>
      <c r="R3" t="s">
        <v>499</v>
      </c>
      <c r="T3">
        <v>1.66</v>
      </c>
      <c r="U3">
        <v>66</v>
      </c>
      <c r="W3">
        <v>0</v>
      </c>
      <c r="X3">
        <v>57</v>
      </c>
      <c r="Y3">
        <v>56</v>
      </c>
      <c r="Z3">
        <f t="shared" si="0"/>
        <v>56.5</v>
      </c>
      <c r="AA3" s="2">
        <f t="shared" si="1"/>
        <v>18.833333333333332</v>
      </c>
      <c r="AB3" t="s">
        <v>10</v>
      </c>
      <c r="AC3" t="s">
        <v>10</v>
      </c>
      <c r="AD3" t="s">
        <v>10</v>
      </c>
      <c r="AE3" t="s">
        <v>10</v>
      </c>
      <c r="AF3">
        <v>66</v>
      </c>
      <c r="AG3">
        <v>84</v>
      </c>
      <c r="AH3">
        <v>91</v>
      </c>
      <c r="AI3">
        <v>118</v>
      </c>
      <c r="AJ3">
        <v>113</v>
      </c>
      <c r="AK3">
        <f t="shared" si="2"/>
        <v>115.5</v>
      </c>
      <c r="AL3">
        <v>90</v>
      </c>
      <c r="AM3">
        <v>83</v>
      </c>
      <c r="AN3">
        <f t="shared" si="3"/>
        <v>86.5</v>
      </c>
      <c r="AO3" s="8">
        <v>91</v>
      </c>
      <c r="AP3" s="8">
        <v>4.83</v>
      </c>
      <c r="AQ3" s="8">
        <v>181</v>
      </c>
      <c r="AR3" s="8">
        <v>45</v>
      </c>
      <c r="AS3" s="8">
        <v>107</v>
      </c>
      <c r="AT3" s="8">
        <v>145</v>
      </c>
      <c r="AU3" s="8">
        <v>187.2</v>
      </c>
      <c r="AV3" s="8">
        <v>147.9</v>
      </c>
      <c r="AW3" s="8">
        <v>286</v>
      </c>
      <c r="AX3" s="8">
        <v>5.46</v>
      </c>
      <c r="AY3" s="8">
        <v>11.4</v>
      </c>
    </row>
    <row r="4" spans="1:51" ht="15" customHeight="1" x14ac:dyDescent="0.3">
      <c r="A4" t="s">
        <v>188</v>
      </c>
      <c r="C4" t="s">
        <v>10</v>
      </c>
      <c r="D4" t="s">
        <v>338</v>
      </c>
      <c r="E4" t="s">
        <v>10</v>
      </c>
      <c r="F4" t="s">
        <v>10</v>
      </c>
      <c r="G4" t="s">
        <v>189</v>
      </c>
      <c r="H4" t="s">
        <v>190</v>
      </c>
      <c r="I4" t="s">
        <v>45</v>
      </c>
      <c r="K4" s="5">
        <v>33854</v>
      </c>
      <c r="L4" s="6">
        <v>23</v>
      </c>
      <c r="M4" t="s">
        <v>339</v>
      </c>
      <c r="N4">
        <v>4300</v>
      </c>
      <c r="O4" t="s">
        <v>339</v>
      </c>
      <c r="P4" t="s">
        <v>110</v>
      </c>
      <c r="Q4" t="s">
        <v>514</v>
      </c>
      <c r="R4" t="s">
        <v>515</v>
      </c>
      <c r="T4">
        <v>1.665</v>
      </c>
      <c r="U4">
        <v>58</v>
      </c>
      <c r="W4">
        <v>4</v>
      </c>
      <c r="X4">
        <v>54</v>
      </c>
      <c r="Y4">
        <v>52</v>
      </c>
      <c r="Z4">
        <f t="shared" si="0"/>
        <v>53</v>
      </c>
      <c r="AA4" s="2">
        <f t="shared" si="1"/>
        <v>17.666666666666668</v>
      </c>
      <c r="AB4" t="s">
        <v>10</v>
      </c>
      <c r="AC4" t="s">
        <v>10</v>
      </c>
      <c r="AD4" t="s">
        <v>10</v>
      </c>
      <c r="AE4" t="s">
        <v>10</v>
      </c>
      <c r="AF4">
        <v>53.5</v>
      </c>
      <c r="AG4">
        <v>89.5</v>
      </c>
      <c r="AH4">
        <v>76</v>
      </c>
      <c r="AI4">
        <v>125</v>
      </c>
      <c r="AJ4">
        <v>122</v>
      </c>
      <c r="AK4">
        <f t="shared" si="2"/>
        <v>123.5</v>
      </c>
      <c r="AL4">
        <v>90</v>
      </c>
      <c r="AM4">
        <v>91</v>
      </c>
      <c r="AN4">
        <f t="shared" si="3"/>
        <v>90.5</v>
      </c>
      <c r="AO4" s="8">
        <v>90</v>
      </c>
      <c r="AP4" s="8">
        <v>3.46</v>
      </c>
      <c r="AQ4" s="8">
        <v>162</v>
      </c>
      <c r="AR4" s="8">
        <v>45</v>
      </c>
      <c r="AS4" s="8">
        <v>95.8</v>
      </c>
      <c r="AT4" s="8">
        <v>106</v>
      </c>
      <c r="AU4" s="8">
        <v>109</v>
      </c>
      <c r="AV4" s="8">
        <v>172.59</v>
      </c>
      <c r="AW4" s="8">
        <v>293</v>
      </c>
      <c r="AX4" s="8">
        <v>6.91</v>
      </c>
      <c r="AY4" s="8">
        <v>13</v>
      </c>
    </row>
    <row r="5" spans="1:51" ht="15" customHeight="1" x14ac:dyDescent="0.3">
      <c r="A5" t="s">
        <v>208</v>
      </c>
      <c r="C5" t="s">
        <v>10</v>
      </c>
      <c r="D5" t="s">
        <v>338</v>
      </c>
      <c r="E5" t="s">
        <v>10</v>
      </c>
      <c r="F5" t="s">
        <v>10</v>
      </c>
      <c r="G5" t="s">
        <v>209</v>
      </c>
      <c r="H5" t="s">
        <v>210</v>
      </c>
      <c r="I5" t="s">
        <v>45</v>
      </c>
      <c r="K5" s="5">
        <v>28763</v>
      </c>
      <c r="L5" s="6">
        <v>37</v>
      </c>
      <c r="M5" t="s">
        <v>339</v>
      </c>
      <c r="N5">
        <v>4300</v>
      </c>
      <c r="O5" t="s">
        <v>19</v>
      </c>
      <c r="P5" t="s">
        <v>19</v>
      </c>
      <c r="Q5" t="s">
        <v>534</v>
      </c>
      <c r="R5">
        <v>996803900</v>
      </c>
      <c r="T5">
        <v>1.595</v>
      </c>
      <c r="U5">
        <v>60</v>
      </c>
      <c r="W5">
        <v>7</v>
      </c>
      <c r="X5">
        <v>63</v>
      </c>
      <c r="Y5">
        <v>64</v>
      </c>
      <c r="Z5">
        <f t="shared" si="0"/>
        <v>63.5</v>
      </c>
      <c r="AA5" s="2">
        <f t="shared" si="1"/>
        <v>21.166666666666668</v>
      </c>
      <c r="AB5" t="s">
        <v>10</v>
      </c>
      <c r="AC5" t="s">
        <v>10</v>
      </c>
      <c r="AD5" t="s">
        <v>535</v>
      </c>
      <c r="AE5" t="s">
        <v>10</v>
      </c>
      <c r="AF5">
        <v>79</v>
      </c>
      <c r="AG5">
        <v>84</v>
      </c>
      <c r="AH5">
        <v>89</v>
      </c>
      <c r="AI5">
        <v>110</v>
      </c>
      <c r="AJ5">
        <v>110</v>
      </c>
      <c r="AK5">
        <f t="shared" si="2"/>
        <v>110</v>
      </c>
      <c r="AL5">
        <v>76</v>
      </c>
      <c r="AM5">
        <v>78</v>
      </c>
      <c r="AN5">
        <f t="shared" si="3"/>
        <v>77</v>
      </c>
      <c r="AO5" s="8">
        <v>95</v>
      </c>
      <c r="AP5" s="8">
        <v>3.29</v>
      </c>
      <c r="AQ5" s="8">
        <v>191</v>
      </c>
      <c r="AR5" s="8">
        <v>37</v>
      </c>
      <c r="AS5" s="8">
        <v>114.2</v>
      </c>
      <c r="AT5" s="8">
        <v>199</v>
      </c>
      <c r="AU5" s="8">
        <v>148.19999999999999</v>
      </c>
      <c r="AV5" s="8">
        <v>104.23</v>
      </c>
      <c r="AW5" s="8">
        <v>254</v>
      </c>
      <c r="AX5" s="8">
        <v>3.83</v>
      </c>
      <c r="AY5" s="8">
        <v>11.8</v>
      </c>
    </row>
    <row r="6" spans="1:51" ht="15" customHeight="1" x14ac:dyDescent="0.3">
      <c r="A6" t="s">
        <v>216</v>
      </c>
      <c r="C6" t="s">
        <v>10</v>
      </c>
      <c r="D6" t="s">
        <v>338</v>
      </c>
      <c r="E6" t="s">
        <v>10</v>
      </c>
      <c r="F6" t="s">
        <v>10</v>
      </c>
      <c r="G6" t="s">
        <v>217</v>
      </c>
      <c r="H6" t="s">
        <v>218</v>
      </c>
      <c r="I6" t="s">
        <v>45</v>
      </c>
      <c r="K6" s="5">
        <v>30699</v>
      </c>
      <c r="L6" s="6">
        <v>31</v>
      </c>
      <c r="M6" t="s">
        <v>541</v>
      </c>
      <c r="N6">
        <v>3676</v>
      </c>
      <c r="O6" t="s">
        <v>55</v>
      </c>
      <c r="P6" t="s">
        <v>542</v>
      </c>
      <c r="Q6" t="s">
        <v>543</v>
      </c>
      <c r="R6">
        <v>974674151</v>
      </c>
      <c r="S6" t="s">
        <v>544</v>
      </c>
      <c r="T6">
        <v>1.58</v>
      </c>
      <c r="U6">
        <v>73.2</v>
      </c>
      <c r="V6" t="s">
        <v>493</v>
      </c>
      <c r="W6">
        <v>0</v>
      </c>
      <c r="X6">
        <v>53</v>
      </c>
      <c r="Y6">
        <v>54</v>
      </c>
      <c r="Z6">
        <f t="shared" si="0"/>
        <v>53.5</v>
      </c>
      <c r="AA6" s="2">
        <f t="shared" si="1"/>
        <v>17.833333333333332</v>
      </c>
      <c r="AB6" t="s">
        <v>11</v>
      </c>
      <c r="AC6" t="s">
        <v>10</v>
      </c>
      <c r="AD6" t="s">
        <v>545</v>
      </c>
      <c r="AE6" t="s">
        <v>10</v>
      </c>
      <c r="AF6">
        <v>65.5</v>
      </c>
      <c r="AG6">
        <v>91.5</v>
      </c>
      <c r="AH6">
        <v>89</v>
      </c>
      <c r="AI6">
        <v>157</v>
      </c>
      <c r="AJ6">
        <v>150</v>
      </c>
      <c r="AK6">
        <f t="shared" si="2"/>
        <v>153.5</v>
      </c>
      <c r="AL6">
        <v>102</v>
      </c>
      <c r="AM6">
        <v>99</v>
      </c>
      <c r="AN6">
        <f t="shared" si="3"/>
        <v>100.5</v>
      </c>
      <c r="AO6" s="8">
        <v>88</v>
      </c>
      <c r="AP6" s="8">
        <v>9.68</v>
      </c>
      <c r="AQ6" s="8">
        <v>189</v>
      </c>
      <c r="AR6" s="8">
        <v>28</v>
      </c>
      <c r="AS6" s="8">
        <v>102.2</v>
      </c>
      <c r="AT6" s="8">
        <v>294</v>
      </c>
      <c r="AU6" s="8">
        <v>115.1</v>
      </c>
      <c r="AV6" s="8">
        <v>127.9</v>
      </c>
      <c r="AW6" s="8">
        <v>234</v>
      </c>
      <c r="AX6" s="8">
        <v>5.4</v>
      </c>
      <c r="AY6" s="8">
        <v>13.1</v>
      </c>
    </row>
    <row r="7" spans="1:51" ht="15" customHeight="1" x14ac:dyDescent="0.3">
      <c r="A7" t="s">
        <v>107</v>
      </c>
      <c r="C7" t="s">
        <v>10</v>
      </c>
      <c r="D7" t="s">
        <v>338</v>
      </c>
      <c r="E7" t="s">
        <v>10</v>
      </c>
      <c r="F7" t="s">
        <v>10</v>
      </c>
      <c r="G7" t="s">
        <v>105</v>
      </c>
      <c r="H7" t="s">
        <v>106</v>
      </c>
      <c r="I7" t="s">
        <v>45</v>
      </c>
      <c r="K7" s="5">
        <v>34126</v>
      </c>
      <c r="L7" s="6">
        <v>22</v>
      </c>
      <c r="M7" t="s">
        <v>339</v>
      </c>
      <c r="N7">
        <v>4300</v>
      </c>
      <c r="O7" t="s">
        <v>339</v>
      </c>
      <c r="P7" t="s">
        <v>339</v>
      </c>
      <c r="Q7" t="s">
        <v>546</v>
      </c>
      <c r="R7">
        <v>943634549</v>
      </c>
      <c r="T7">
        <v>1.59</v>
      </c>
      <c r="U7">
        <v>46.7</v>
      </c>
      <c r="W7">
        <v>0</v>
      </c>
      <c r="X7">
        <v>55</v>
      </c>
      <c r="Y7">
        <v>56</v>
      </c>
      <c r="Z7">
        <f t="shared" si="0"/>
        <v>55.5</v>
      </c>
      <c r="AA7" s="2">
        <f t="shared" si="1"/>
        <v>18.5</v>
      </c>
      <c r="AB7" t="s">
        <v>10</v>
      </c>
      <c r="AC7" t="s">
        <v>10</v>
      </c>
      <c r="AD7" t="s">
        <v>10</v>
      </c>
      <c r="AE7" t="s">
        <v>10</v>
      </c>
      <c r="AF7">
        <v>72</v>
      </c>
      <c r="AG7">
        <v>95</v>
      </c>
      <c r="AH7">
        <v>69</v>
      </c>
      <c r="AI7">
        <v>108</v>
      </c>
      <c r="AJ7">
        <v>110</v>
      </c>
      <c r="AK7">
        <f t="shared" si="2"/>
        <v>109</v>
      </c>
      <c r="AL7">
        <v>72</v>
      </c>
      <c r="AM7">
        <v>74</v>
      </c>
      <c r="AN7">
        <f t="shared" si="3"/>
        <v>73</v>
      </c>
      <c r="AO7" s="8">
        <v>81</v>
      </c>
      <c r="AP7" s="8">
        <v>3.1</v>
      </c>
      <c r="AQ7" s="8">
        <v>158</v>
      </c>
      <c r="AR7" s="8">
        <v>62</v>
      </c>
      <c r="AS7" s="8">
        <v>76</v>
      </c>
      <c r="AT7" s="8">
        <v>100</v>
      </c>
      <c r="AU7" s="8">
        <v>85.6</v>
      </c>
      <c r="AV7" s="8">
        <v>228.55</v>
      </c>
      <c r="AW7" s="8">
        <v>289</v>
      </c>
      <c r="AX7" s="8">
        <v>8.42</v>
      </c>
      <c r="AY7" s="8">
        <v>8.3800000000000008</v>
      </c>
    </row>
    <row r="8" spans="1:51" ht="15" customHeight="1" x14ac:dyDescent="0.3">
      <c r="A8" t="s">
        <v>124</v>
      </c>
      <c r="C8" t="s">
        <v>10</v>
      </c>
      <c r="D8" t="s">
        <v>338</v>
      </c>
      <c r="E8" t="s">
        <v>10</v>
      </c>
      <c r="F8" t="s">
        <v>10</v>
      </c>
      <c r="G8" t="s">
        <v>121</v>
      </c>
      <c r="H8" t="s">
        <v>119</v>
      </c>
      <c r="I8" t="s">
        <v>45</v>
      </c>
      <c r="K8" s="5">
        <v>33517</v>
      </c>
      <c r="L8" s="6">
        <v>23</v>
      </c>
      <c r="M8" t="s">
        <v>339</v>
      </c>
      <c r="N8">
        <v>4300</v>
      </c>
      <c r="O8" t="s">
        <v>339</v>
      </c>
      <c r="P8" t="s">
        <v>339</v>
      </c>
      <c r="Q8" t="s">
        <v>340</v>
      </c>
      <c r="R8">
        <v>994465028</v>
      </c>
      <c r="T8">
        <v>1.55</v>
      </c>
      <c r="U8">
        <v>60</v>
      </c>
      <c r="W8">
        <v>2</v>
      </c>
      <c r="X8">
        <v>54</v>
      </c>
      <c r="Y8">
        <v>53</v>
      </c>
      <c r="Z8">
        <f t="shared" si="0"/>
        <v>53.5</v>
      </c>
      <c r="AA8" s="2">
        <f t="shared" si="1"/>
        <v>17.833333333333332</v>
      </c>
      <c r="AB8" t="s">
        <v>10</v>
      </c>
      <c r="AC8" t="s">
        <v>10</v>
      </c>
      <c r="AD8" t="s">
        <v>10</v>
      </c>
      <c r="AE8" t="s">
        <v>10</v>
      </c>
      <c r="AF8">
        <v>66.5</v>
      </c>
      <c r="AG8">
        <v>92.5</v>
      </c>
      <c r="AH8">
        <v>83</v>
      </c>
      <c r="AI8">
        <v>112</v>
      </c>
      <c r="AJ8">
        <v>110</v>
      </c>
      <c r="AK8">
        <f t="shared" si="2"/>
        <v>111</v>
      </c>
      <c r="AL8">
        <v>83</v>
      </c>
      <c r="AM8">
        <v>81</v>
      </c>
      <c r="AN8">
        <f t="shared" si="3"/>
        <v>82</v>
      </c>
      <c r="AO8" s="8">
        <v>83</v>
      </c>
      <c r="AP8" s="8">
        <v>5.03</v>
      </c>
      <c r="AQ8" s="8">
        <v>133</v>
      </c>
      <c r="AR8" s="8">
        <v>41</v>
      </c>
      <c r="AS8" s="8">
        <v>65.599999999999994</v>
      </c>
      <c r="AT8" s="8">
        <v>132</v>
      </c>
      <c r="AU8" s="8">
        <v>148.1</v>
      </c>
      <c r="AV8" s="8">
        <v>147.02000000000001</v>
      </c>
      <c r="AW8" s="8">
        <v>282</v>
      </c>
      <c r="AX8" s="8">
        <v>6.79</v>
      </c>
      <c r="AY8" s="8">
        <v>10.1</v>
      </c>
    </row>
    <row r="9" spans="1:51" ht="15" customHeight="1" x14ac:dyDescent="0.3">
      <c r="A9" t="s">
        <v>236</v>
      </c>
      <c r="C9" t="s">
        <v>10</v>
      </c>
      <c r="D9" t="s">
        <v>338</v>
      </c>
      <c r="E9" t="s">
        <v>10</v>
      </c>
      <c r="F9" t="s">
        <v>10</v>
      </c>
      <c r="G9" t="s">
        <v>237</v>
      </c>
      <c r="H9" t="s">
        <v>238</v>
      </c>
      <c r="I9" t="s">
        <v>45</v>
      </c>
      <c r="K9" s="5">
        <v>27888</v>
      </c>
      <c r="L9" s="6">
        <v>38</v>
      </c>
      <c r="M9" t="s">
        <v>339</v>
      </c>
      <c r="N9">
        <v>4300</v>
      </c>
      <c r="O9" t="s">
        <v>339</v>
      </c>
      <c r="P9" t="s">
        <v>339</v>
      </c>
      <c r="Q9" t="s">
        <v>520</v>
      </c>
      <c r="R9">
        <v>997535459</v>
      </c>
      <c r="T9">
        <v>1.63</v>
      </c>
      <c r="U9">
        <v>55.9</v>
      </c>
      <c r="W9">
        <v>4</v>
      </c>
      <c r="X9">
        <v>69</v>
      </c>
      <c r="Y9">
        <v>68</v>
      </c>
      <c r="Z9">
        <f t="shared" si="0"/>
        <v>68.5</v>
      </c>
      <c r="AA9" s="2">
        <f t="shared" si="1"/>
        <v>22.833333333333332</v>
      </c>
      <c r="AB9" t="s">
        <v>10</v>
      </c>
      <c r="AC9" t="s">
        <v>10</v>
      </c>
      <c r="AD9" t="s">
        <v>10</v>
      </c>
      <c r="AE9" t="s">
        <v>10</v>
      </c>
      <c r="AF9">
        <v>84</v>
      </c>
      <c r="AG9">
        <v>86.5</v>
      </c>
      <c r="AH9">
        <v>84</v>
      </c>
      <c r="AI9">
        <v>86</v>
      </c>
      <c r="AJ9">
        <v>92</v>
      </c>
      <c r="AK9">
        <f t="shared" si="2"/>
        <v>89</v>
      </c>
      <c r="AL9">
        <v>67</v>
      </c>
      <c r="AM9">
        <v>70</v>
      </c>
      <c r="AN9">
        <f t="shared" si="3"/>
        <v>68.5</v>
      </c>
      <c r="AO9" s="8">
        <v>91</v>
      </c>
      <c r="AP9" s="8">
        <v>3.17</v>
      </c>
      <c r="AQ9" s="8">
        <v>144</v>
      </c>
      <c r="AR9" s="8">
        <v>38</v>
      </c>
      <c r="AS9" s="8">
        <v>86.2</v>
      </c>
      <c r="AT9" s="8">
        <v>99</v>
      </c>
      <c r="AU9" s="8">
        <v>77.73</v>
      </c>
      <c r="AV9" s="8">
        <v>109.17</v>
      </c>
      <c r="AW9" s="8">
        <v>280</v>
      </c>
      <c r="AX9" s="8">
        <v>8.61</v>
      </c>
      <c r="AY9" s="8">
        <v>10.4</v>
      </c>
    </row>
    <row r="10" spans="1:51" ht="15" customHeight="1" x14ac:dyDescent="0.3">
      <c r="A10" t="s">
        <v>1580</v>
      </c>
      <c r="C10" t="s">
        <v>10</v>
      </c>
      <c r="D10" t="s">
        <v>338</v>
      </c>
      <c r="E10" t="s">
        <v>10</v>
      </c>
      <c r="F10" t="s">
        <v>10</v>
      </c>
      <c r="G10" t="s">
        <v>249</v>
      </c>
      <c r="H10" t="s">
        <v>250</v>
      </c>
      <c r="I10" t="s">
        <v>45</v>
      </c>
      <c r="K10" s="5">
        <v>32517</v>
      </c>
      <c r="L10" s="6">
        <v>26</v>
      </c>
      <c r="M10" t="s">
        <v>339</v>
      </c>
      <c r="N10">
        <v>4300</v>
      </c>
      <c r="O10" t="s">
        <v>339</v>
      </c>
      <c r="P10" t="s">
        <v>339</v>
      </c>
      <c r="Q10" t="s">
        <v>514</v>
      </c>
      <c r="R10">
        <v>988739004</v>
      </c>
      <c r="T10">
        <v>1.575</v>
      </c>
      <c r="U10">
        <v>59.5</v>
      </c>
      <c r="V10" t="s">
        <v>565</v>
      </c>
      <c r="W10">
        <v>0</v>
      </c>
      <c r="X10">
        <v>53</v>
      </c>
      <c r="Y10">
        <v>53</v>
      </c>
      <c r="Z10">
        <f t="shared" si="0"/>
        <v>53</v>
      </c>
      <c r="AA10" s="2">
        <f t="shared" si="1"/>
        <v>17.666666666666668</v>
      </c>
      <c r="AB10" t="s">
        <v>11</v>
      </c>
      <c r="AC10" t="s">
        <v>10</v>
      </c>
      <c r="AD10" t="s">
        <v>10</v>
      </c>
      <c r="AE10" t="s">
        <v>251</v>
      </c>
      <c r="AF10">
        <v>56.5</v>
      </c>
      <c r="AG10">
        <v>90.5</v>
      </c>
      <c r="AH10">
        <v>81.5</v>
      </c>
      <c r="AI10">
        <v>106</v>
      </c>
      <c r="AJ10">
        <v>105</v>
      </c>
      <c r="AK10">
        <f t="shared" si="2"/>
        <v>105.5</v>
      </c>
      <c r="AL10">
        <v>78</v>
      </c>
      <c r="AM10">
        <v>75</v>
      </c>
      <c r="AN10">
        <f t="shared" si="3"/>
        <v>76.5</v>
      </c>
      <c r="AO10" s="8">
        <v>83</v>
      </c>
      <c r="AP10" s="8">
        <v>2.75</v>
      </c>
      <c r="AQ10" s="8">
        <v>156</v>
      </c>
      <c r="AR10" s="8">
        <v>56</v>
      </c>
      <c r="AS10" s="8">
        <v>80.2</v>
      </c>
      <c r="AT10" s="8">
        <v>99</v>
      </c>
      <c r="AU10" s="8">
        <v>154.4</v>
      </c>
      <c r="AV10" s="8">
        <v>140.52000000000001</v>
      </c>
      <c r="AW10" s="8">
        <v>316</v>
      </c>
      <c r="AX10" s="8">
        <v>7.31</v>
      </c>
      <c r="AY10" s="8">
        <v>11.7</v>
      </c>
    </row>
    <row r="11" spans="1:51" ht="15" customHeight="1" x14ac:dyDescent="0.3">
      <c r="A11" t="s">
        <v>256</v>
      </c>
      <c r="C11" t="s">
        <v>338</v>
      </c>
      <c r="D11" t="s">
        <v>338</v>
      </c>
      <c r="E11" t="s">
        <v>10</v>
      </c>
      <c r="F11" t="s">
        <v>10</v>
      </c>
      <c r="G11" t="s">
        <v>257</v>
      </c>
      <c r="H11" t="s">
        <v>258</v>
      </c>
      <c r="I11" t="s">
        <v>45</v>
      </c>
      <c r="K11" s="5">
        <v>19798</v>
      </c>
      <c r="L11" s="6">
        <v>62</v>
      </c>
      <c r="M11" t="s">
        <v>60</v>
      </c>
      <c r="N11">
        <v>3400</v>
      </c>
      <c r="O11" t="s">
        <v>60</v>
      </c>
      <c r="P11" t="s">
        <v>60</v>
      </c>
      <c r="Q11" t="s">
        <v>369</v>
      </c>
      <c r="R11">
        <v>943110908</v>
      </c>
      <c r="T11">
        <v>1.58</v>
      </c>
      <c r="U11">
        <v>58.5</v>
      </c>
      <c r="V11" t="s">
        <v>565</v>
      </c>
      <c r="W11">
        <v>1</v>
      </c>
      <c r="X11">
        <v>52</v>
      </c>
      <c r="Y11">
        <v>52</v>
      </c>
      <c r="Z11">
        <f t="shared" si="0"/>
        <v>52</v>
      </c>
      <c r="AA11" s="2">
        <f t="shared" si="1"/>
        <v>17.333333333333332</v>
      </c>
      <c r="AB11" t="s">
        <v>10</v>
      </c>
      <c r="AC11" t="s">
        <v>10</v>
      </c>
      <c r="AD11" t="s">
        <v>518</v>
      </c>
      <c r="AE11" t="s">
        <v>10</v>
      </c>
      <c r="AF11">
        <v>89.5</v>
      </c>
      <c r="AG11">
        <v>65</v>
      </c>
      <c r="AH11">
        <v>82</v>
      </c>
      <c r="AI11">
        <v>111</v>
      </c>
      <c r="AJ11">
        <v>106</v>
      </c>
      <c r="AK11">
        <f t="shared" si="2"/>
        <v>108.5</v>
      </c>
      <c r="AL11">
        <v>71</v>
      </c>
      <c r="AM11">
        <v>70</v>
      </c>
      <c r="AN11">
        <f t="shared" si="3"/>
        <v>70.5</v>
      </c>
      <c r="AO11" s="8">
        <v>100</v>
      </c>
      <c r="AP11" s="8">
        <v>4.1399999999999997</v>
      </c>
      <c r="AQ11" s="8">
        <v>284</v>
      </c>
      <c r="AR11" s="8">
        <v>26</v>
      </c>
      <c r="AS11" s="8">
        <v>217.2</v>
      </c>
      <c r="AT11" s="8">
        <v>204</v>
      </c>
      <c r="AU11" s="8">
        <v>1882</v>
      </c>
      <c r="AV11" s="8">
        <v>118.95</v>
      </c>
      <c r="AW11" s="8">
        <v>332</v>
      </c>
      <c r="AX11" s="8">
        <v>7.69</v>
      </c>
      <c r="AY11" s="8">
        <v>10</v>
      </c>
    </row>
    <row r="12" spans="1:51" ht="15" customHeight="1" x14ac:dyDescent="0.3">
      <c r="A12" t="s">
        <v>140</v>
      </c>
      <c r="C12" t="s">
        <v>10</v>
      </c>
      <c r="D12" t="s">
        <v>338</v>
      </c>
      <c r="E12" t="s">
        <v>10</v>
      </c>
      <c r="F12" t="s">
        <v>10</v>
      </c>
      <c r="G12" t="s">
        <v>257</v>
      </c>
      <c r="H12" t="s">
        <v>259</v>
      </c>
      <c r="I12" t="s">
        <v>45</v>
      </c>
      <c r="K12" s="5">
        <v>18827</v>
      </c>
      <c r="L12" s="6">
        <v>64</v>
      </c>
      <c r="M12" t="s">
        <v>339</v>
      </c>
      <c r="N12">
        <v>4300</v>
      </c>
      <c r="O12" t="s">
        <v>339</v>
      </c>
      <c r="P12" t="s">
        <v>339</v>
      </c>
      <c r="Q12" t="s">
        <v>531</v>
      </c>
      <c r="R12">
        <v>943188617</v>
      </c>
      <c r="T12">
        <v>1.57</v>
      </c>
      <c r="U12">
        <v>57</v>
      </c>
      <c r="W12">
        <v>0</v>
      </c>
      <c r="X12">
        <v>47</v>
      </c>
      <c r="Y12">
        <v>49</v>
      </c>
      <c r="Z12">
        <f t="shared" si="0"/>
        <v>48</v>
      </c>
      <c r="AA12" s="2">
        <f t="shared" si="1"/>
        <v>16</v>
      </c>
      <c r="AB12" t="s">
        <v>10</v>
      </c>
      <c r="AC12" t="s">
        <v>10</v>
      </c>
      <c r="AD12" t="s">
        <v>578</v>
      </c>
      <c r="AE12" t="s">
        <v>10</v>
      </c>
      <c r="AF12">
        <v>72.5</v>
      </c>
      <c r="AG12">
        <v>87</v>
      </c>
      <c r="AH12">
        <v>82</v>
      </c>
      <c r="AI12">
        <v>110</v>
      </c>
      <c r="AJ12">
        <v>102</v>
      </c>
      <c r="AK12">
        <f t="shared" si="2"/>
        <v>106</v>
      </c>
      <c r="AL12">
        <v>70</v>
      </c>
      <c r="AM12">
        <v>69</v>
      </c>
      <c r="AN12">
        <f t="shared" si="3"/>
        <v>69.5</v>
      </c>
      <c r="AO12" s="8">
        <v>88</v>
      </c>
      <c r="AP12" s="8">
        <v>5.28</v>
      </c>
      <c r="AQ12" s="8">
        <v>192</v>
      </c>
      <c r="AR12" s="8">
        <v>47</v>
      </c>
      <c r="AS12" s="8">
        <v>122</v>
      </c>
      <c r="AT12" s="8">
        <v>115</v>
      </c>
      <c r="AU12" s="8">
        <v>368</v>
      </c>
      <c r="AV12" s="8">
        <v>65.23</v>
      </c>
      <c r="AW12" s="8">
        <v>265</v>
      </c>
      <c r="AX12" s="8">
        <v>6.99</v>
      </c>
      <c r="AY12" s="8">
        <v>11.5</v>
      </c>
    </row>
    <row r="13" spans="1:51" ht="15" customHeight="1" x14ac:dyDescent="0.3">
      <c r="A13" t="s">
        <v>40</v>
      </c>
      <c r="C13" t="s">
        <v>338</v>
      </c>
      <c r="D13" t="s">
        <v>338</v>
      </c>
      <c r="E13" t="s">
        <v>10</v>
      </c>
      <c r="F13" t="s">
        <v>10</v>
      </c>
      <c r="G13" t="s">
        <v>274</v>
      </c>
      <c r="H13" t="s">
        <v>73</v>
      </c>
      <c r="I13" t="s">
        <v>45</v>
      </c>
      <c r="K13" s="5">
        <v>26056</v>
      </c>
      <c r="L13" s="6">
        <v>44</v>
      </c>
      <c r="M13" t="s">
        <v>339</v>
      </c>
      <c r="N13">
        <v>4300</v>
      </c>
      <c r="O13" t="s">
        <v>339</v>
      </c>
      <c r="P13" t="s">
        <v>594</v>
      </c>
      <c r="Q13" t="s">
        <v>595</v>
      </c>
      <c r="R13">
        <v>988050889</v>
      </c>
      <c r="S13" t="s">
        <v>361</v>
      </c>
      <c r="T13">
        <v>1.625</v>
      </c>
      <c r="U13">
        <v>59</v>
      </c>
      <c r="W13">
        <v>3</v>
      </c>
      <c r="X13">
        <v>64</v>
      </c>
      <c r="Y13">
        <v>65</v>
      </c>
      <c r="Z13">
        <f t="shared" si="0"/>
        <v>64.5</v>
      </c>
      <c r="AA13" s="2">
        <f t="shared" si="1"/>
        <v>21.5</v>
      </c>
      <c r="AB13" t="s">
        <v>338</v>
      </c>
      <c r="AC13" t="s">
        <v>10</v>
      </c>
      <c r="AD13" t="s">
        <v>596</v>
      </c>
      <c r="AE13" t="s">
        <v>10</v>
      </c>
      <c r="AF13">
        <v>59.5</v>
      </c>
      <c r="AG13">
        <v>82.5</v>
      </c>
      <c r="AH13">
        <v>86</v>
      </c>
      <c r="AI13">
        <v>125</v>
      </c>
      <c r="AJ13">
        <v>124</v>
      </c>
      <c r="AK13">
        <f t="shared" si="2"/>
        <v>124.5</v>
      </c>
      <c r="AL13">
        <v>94</v>
      </c>
      <c r="AM13">
        <v>95</v>
      </c>
      <c r="AN13">
        <f t="shared" si="3"/>
        <v>94.5</v>
      </c>
      <c r="AO13" s="8">
        <v>77</v>
      </c>
      <c r="AP13" s="8">
        <v>1.02</v>
      </c>
      <c r="AQ13" s="8">
        <v>174</v>
      </c>
      <c r="AR13" s="8">
        <v>97</v>
      </c>
      <c r="AS13" s="8">
        <v>62.6</v>
      </c>
      <c r="AT13" s="8">
        <v>72</v>
      </c>
      <c r="AU13" s="8">
        <v>75.739999999999995</v>
      </c>
      <c r="AV13" s="8">
        <v>37.51</v>
      </c>
      <c r="AW13" s="8">
        <v>269</v>
      </c>
      <c r="AX13" s="8">
        <v>6.3</v>
      </c>
      <c r="AY13" s="8">
        <v>1.63</v>
      </c>
    </row>
    <row r="14" spans="1:51" ht="15" customHeight="1" x14ac:dyDescent="0.3">
      <c r="A14" t="s">
        <v>32</v>
      </c>
      <c r="B14" t="s">
        <v>438</v>
      </c>
      <c r="C14" t="s">
        <v>10</v>
      </c>
      <c r="D14" t="s">
        <v>10</v>
      </c>
      <c r="E14" t="s">
        <v>338</v>
      </c>
      <c r="F14" t="s">
        <v>338</v>
      </c>
      <c r="G14" t="s">
        <v>439</v>
      </c>
      <c r="H14" t="s">
        <v>154</v>
      </c>
      <c r="I14" t="s">
        <v>45</v>
      </c>
      <c r="K14" s="5">
        <v>25131</v>
      </c>
      <c r="L14" s="6">
        <v>47</v>
      </c>
      <c r="M14" t="s">
        <v>339</v>
      </c>
      <c r="N14">
        <v>4300</v>
      </c>
      <c r="O14" t="s">
        <v>339</v>
      </c>
      <c r="P14" t="s">
        <v>339</v>
      </c>
      <c r="Q14" t="s">
        <v>440</v>
      </c>
      <c r="R14">
        <v>998958992</v>
      </c>
      <c r="S14" t="s">
        <v>441</v>
      </c>
      <c r="T14">
        <v>1.63</v>
      </c>
      <c r="U14">
        <v>80</v>
      </c>
      <c r="V14" t="s">
        <v>442</v>
      </c>
      <c r="W14">
        <v>8</v>
      </c>
      <c r="X14">
        <v>68</v>
      </c>
      <c r="Y14">
        <v>68</v>
      </c>
      <c r="Z14">
        <f t="shared" si="0"/>
        <v>68</v>
      </c>
      <c r="AA14" s="2">
        <f t="shared" si="1"/>
        <v>22.666666666666668</v>
      </c>
      <c r="AB14" t="s">
        <v>10</v>
      </c>
      <c r="AC14" t="s">
        <v>10</v>
      </c>
      <c r="AD14" t="s">
        <v>10</v>
      </c>
      <c r="AE14" t="s">
        <v>443</v>
      </c>
      <c r="AF14">
        <v>67.5</v>
      </c>
      <c r="AG14">
        <v>80.5</v>
      </c>
      <c r="AH14">
        <v>102</v>
      </c>
      <c r="AI14">
        <v>98</v>
      </c>
      <c r="AJ14">
        <v>102</v>
      </c>
      <c r="AK14">
        <f t="shared" si="2"/>
        <v>100</v>
      </c>
      <c r="AL14">
        <v>79</v>
      </c>
      <c r="AM14">
        <v>78</v>
      </c>
      <c r="AN14">
        <f t="shared" si="3"/>
        <v>78.5</v>
      </c>
    </row>
    <row r="15" spans="1:51" ht="15" customHeight="1" x14ac:dyDescent="0.3">
      <c r="A15" t="s">
        <v>422</v>
      </c>
      <c r="B15" t="s">
        <v>423</v>
      </c>
      <c r="C15" t="s">
        <v>10</v>
      </c>
      <c r="D15" t="s">
        <v>10</v>
      </c>
      <c r="E15" t="s">
        <v>338</v>
      </c>
      <c r="F15" t="s">
        <v>338</v>
      </c>
      <c r="G15" t="s">
        <v>424</v>
      </c>
      <c r="H15" t="s">
        <v>154</v>
      </c>
      <c r="I15" t="s">
        <v>45</v>
      </c>
      <c r="K15" s="5">
        <v>26139</v>
      </c>
      <c r="L15" s="6">
        <v>44</v>
      </c>
      <c r="M15" t="s">
        <v>339</v>
      </c>
      <c r="N15">
        <v>4300</v>
      </c>
      <c r="O15" t="s">
        <v>339</v>
      </c>
      <c r="P15" t="s">
        <v>339</v>
      </c>
      <c r="Q15" t="s">
        <v>425</v>
      </c>
      <c r="R15">
        <v>995426401</v>
      </c>
      <c r="S15" t="s">
        <v>426</v>
      </c>
      <c r="T15">
        <v>1.6</v>
      </c>
      <c r="U15">
        <v>81.7</v>
      </c>
      <c r="W15">
        <v>2</v>
      </c>
      <c r="X15">
        <v>56</v>
      </c>
      <c r="Y15">
        <v>58</v>
      </c>
      <c r="Z15">
        <f t="shared" si="0"/>
        <v>57</v>
      </c>
      <c r="AA15" s="2">
        <f t="shared" si="1"/>
        <v>19</v>
      </c>
      <c r="AB15" t="s">
        <v>10</v>
      </c>
      <c r="AC15" t="s">
        <v>10</v>
      </c>
      <c r="AD15" t="s">
        <v>427</v>
      </c>
      <c r="AE15" t="s">
        <v>10</v>
      </c>
      <c r="AF15">
        <v>71</v>
      </c>
      <c r="AG15">
        <v>87.5</v>
      </c>
      <c r="AH15">
        <v>104</v>
      </c>
      <c r="AI15">
        <v>117</v>
      </c>
      <c r="AJ15">
        <v>115</v>
      </c>
      <c r="AK15">
        <f t="shared" si="2"/>
        <v>116</v>
      </c>
      <c r="AL15">
        <v>80</v>
      </c>
      <c r="AM15">
        <v>80</v>
      </c>
      <c r="AN15">
        <f t="shared" si="3"/>
        <v>80</v>
      </c>
    </row>
    <row r="16" spans="1:51" ht="15" customHeight="1" x14ac:dyDescent="0.3">
      <c r="A16" t="s">
        <v>150</v>
      </c>
      <c r="B16" t="s">
        <v>582</v>
      </c>
      <c r="C16" t="s">
        <v>10</v>
      </c>
      <c r="D16" t="s">
        <v>338</v>
      </c>
      <c r="E16" t="s">
        <v>338</v>
      </c>
      <c r="F16" t="s">
        <v>338</v>
      </c>
      <c r="G16" t="s">
        <v>262</v>
      </c>
      <c r="H16" t="s">
        <v>149</v>
      </c>
      <c r="I16" t="s">
        <v>45</v>
      </c>
      <c r="K16" s="5">
        <v>27418</v>
      </c>
      <c r="L16" s="6">
        <v>40</v>
      </c>
      <c r="M16" t="s">
        <v>339</v>
      </c>
      <c r="N16">
        <v>4300</v>
      </c>
      <c r="O16" t="s">
        <v>339</v>
      </c>
      <c r="P16" t="s">
        <v>339</v>
      </c>
      <c r="Q16" t="s">
        <v>381</v>
      </c>
      <c r="R16">
        <v>943033304</v>
      </c>
      <c r="S16" t="s">
        <v>583</v>
      </c>
      <c r="T16">
        <v>1.6</v>
      </c>
      <c r="U16">
        <v>74</v>
      </c>
      <c r="W16">
        <v>0</v>
      </c>
      <c r="X16">
        <v>54</v>
      </c>
      <c r="Y16">
        <v>56</v>
      </c>
      <c r="Z16">
        <f t="shared" si="0"/>
        <v>55</v>
      </c>
      <c r="AA16" s="2">
        <f t="shared" si="1"/>
        <v>18.333333333333332</v>
      </c>
      <c r="AB16" t="s">
        <v>10</v>
      </c>
      <c r="AC16" t="s">
        <v>10</v>
      </c>
      <c r="AD16" t="s">
        <v>10</v>
      </c>
      <c r="AE16" t="s">
        <v>10</v>
      </c>
      <c r="AF16">
        <v>50</v>
      </c>
      <c r="AG16">
        <v>90</v>
      </c>
      <c r="AH16">
        <v>101</v>
      </c>
      <c r="AI16">
        <v>110</v>
      </c>
      <c r="AJ16">
        <v>117</v>
      </c>
      <c r="AK16">
        <f t="shared" si="2"/>
        <v>113.5</v>
      </c>
      <c r="AL16">
        <v>78</v>
      </c>
      <c r="AM16">
        <v>85</v>
      </c>
      <c r="AN16">
        <f t="shared" si="3"/>
        <v>81.5</v>
      </c>
      <c r="AO16" s="8">
        <v>90</v>
      </c>
      <c r="AP16" s="8">
        <v>9.5</v>
      </c>
      <c r="AQ16" s="8">
        <v>252</v>
      </c>
      <c r="AR16" s="8">
        <v>39</v>
      </c>
      <c r="AS16" s="8">
        <v>155.6</v>
      </c>
      <c r="AT16" s="8">
        <v>287</v>
      </c>
      <c r="AU16" s="8">
        <v>169.7</v>
      </c>
      <c r="AV16" s="8">
        <v>122.9</v>
      </c>
      <c r="AW16" s="8">
        <v>294</v>
      </c>
      <c r="AX16" s="8">
        <v>5.93</v>
      </c>
      <c r="AY16" s="8">
        <v>10</v>
      </c>
    </row>
    <row r="17" spans="1:51" ht="15" customHeight="1" x14ac:dyDescent="0.3">
      <c r="A17" t="s">
        <v>156</v>
      </c>
      <c r="B17" t="s">
        <v>434</v>
      </c>
      <c r="C17" t="s">
        <v>10</v>
      </c>
      <c r="D17" t="s">
        <v>10</v>
      </c>
      <c r="E17" t="s">
        <v>338</v>
      </c>
      <c r="F17" t="s">
        <v>338</v>
      </c>
      <c r="G17" t="s">
        <v>155</v>
      </c>
      <c r="H17" t="s">
        <v>435</v>
      </c>
      <c r="I17" t="s">
        <v>45</v>
      </c>
      <c r="K17" s="5">
        <v>30743</v>
      </c>
      <c r="L17" s="6">
        <v>31</v>
      </c>
      <c r="M17" t="s">
        <v>339</v>
      </c>
      <c r="N17">
        <v>4300</v>
      </c>
      <c r="O17" t="s">
        <v>339</v>
      </c>
      <c r="P17" t="s">
        <v>339</v>
      </c>
      <c r="Q17" t="s">
        <v>436</v>
      </c>
      <c r="R17">
        <v>941879371</v>
      </c>
      <c r="S17" t="s">
        <v>437</v>
      </c>
      <c r="T17">
        <v>1.63</v>
      </c>
      <c r="U17">
        <v>70</v>
      </c>
      <c r="W17">
        <v>4</v>
      </c>
      <c r="X17">
        <v>63</v>
      </c>
      <c r="Y17">
        <v>63</v>
      </c>
      <c r="Z17">
        <f t="shared" si="0"/>
        <v>63</v>
      </c>
      <c r="AA17" s="2">
        <f t="shared" si="1"/>
        <v>21</v>
      </c>
      <c r="AB17" t="s">
        <v>338</v>
      </c>
      <c r="AC17" t="s">
        <v>10</v>
      </c>
      <c r="AD17" t="s">
        <v>10</v>
      </c>
      <c r="AE17" t="s">
        <v>10</v>
      </c>
      <c r="AF17">
        <v>70</v>
      </c>
      <c r="AG17">
        <v>89</v>
      </c>
      <c r="AH17">
        <v>89</v>
      </c>
      <c r="AI17">
        <v>110</v>
      </c>
      <c r="AJ17">
        <v>118</v>
      </c>
      <c r="AK17">
        <f t="shared" si="2"/>
        <v>114</v>
      </c>
      <c r="AL17">
        <v>77</v>
      </c>
      <c r="AM17">
        <v>79</v>
      </c>
      <c r="AN17">
        <f t="shared" si="3"/>
        <v>78</v>
      </c>
    </row>
    <row r="18" spans="1:51" ht="15" customHeight="1" x14ac:dyDescent="0.3">
      <c r="A18" t="s">
        <v>353</v>
      </c>
      <c r="B18" t="s">
        <v>354</v>
      </c>
      <c r="C18" t="s">
        <v>10</v>
      </c>
      <c r="D18" t="s">
        <v>10</v>
      </c>
      <c r="E18" t="s">
        <v>338</v>
      </c>
      <c r="F18" t="s">
        <v>338</v>
      </c>
      <c r="G18" t="s">
        <v>63</v>
      </c>
      <c r="H18" t="s">
        <v>355</v>
      </c>
      <c r="I18" t="s">
        <v>45</v>
      </c>
      <c r="K18" s="5">
        <v>22271</v>
      </c>
      <c r="L18" s="6">
        <v>54</v>
      </c>
      <c r="M18" t="s">
        <v>339</v>
      </c>
      <c r="N18">
        <v>4300</v>
      </c>
      <c r="O18" t="s">
        <v>339</v>
      </c>
      <c r="P18" t="s">
        <v>339</v>
      </c>
      <c r="Q18" t="s">
        <v>356</v>
      </c>
      <c r="R18">
        <v>988516084</v>
      </c>
      <c r="S18" t="s">
        <v>357</v>
      </c>
      <c r="T18">
        <v>1.64</v>
      </c>
      <c r="U18">
        <v>71.5</v>
      </c>
      <c r="V18" t="s">
        <v>358</v>
      </c>
      <c r="W18">
        <v>2</v>
      </c>
      <c r="X18">
        <v>58</v>
      </c>
      <c r="Y18">
        <v>57</v>
      </c>
      <c r="Z18">
        <f t="shared" si="0"/>
        <v>57.5</v>
      </c>
      <c r="AA18" s="2">
        <f t="shared" si="1"/>
        <v>19.166666666666668</v>
      </c>
      <c r="AB18" t="s">
        <v>10</v>
      </c>
      <c r="AC18" t="s">
        <v>10</v>
      </c>
      <c r="AD18" t="s">
        <v>359</v>
      </c>
      <c r="AE18" t="s">
        <v>10</v>
      </c>
      <c r="AF18">
        <v>71</v>
      </c>
      <c r="AG18">
        <v>80</v>
      </c>
      <c r="AH18">
        <v>92</v>
      </c>
      <c r="AI18">
        <v>109</v>
      </c>
      <c r="AJ18">
        <v>110</v>
      </c>
      <c r="AK18">
        <f t="shared" si="2"/>
        <v>109.5</v>
      </c>
      <c r="AL18">
        <v>77</v>
      </c>
      <c r="AM18">
        <v>78</v>
      </c>
      <c r="AN18">
        <f t="shared" si="3"/>
        <v>77.5</v>
      </c>
    </row>
    <row r="19" spans="1:51" ht="15" customHeight="1" x14ac:dyDescent="0.3">
      <c r="A19" t="s">
        <v>211</v>
      </c>
      <c r="B19" t="s">
        <v>536</v>
      </c>
      <c r="C19" t="s">
        <v>10</v>
      </c>
      <c r="D19" t="s">
        <v>338</v>
      </c>
      <c r="E19" t="s">
        <v>10</v>
      </c>
      <c r="F19" t="s">
        <v>10</v>
      </c>
      <c r="G19" t="s">
        <v>212</v>
      </c>
      <c r="H19" t="s">
        <v>213</v>
      </c>
      <c r="I19" t="s">
        <v>45</v>
      </c>
      <c r="K19" s="5">
        <v>28514</v>
      </c>
      <c r="L19" s="6">
        <v>37</v>
      </c>
      <c r="M19" t="s">
        <v>339</v>
      </c>
      <c r="N19">
        <v>4300</v>
      </c>
      <c r="O19" t="s">
        <v>339</v>
      </c>
      <c r="P19" t="s">
        <v>339</v>
      </c>
      <c r="Q19" t="s">
        <v>340</v>
      </c>
      <c r="R19">
        <v>963603820</v>
      </c>
      <c r="T19">
        <v>1.51</v>
      </c>
      <c r="U19">
        <v>56.8</v>
      </c>
      <c r="W19">
        <v>3</v>
      </c>
      <c r="X19">
        <v>49</v>
      </c>
      <c r="Y19">
        <v>51</v>
      </c>
      <c r="Z19">
        <f t="shared" si="0"/>
        <v>50</v>
      </c>
      <c r="AA19" s="2">
        <f t="shared" si="1"/>
        <v>16.666666666666668</v>
      </c>
      <c r="AB19" t="s">
        <v>10</v>
      </c>
      <c r="AC19" t="s">
        <v>10</v>
      </c>
      <c r="AD19" t="s">
        <v>10</v>
      </c>
      <c r="AE19" t="s">
        <v>10</v>
      </c>
      <c r="AF19">
        <v>98</v>
      </c>
      <c r="AG19">
        <v>89</v>
      </c>
      <c r="AH19">
        <v>86</v>
      </c>
      <c r="AI19">
        <v>127</v>
      </c>
      <c r="AJ19">
        <v>122</v>
      </c>
      <c r="AK19">
        <f t="shared" si="2"/>
        <v>124.5</v>
      </c>
      <c r="AL19">
        <v>94</v>
      </c>
      <c r="AM19">
        <v>90</v>
      </c>
      <c r="AN19">
        <f t="shared" si="3"/>
        <v>92</v>
      </c>
      <c r="AO19" s="8">
        <v>95</v>
      </c>
      <c r="AP19" s="8">
        <v>6.81</v>
      </c>
      <c r="AQ19" s="8">
        <v>208</v>
      </c>
      <c r="AR19" s="8">
        <v>58</v>
      </c>
      <c r="AS19" s="8">
        <v>130</v>
      </c>
      <c r="AT19" s="8">
        <v>100</v>
      </c>
      <c r="AU19" s="8">
        <v>49.85</v>
      </c>
      <c r="AV19" s="8">
        <v>164.56</v>
      </c>
      <c r="AW19" s="8">
        <v>269</v>
      </c>
      <c r="AX19" s="8">
        <v>6.99</v>
      </c>
      <c r="AY19" s="8">
        <v>12.3</v>
      </c>
    </row>
    <row r="20" spans="1:51" ht="15" customHeight="1" x14ac:dyDescent="0.3">
      <c r="A20" t="s">
        <v>1581</v>
      </c>
      <c r="B20" t="s">
        <v>460</v>
      </c>
      <c r="C20" t="s">
        <v>10</v>
      </c>
      <c r="D20" t="s">
        <v>10</v>
      </c>
      <c r="E20" t="s">
        <v>338</v>
      </c>
      <c r="F20" t="s">
        <v>10</v>
      </c>
      <c r="G20" t="s">
        <v>139</v>
      </c>
      <c r="H20" t="s">
        <v>461</v>
      </c>
      <c r="I20" t="s">
        <v>45</v>
      </c>
      <c r="K20" s="5">
        <v>30895</v>
      </c>
      <c r="L20" s="6">
        <v>31</v>
      </c>
      <c r="M20" t="s">
        <v>462</v>
      </c>
      <c r="N20">
        <v>3283</v>
      </c>
      <c r="O20" t="s">
        <v>462</v>
      </c>
      <c r="P20" t="s">
        <v>462</v>
      </c>
      <c r="Q20" t="s">
        <v>463</v>
      </c>
      <c r="R20">
        <v>993574955</v>
      </c>
      <c r="T20">
        <v>1.64</v>
      </c>
      <c r="U20">
        <v>75.400000000000006</v>
      </c>
      <c r="W20">
        <v>3</v>
      </c>
      <c r="X20">
        <v>60</v>
      </c>
      <c r="Y20">
        <v>60</v>
      </c>
      <c r="Z20">
        <f t="shared" si="0"/>
        <v>60</v>
      </c>
      <c r="AA20" s="2">
        <f t="shared" si="1"/>
        <v>20</v>
      </c>
      <c r="AB20" t="s">
        <v>338</v>
      </c>
      <c r="AC20" t="s">
        <v>10</v>
      </c>
      <c r="AD20" t="s">
        <v>464</v>
      </c>
      <c r="AE20" t="s">
        <v>10</v>
      </c>
      <c r="AF20">
        <v>87.5</v>
      </c>
      <c r="AG20">
        <v>91.5</v>
      </c>
      <c r="AH20">
        <v>95</v>
      </c>
      <c r="AI20">
        <v>136</v>
      </c>
      <c r="AJ20">
        <v>137</v>
      </c>
      <c r="AK20">
        <f t="shared" si="2"/>
        <v>136.5</v>
      </c>
      <c r="AL20">
        <v>90</v>
      </c>
      <c r="AM20">
        <v>97</v>
      </c>
      <c r="AN20">
        <f t="shared" si="3"/>
        <v>93.5</v>
      </c>
    </row>
    <row r="21" spans="1:51" ht="15" customHeight="1" x14ac:dyDescent="0.3">
      <c r="A21" t="s">
        <v>33</v>
      </c>
      <c r="B21" t="s">
        <v>457</v>
      </c>
      <c r="C21" t="s">
        <v>10</v>
      </c>
      <c r="D21" t="s">
        <v>10</v>
      </c>
      <c r="E21" t="s">
        <v>338</v>
      </c>
      <c r="F21" t="s">
        <v>338</v>
      </c>
      <c r="G21" t="s">
        <v>131</v>
      </c>
      <c r="H21" t="s">
        <v>132</v>
      </c>
      <c r="I21" t="s">
        <v>45</v>
      </c>
      <c r="K21" s="5">
        <v>20693</v>
      </c>
      <c r="L21" s="6">
        <v>56</v>
      </c>
      <c r="M21" t="s">
        <v>458</v>
      </c>
      <c r="N21">
        <v>4300</v>
      </c>
      <c r="O21" t="s">
        <v>339</v>
      </c>
      <c r="P21" t="s">
        <v>339</v>
      </c>
      <c r="Q21" t="s">
        <v>365</v>
      </c>
      <c r="R21">
        <v>979048721</v>
      </c>
      <c r="S21" t="s">
        <v>459</v>
      </c>
      <c r="T21">
        <v>1.52</v>
      </c>
      <c r="U21">
        <v>62</v>
      </c>
      <c r="W21">
        <v>7</v>
      </c>
      <c r="X21">
        <v>68</v>
      </c>
      <c r="Y21">
        <v>67</v>
      </c>
      <c r="Z21">
        <f t="shared" si="0"/>
        <v>67.5</v>
      </c>
      <c r="AA21" s="2">
        <f t="shared" si="1"/>
        <v>22.5</v>
      </c>
      <c r="AB21" t="s">
        <v>10</v>
      </c>
      <c r="AC21" t="s">
        <v>10</v>
      </c>
      <c r="AD21" t="s">
        <v>10</v>
      </c>
      <c r="AE21" t="s">
        <v>10</v>
      </c>
      <c r="AF21">
        <v>102</v>
      </c>
      <c r="AG21">
        <v>78</v>
      </c>
      <c r="AH21">
        <v>91</v>
      </c>
      <c r="AI21">
        <v>144</v>
      </c>
      <c r="AJ21">
        <v>141</v>
      </c>
      <c r="AK21">
        <f t="shared" si="2"/>
        <v>142.5</v>
      </c>
      <c r="AL21">
        <v>103</v>
      </c>
      <c r="AM21">
        <v>100</v>
      </c>
      <c r="AN21">
        <f t="shared" si="3"/>
        <v>101.5</v>
      </c>
    </row>
    <row r="22" spans="1:51" ht="15" customHeight="1" x14ac:dyDescent="0.3">
      <c r="A22" t="s">
        <v>26</v>
      </c>
      <c r="B22" t="s">
        <v>367</v>
      </c>
      <c r="C22" t="s">
        <v>10</v>
      </c>
      <c r="D22" t="s">
        <v>10</v>
      </c>
      <c r="E22" t="s">
        <v>338</v>
      </c>
      <c r="F22" t="s">
        <v>10</v>
      </c>
      <c r="G22" t="s">
        <v>278</v>
      </c>
      <c r="H22" t="s">
        <v>351</v>
      </c>
      <c r="I22" t="s">
        <v>45</v>
      </c>
      <c r="K22" s="5">
        <v>32332</v>
      </c>
      <c r="L22" s="6">
        <v>27</v>
      </c>
      <c r="M22" t="s">
        <v>368</v>
      </c>
      <c r="N22">
        <v>3120</v>
      </c>
      <c r="O22" t="s">
        <v>339</v>
      </c>
      <c r="P22" t="s">
        <v>339</v>
      </c>
      <c r="Q22" t="s">
        <v>369</v>
      </c>
      <c r="R22">
        <v>971527327</v>
      </c>
      <c r="T22">
        <v>1.61</v>
      </c>
      <c r="U22">
        <v>52.5</v>
      </c>
      <c r="W22">
        <v>6</v>
      </c>
      <c r="X22">
        <v>57</v>
      </c>
      <c r="Y22">
        <v>58</v>
      </c>
      <c r="Z22">
        <f t="shared" si="0"/>
        <v>57.5</v>
      </c>
      <c r="AA22" s="2">
        <f t="shared" si="1"/>
        <v>19.166666666666668</v>
      </c>
      <c r="AB22" t="s">
        <v>10</v>
      </c>
      <c r="AC22" t="s">
        <v>10</v>
      </c>
      <c r="AD22" t="s">
        <v>10</v>
      </c>
      <c r="AE22" t="s">
        <v>10</v>
      </c>
      <c r="AF22">
        <v>67</v>
      </c>
      <c r="AG22">
        <v>83</v>
      </c>
      <c r="AH22">
        <v>71</v>
      </c>
      <c r="AI22">
        <v>114</v>
      </c>
      <c r="AJ22">
        <v>118</v>
      </c>
      <c r="AK22">
        <f t="shared" si="2"/>
        <v>116</v>
      </c>
      <c r="AL22">
        <v>75</v>
      </c>
      <c r="AM22">
        <v>74</v>
      </c>
      <c r="AN22">
        <f t="shared" si="3"/>
        <v>74.5</v>
      </c>
    </row>
    <row r="23" spans="1:51" ht="15" customHeight="1" x14ac:dyDescent="0.3">
      <c r="A23" t="s">
        <v>20</v>
      </c>
      <c r="B23" t="s">
        <v>350</v>
      </c>
      <c r="C23" t="s">
        <v>10</v>
      </c>
      <c r="D23" t="s">
        <v>10</v>
      </c>
      <c r="E23" t="s">
        <v>338</v>
      </c>
      <c r="F23" t="s">
        <v>338</v>
      </c>
      <c r="G23" t="s">
        <v>61</v>
      </c>
      <c r="H23" t="s">
        <v>351</v>
      </c>
      <c r="I23" t="s">
        <v>45</v>
      </c>
      <c r="K23" s="5">
        <v>30197</v>
      </c>
      <c r="L23" s="6">
        <v>32</v>
      </c>
      <c r="M23" t="s">
        <v>339</v>
      </c>
      <c r="N23">
        <v>4300</v>
      </c>
      <c r="O23" t="s">
        <v>339</v>
      </c>
      <c r="P23" t="s">
        <v>339</v>
      </c>
      <c r="Q23" t="s">
        <v>352</v>
      </c>
      <c r="R23">
        <v>962877128</v>
      </c>
      <c r="T23">
        <v>1.595</v>
      </c>
      <c r="U23">
        <v>59.5</v>
      </c>
      <c r="W23">
        <v>20</v>
      </c>
      <c r="X23">
        <v>82</v>
      </c>
      <c r="Y23">
        <v>83</v>
      </c>
      <c r="Z23">
        <f t="shared" si="0"/>
        <v>82.5</v>
      </c>
      <c r="AA23" s="2">
        <f t="shared" si="1"/>
        <v>27.5</v>
      </c>
      <c r="AB23" t="s">
        <v>10</v>
      </c>
      <c r="AC23" t="s">
        <v>10</v>
      </c>
      <c r="AD23" t="s">
        <v>10</v>
      </c>
      <c r="AE23" t="s">
        <v>10</v>
      </c>
      <c r="AF23">
        <v>62.5</v>
      </c>
      <c r="AG23">
        <v>77</v>
      </c>
      <c r="AH23">
        <v>81</v>
      </c>
      <c r="AI23">
        <v>108</v>
      </c>
      <c r="AJ23">
        <v>101</v>
      </c>
      <c r="AK23">
        <f t="shared" si="2"/>
        <v>104.5</v>
      </c>
      <c r="AL23">
        <v>69</v>
      </c>
      <c r="AM23">
        <v>68</v>
      </c>
      <c r="AN23">
        <f t="shared" si="3"/>
        <v>68.5</v>
      </c>
    </row>
    <row r="24" spans="1:51" ht="15" customHeight="1" x14ac:dyDescent="0.3">
      <c r="A24" t="s">
        <v>224</v>
      </c>
      <c r="B24" t="s">
        <v>551</v>
      </c>
      <c r="C24" t="s">
        <v>338</v>
      </c>
      <c r="D24" t="s">
        <v>338</v>
      </c>
      <c r="E24" t="s">
        <v>338</v>
      </c>
      <c r="F24" t="s">
        <v>338</v>
      </c>
      <c r="G24" t="s">
        <v>225</v>
      </c>
      <c r="H24" t="s">
        <v>226</v>
      </c>
      <c r="I24" t="s">
        <v>45</v>
      </c>
      <c r="K24" s="5">
        <v>26757</v>
      </c>
      <c r="L24" s="6">
        <v>42</v>
      </c>
      <c r="M24" t="s">
        <v>339</v>
      </c>
      <c r="N24">
        <v>4300</v>
      </c>
      <c r="O24" t="s">
        <v>339</v>
      </c>
      <c r="P24" t="s">
        <v>339</v>
      </c>
      <c r="Q24" t="s">
        <v>552</v>
      </c>
      <c r="R24">
        <v>963924682</v>
      </c>
      <c r="S24" t="s">
        <v>553</v>
      </c>
      <c r="T24">
        <v>1.61</v>
      </c>
      <c r="U24">
        <v>59.5</v>
      </c>
      <c r="V24" t="s">
        <v>554</v>
      </c>
      <c r="W24">
        <v>0</v>
      </c>
      <c r="X24">
        <v>52</v>
      </c>
      <c r="Y24">
        <v>51</v>
      </c>
      <c r="Z24">
        <f t="shared" si="0"/>
        <v>51.5</v>
      </c>
      <c r="AA24" s="2">
        <f t="shared" si="1"/>
        <v>17.166666666666668</v>
      </c>
      <c r="AB24" t="s">
        <v>10</v>
      </c>
      <c r="AC24" t="s">
        <v>10</v>
      </c>
      <c r="AD24" t="s">
        <v>555</v>
      </c>
      <c r="AE24" t="s">
        <v>10</v>
      </c>
      <c r="AF24">
        <v>67.5</v>
      </c>
      <c r="AG24">
        <v>88.5</v>
      </c>
      <c r="AH24">
        <v>81</v>
      </c>
      <c r="AI24">
        <v>90</v>
      </c>
      <c r="AJ24">
        <v>96</v>
      </c>
      <c r="AK24">
        <f t="shared" si="2"/>
        <v>93</v>
      </c>
      <c r="AL24">
        <v>66</v>
      </c>
      <c r="AM24">
        <v>70</v>
      </c>
      <c r="AN24">
        <f t="shared" si="3"/>
        <v>68</v>
      </c>
      <c r="AO24" s="8">
        <v>87</v>
      </c>
      <c r="AP24" s="8">
        <v>2.63</v>
      </c>
      <c r="AQ24" s="8">
        <v>134</v>
      </c>
      <c r="AR24" s="8">
        <v>47</v>
      </c>
      <c r="AS24" s="8">
        <v>70</v>
      </c>
      <c r="AT24" s="8">
        <v>85</v>
      </c>
      <c r="AU24" s="8">
        <v>69.739999999999995</v>
      </c>
      <c r="AV24" s="8">
        <v>83.31</v>
      </c>
      <c r="AW24" s="8">
        <v>239</v>
      </c>
      <c r="AX24" s="8">
        <v>7.76</v>
      </c>
      <c r="AY24" s="8">
        <v>11.9</v>
      </c>
    </row>
    <row r="25" spans="1:51" ht="15" customHeight="1" x14ac:dyDescent="0.3">
      <c r="A25" t="s">
        <v>263</v>
      </c>
      <c r="B25" t="s">
        <v>584</v>
      </c>
      <c r="C25" t="s">
        <v>338</v>
      </c>
      <c r="D25" t="s">
        <v>338</v>
      </c>
      <c r="E25" t="s">
        <v>338</v>
      </c>
      <c r="F25" t="s">
        <v>338</v>
      </c>
      <c r="G25" t="s">
        <v>264</v>
      </c>
      <c r="H25" t="s">
        <v>265</v>
      </c>
      <c r="I25" t="s">
        <v>45</v>
      </c>
      <c r="K25" s="5">
        <v>20369</v>
      </c>
      <c r="L25" s="6">
        <v>59</v>
      </c>
      <c r="M25" t="s">
        <v>339</v>
      </c>
      <c r="N25">
        <v>4300</v>
      </c>
      <c r="O25" t="s">
        <v>339</v>
      </c>
      <c r="P25" t="s">
        <v>339</v>
      </c>
      <c r="Q25" t="s">
        <v>369</v>
      </c>
      <c r="R25">
        <v>963639332</v>
      </c>
      <c r="T25">
        <v>1.55</v>
      </c>
      <c r="U25">
        <v>78.7</v>
      </c>
      <c r="V25" t="s">
        <v>585</v>
      </c>
      <c r="W25">
        <v>15</v>
      </c>
      <c r="X25">
        <v>67</v>
      </c>
      <c r="Y25">
        <v>67</v>
      </c>
      <c r="Z25">
        <f t="shared" si="0"/>
        <v>67</v>
      </c>
      <c r="AA25" s="2">
        <f t="shared" si="1"/>
        <v>22.333333333333332</v>
      </c>
      <c r="AB25" t="s">
        <v>10</v>
      </c>
      <c r="AC25" t="s">
        <v>10</v>
      </c>
      <c r="AD25" t="s">
        <v>586</v>
      </c>
      <c r="AE25" t="s">
        <v>10</v>
      </c>
      <c r="AF25">
        <v>63</v>
      </c>
      <c r="AG25">
        <v>84</v>
      </c>
      <c r="AH25">
        <v>109</v>
      </c>
      <c r="AI25">
        <v>117</v>
      </c>
      <c r="AJ25">
        <v>117</v>
      </c>
      <c r="AK25">
        <f t="shared" si="2"/>
        <v>117</v>
      </c>
      <c r="AL25">
        <v>89</v>
      </c>
      <c r="AM25">
        <v>92</v>
      </c>
      <c r="AN25">
        <f t="shared" si="3"/>
        <v>90.5</v>
      </c>
      <c r="AO25" s="8">
        <v>96</v>
      </c>
      <c r="AP25" s="8">
        <v>13.21</v>
      </c>
      <c r="AQ25" s="8">
        <v>208</v>
      </c>
      <c r="AR25" s="8">
        <v>36</v>
      </c>
      <c r="AS25" s="8">
        <v>116.6</v>
      </c>
      <c r="AT25" s="8">
        <v>277</v>
      </c>
      <c r="AU25" s="8">
        <v>31.19</v>
      </c>
      <c r="AV25" s="8">
        <v>81.47</v>
      </c>
      <c r="AW25" s="8">
        <v>381</v>
      </c>
      <c r="AX25" s="8">
        <v>3.77</v>
      </c>
      <c r="AY25" s="8">
        <v>8.64</v>
      </c>
    </row>
    <row r="26" spans="1:51" ht="15" customHeight="1" x14ac:dyDescent="0.3">
      <c r="A26" t="s">
        <v>151</v>
      </c>
      <c r="B26" t="s">
        <v>592</v>
      </c>
      <c r="C26" t="s">
        <v>338</v>
      </c>
      <c r="D26" t="s">
        <v>338</v>
      </c>
      <c r="E26" t="s">
        <v>338</v>
      </c>
      <c r="F26" t="s">
        <v>338</v>
      </c>
      <c r="G26" t="s">
        <v>272</v>
      </c>
      <c r="H26" t="s">
        <v>273</v>
      </c>
      <c r="I26" t="s">
        <v>45</v>
      </c>
      <c r="K26" s="5">
        <v>29119</v>
      </c>
      <c r="L26" s="6">
        <v>36</v>
      </c>
      <c r="M26" t="s">
        <v>339</v>
      </c>
      <c r="N26">
        <v>4300</v>
      </c>
      <c r="O26" t="s">
        <v>347</v>
      </c>
      <c r="P26" t="s">
        <v>47</v>
      </c>
      <c r="Q26" t="s">
        <v>418</v>
      </c>
      <c r="R26">
        <v>963982569</v>
      </c>
      <c r="S26" t="s">
        <v>593</v>
      </c>
      <c r="T26">
        <v>1.63</v>
      </c>
      <c r="U26">
        <v>63.5</v>
      </c>
      <c r="V26" t="s">
        <v>414</v>
      </c>
      <c r="W26">
        <v>0</v>
      </c>
      <c r="X26">
        <v>48</v>
      </c>
      <c r="Y26">
        <v>50</v>
      </c>
      <c r="Z26">
        <f t="shared" si="0"/>
        <v>49</v>
      </c>
      <c r="AA26" s="2">
        <f t="shared" si="1"/>
        <v>16.333333333333332</v>
      </c>
      <c r="AB26" t="s">
        <v>10</v>
      </c>
      <c r="AC26" t="s">
        <v>10</v>
      </c>
      <c r="AD26" t="s">
        <v>10</v>
      </c>
      <c r="AE26" t="s">
        <v>10</v>
      </c>
      <c r="AF26">
        <v>63</v>
      </c>
      <c r="AG26">
        <v>85</v>
      </c>
      <c r="AH26">
        <v>84</v>
      </c>
      <c r="AI26">
        <v>115</v>
      </c>
      <c r="AJ26">
        <v>107</v>
      </c>
      <c r="AK26">
        <f t="shared" si="2"/>
        <v>111</v>
      </c>
      <c r="AL26">
        <v>79</v>
      </c>
      <c r="AM26">
        <v>76</v>
      </c>
      <c r="AN26">
        <f t="shared" si="3"/>
        <v>77.5</v>
      </c>
      <c r="AO26" s="8">
        <v>83</v>
      </c>
      <c r="AP26" s="8">
        <v>8.65</v>
      </c>
      <c r="AQ26" s="8">
        <v>135</v>
      </c>
      <c r="AR26" s="8">
        <v>38</v>
      </c>
      <c r="AS26" s="8">
        <v>82.2</v>
      </c>
      <c r="AT26" s="8">
        <v>74</v>
      </c>
      <c r="AU26" s="8">
        <v>7.35</v>
      </c>
      <c r="AV26" s="8">
        <v>26.46</v>
      </c>
      <c r="AW26" s="8">
        <v>358</v>
      </c>
      <c r="AX26" s="8">
        <v>10.220000000000001</v>
      </c>
      <c r="AY26" s="8">
        <v>7</v>
      </c>
    </row>
    <row r="27" spans="1:51" ht="15" customHeight="1" x14ac:dyDescent="0.3">
      <c r="A27" t="s">
        <v>232</v>
      </c>
      <c r="B27" t="s">
        <v>562</v>
      </c>
      <c r="C27" t="s">
        <v>338</v>
      </c>
      <c r="D27" t="s">
        <v>338</v>
      </c>
      <c r="E27" t="s">
        <v>338</v>
      </c>
      <c r="F27" t="s">
        <v>338</v>
      </c>
      <c r="G27" t="s">
        <v>121</v>
      </c>
      <c r="H27" t="s">
        <v>233</v>
      </c>
      <c r="I27" t="s">
        <v>45</v>
      </c>
      <c r="K27" s="5">
        <v>22792</v>
      </c>
      <c r="L27" s="6">
        <v>53</v>
      </c>
      <c r="M27" t="s">
        <v>563</v>
      </c>
      <c r="N27">
        <v>3500</v>
      </c>
      <c r="O27" t="s">
        <v>563</v>
      </c>
      <c r="P27" t="s">
        <v>563</v>
      </c>
      <c r="Q27" t="s">
        <v>369</v>
      </c>
      <c r="R27">
        <v>974924486</v>
      </c>
      <c r="S27" t="s">
        <v>564</v>
      </c>
      <c r="T27">
        <v>1.74</v>
      </c>
      <c r="U27">
        <v>70</v>
      </c>
      <c r="V27" t="s">
        <v>565</v>
      </c>
      <c r="W27">
        <v>2</v>
      </c>
      <c r="X27">
        <v>57</v>
      </c>
      <c r="Y27">
        <v>58</v>
      </c>
      <c r="Z27">
        <v>57.5</v>
      </c>
      <c r="AA27" s="2">
        <f t="shared" si="1"/>
        <v>19.166666666666668</v>
      </c>
      <c r="AB27" t="s">
        <v>10</v>
      </c>
      <c r="AC27" t="s">
        <v>10</v>
      </c>
      <c r="AD27" t="s">
        <v>10</v>
      </c>
      <c r="AE27" t="s">
        <v>10</v>
      </c>
      <c r="AF27">
        <v>66</v>
      </c>
      <c r="AG27">
        <v>86</v>
      </c>
      <c r="AH27">
        <v>91</v>
      </c>
      <c r="AI27">
        <v>121</v>
      </c>
      <c r="AJ27">
        <v>119</v>
      </c>
      <c r="AK27">
        <f t="shared" si="2"/>
        <v>120</v>
      </c>
      <c r="AL27">
        <v>90</v>
      </c>
      <c r="AM27">
        <v>86</v>
      </c>
      <c r="AN27">
        <f t="shared" si="3"/>
        <v>88</v>
      </c>
      <c r="AO27" s="8">
        <v>92</v>
      </c>
      <c r="AP27" s="8">
        <v>11.38</v>
      </c>
      <c r="AQ27" s="8">
        <v>208</v>
      </c>
      <c r="AR27" s="8">
        <v>46</v>
      </c>
      <c r="AS27" s="8">
        <v>95</v>
      </c>
      <c r="AT27" s="8">
        <v>407</v>
      </c>
      <c r="AU27" s="8">
        <v>47.61</v>
      </c>
      <c r="AV27" s="8">
        <v>101.21</v>
      </c>
      <c r="AW27" s="8">
        <v>384</v>
      </c>
      <c r="AX27" s="8">
        <v>5.03</v>
      </c>
      <c r="AY27" s="8">
        <v>10.8</v>
      </c>
    </row>
    <row r="28" spans="1:51" ht="15" customHeight="1" x14ac:dyDescent="0.3">
      <c r="A28" t="s">
        <v>195</v>
      </c>
      <c r="B28" t="s">
        <v>522</v>
      </c>
      <c r="C28" t="s">
        <v>338</v>
      </c>
      <c r="D28" t="s">
        <v>338</v>
      </c>
      <c r="E28" t="s">
        <v>338</v>
      </c>
      <c r="F28" t="s">
        <v>10</v>
      </c>
      <c r="G28" t="s">
        <v>196</v>
      </c>
      <c r="H28" t="s">
        <v>197</v>
      </c>
      <c r="I28" t="s">
        <v>45</v>
      </c>
      <c r="K28" s="5">
        <v>26051</v>
      </c>
      <c r="L28" s="6">
        <v>36</v>
      </c>
      <c r="M28" t="s">
        <v>153</v>
      </c>
      <c r="N28">
        <v>3184</v>
      </c>
      <c r="O28" t="s">
        <v>153</v>
      </c>
      <c r="P28" t="s">
        <v>153</v>
      </c>
      <c r="Q28" t="s">
        <v>520</v>
      </c>
      <c r="R28">
        <v>973987134</v>
      </c>
      <c r="S28" t="s">
        <v>523</v>
      </c>
      <c r="T28">
        <v>1.62</v>
      </c>
      <c r="U28">
        <v>68.400000000000006</v>
      </c>
      <c r="V28" t="s">
        <v>524</v>
      </c>
      <c r="W28">
        <v>5</v>
      </c>
      <c r="X28">
        <v>57</v>
      </c>
      <c r="Y28">
        <v>58</v>
      </c>
      <c r="Z28">
        <f t="shared" ref="Z28:Z38" si="4">(Y28+X28)/2</f>
        <v>57.5</v>
      </c>
      <c r="AA28" s="2">
        <f t="shared" si="1"/>
        <v>19.166666666666668</v>
      </c>
      <c r="AB28" t="s">
        <v>10</v>
      </c>
      <c r="AC28" t="s">
        <v>10</v>
      </c>
      <c r="AD28" t="s">
        <v>525</v>
      </c>
      <c r="AE28" t="s">
        <v>198</v>
      </c>
      <c r="AF28">
        <v>65</v>
      </c>
      <c r="AG28">
        <v>91</v>
      </c>
      <c r="AH28">
        <v>92</v>
      </c>
      <c r="AI28">
        <v>109</v>
      </c>
      <c r="AJ28">
        <v>104</v>
      </c>
      <c r="AK28">
        <f t="shared" si="2"/>
        <v>106.5</v>
      </c>
      <c r="AL28">
        <v>86</v>
      </c>
      <c r="AM28">
        <v>78</v>
      </c>
      <c r="AN28">
        <f t="shared" si="3"/>
        <v>82</v>
      </c>
      <c r="AO28" s="8">
        <v>100</v>
      </c>
      <c r="AP28" s="8">
        <v>12.43</v>
      </c>
      <c r="AQ28" s="8">
        <v>202</v>
      </c>
      <c r="AR28" s="8">
        <v>46</v>
      </c>
      <c r="AS28" s="8">
        <v>132.6</v>
      </c>
      <c r="AT28" s="8">
        <v>117</v>
      </c>
      <c r="AU28" s="8">
        <v>111.3</v>
      </c>
      <c r="AV28" s="8">
        <v>61.06</v>
      </c>
      <c r="AW28" s="8">
        <v>314</v>
      </c>
      <c r="AX28" s="8">
        <v>4.5999999999999996</v>
      </c>
      <c r="AY28" s="8">
        <v>10.5</v>
      </c>
    </row>
    <row r="29" spans="1:51" ht="15" customHeight="1" x14ac:dyDescent="0.3">
      <c r="A29" t="s">
        <v>239</v>
      </c>
      <c r="B29" t="s">
        <v>568</v>
      </c>
      <c r="C29" t="s">
        <v>338</v>
      </c>
      <c r="D29" t="s">
        <v>338</v>
      </c>
      <c r="E29" t="s">
        <v>338</v>
      </c>
      <c r="F29" t="s">
        <v>338</v>
      </c>
      <c r="G29" t="s">
        <v>240</v>
      </c>
      <c r="H29" t="s">
        <v>241</v>
      </c>
      <c r="I29" t="s">
        <v>45</v>
      </c>
      <c r="K29" s="5">
        <v>23601</v>
      </c>
      <c r="L29" s="6">
        <v>50</v>
      </c>
      <c r="M29" t="s">
        <v>569</v>
      </c>
      <c r="N29">
        <v>4400</v>
      </c>
      <c r="O29" t="s">
        <v>569</v>
      </c>
      <c r="P29" t="s">
        <v>569</v>
      </c>
      <c r="Q29" t="s">
        <v>570</v>
      </c>
      <c r="R29">
        <v>984851865</v>
      </c>
      <c r="S29" t="s">
        <v>571</v>
      </c>
      <c r="T29">
        <v>1.62</v>
      </c>
      <c r="U29">
        <v>64</v>
      </c>
      <c r="W29">
        <v>13</v>
      </c>
      <c r="X29">
        <v>72</v>
      </c>
      <c r="Y29">
        <v>72</v>
      </c>
      <c r="Z29">
        <f t="shared" si="4"/>
        <v>72</v>
      </c>
      <c r="AA29" s="2">
        <f t="shared" si="1"/>
        <v>24</v>
      </c>
      <c r="AB29" t="s">
        <v>10</v>
      </c>
      <c r="AC29" t="s">
        <v>10</v>
      </c>
      <c r="AD29" t="s">
        <v>10</v>
      </c>
      <c r="AE29" t="s">
        <v>10</v>
      </c>
      <c r="AF29">
        <v>68.5</v>
      </c>
      <c r="AG29">
        <v>87</v>
      </c>
      <c r="AH29">
        <v>90</v>
      </c>
      <c r="AI29">
        <v>82</v>
      </c>
      <c r="AJ29">
        <v>96</v>
      </c>
      <c r="AK29">
        <f t="shared" si="2"/>
        <v>89</v>
      </c>
      <c r="AL29">
        <v>60</v>
      </c>
      <c r="AM29">
        <v>62</v>
      </c>
      <c r="AN29">
        <f t="shared" si="3"/>
        <v>61</v>
      </c>
      <c r="AO29" s="8">
        <v>70</v>
      </c>
      <c r="AP29" s="8">
        <v>10.38</v>
      </c>
      <c r="AQ29" s="8">
        <v>135</v>
      </c>
      <c r="AR29" s="8">
        <v>33</v>
      </c>
      <c r="AS29" s="8">
        <v>79.400000000000006</v>
      </c>
      <c r="AT29" s="8">
        <v>113</v>
      </c>
      <c r="AU29" s="8">
        <v>58.14</v>
      </c>
      <c r="AV29" s="8">
        <v>145.55000000000001</v>
      </c>
      <c r="AW29" s="8">
        <v>247</v>
      </c>
      <c r="AX29" s="8">
        <v>6.05</v>
      </c>
      <c r="AY29" s="8">
        <v>13.7</v>
      </c>
    </row>
    <row r="30" spans="1:51" ht="15" customHeight="1" x14ac:dyDescent="0.3">
      <c r="A30" t="s">
        <v>83</v>
      </c>
      <c r="B30" t="s">
        <v>516</v>
      </c>
      <c r="C30" t="s">
        <v>10</v>
      </c>
      <c r="D30" t="s">
        <v>338</v>
      </c>
      <c r="E30" t="s">
        <v>338</v>
      </c>
      <c r="F30" t="s">
        <v>338</v>
      </c>
      <c r="G30" t="s">
        <v>191</v>
      </c>
      <c r="H30" t="s">
        <v>82</v>
      </c>
      <c r="I30" t="s">
        <v>45</v>
      </c>
      <c r="K30" s="5">
        <v>33298</v>
      </c>
      <c r="L30" s="6">
        <v>24</v>
      </c>
      <c r="M30" t="s">
        <v>339</v>
      </c>
      <c r="N30">
        <v>4300</v>
      </c>
      <c r="O30" t="s">
        <v>339</v>
      </c>
      <c r="P30" t="s">
        <v>339</v>
      </c>
      <c r="Q30" t="s">
        <v>517</v>
      </c>
      <c r="R30">
        <v>948191284</v>
      </c>
      <c r="S30" t="s">
        <v>452</v>
      </c>
      <c r="W30">
        <v>3</v>
      </c>
      <c r="X30">
        <v>63</v>
      </c>
      <c r="Y30">
        <v>63</v>
      </c>
      <c r="Z30">
        <f t="shared" si="4"/>
        <v>63</v>
      </c>
      <c r="AA30" s="2">
        <f t="shared" si="1"/>
        <v>21</v>
      </c>
      <c r="AB30" t="s">
        <v>10</v>
      </c>
      <c r="AC30" t="s">
        <v>10</v>
      </c>
      <c r="AD30" t="s">
        <v>518</v>
      </c>
      <c r="AE30" t="s">
        <v>10</v>
      </c>
      <c r="AF30">
        <v>57</v>
      </c>
      <c r="AG30">
        <v>94</v>
      </c>
      <c r="AH30">
        <v>82</v>
      </c>
      <c r="AI30">
        <v>115</v>
      </c>
      <c r="AJ30">
        <v>106</v>
      </c>
      <c r="AK30">
        <f t="shared" si="2"/>
        <v>110.5</v>
      </c>
      <c r="AL30">
        <v>83</v>
      </c>
      <c r="AM30">
        <v>80</v>
      </c>
      <c r="AN30">
        <f t="shared" si="3"/>
        <v>81.5</v>
      </c>
      <c r="AO30" s="8">
        <v>97</v>
      </c>
      <c r="AP30" s="8">
        <v>5.91</v>
      </c>
      <c r="AQ30" s="8">
        <v>138</v>
      </c>
      <c r="AR30" s="8">
        <v>44</v>
      </c>
      <c r="AS30" s="8">
        <v>76.8</v>
      </c>
      <c r="AT30" s="8">
        <v>86</v>
      </c>
      <c r="AU30" s="8">
        <v>301.60000000000002</v>
      </c>
      <c r="AV30" s="8">
        <v>110.52</v>
      </c>
      <c r="AW30" s="8">
        <v>290</v>
      </c>
      <c r="AX30" s="8">
        <v>6.97</v>
      </c>
      <c r="AY30" s="8">
        <v>11.9</v>
      </c>
    </row>
    <row r="31" spans="1:51" ht="15" customHeight="1" x14ac:dyDescent="0.3">
      <c r="A31" t="s">
        <v>129</v>
      </c>
      <c r="B31" t="s">
        <v>451</v>
      </c>
      <c r="C31" t="s">
        <v>10</v>
      </c>
      <c r="D31" t="s">
        <v>10</v>
      </c>
      <c r="E31" t="s">
        <v>338</v>
      </c>
      <c r="F31" t="s">
        <v>10</v>
      </c>
      <c r="G31" t="s">
        <v>127</v>
      </c>
      <c r="H31" t="s">
        <v>128</v>
      </c>
      <c r="I31" t="s">
        <v>49</v>
      </c>
      <c r="K31" s="5">
        <v>33581</v>
      </c>
      <c r="L31" s="6">
        <v>23</v>
      </c>
      <c r="M31" t="s">
        <v>339</v>
      </c>
      <c r="N31">
        <v>4300</v>
      </c>
      <c r="O31" t="s">
        <v>339</v>
      </c>
      <c r="P31" t="s">
        <v>339</v>
      </c>
      <c r="Q31" t="s">
        <v>378</v>
      </c>
      <c r="R31">
        <v>963699401</v>
      </c>
      <c r="S31" t="s">
        <v>452</v>
      </c>
      <c r="T31">
        <v>1.54</v>
      </c>
      <c r="U31">
        <v>61.8</v>
      </c>
      <c r="W31">
        <v>0</v>
      </c>
      <c r="X31">
        <v>47</v>
      </c>
      <c r="Y31">
        <v>48</v>
      </c>
      <c r="Z31">
        <f t="shared" si="4"/>
        <v>47.5</v>
      </c>
      <c r="AA31" s="2">
        <f t="shared" si="1"/>
        <v>15.833333333333334</v>
      </c>
      <c r="AB31" t="s">
        <v>10</v>
      </c>
      <c r="AC31" t="s">
        <v>10</v>
      </c>
      <c r="AD31" t="s">
        <v>453</v>
      </c>
      <c r="AE31" t="s">
        <v>10</v>
      </c>
      <c r="AF31">
        <v>79</v>
      </c>
      <c r="AG31">
        <v>93</v>
      </c>
      <c r="AH31">
        <v>87</v>
      </c>
      <c r="AI31">
        <v>103</v>
      </c>
      <c r="AJ31">
        <v>103</v>
      </c>
      <c r="AK31">
        <f t="shared" si="2"/>
        <v>103</v>
      </c>
      <c r="AL31">
        <v>68</v>
      </c>
      <c r="AM31">
        <v>68</v>
      </c>
      <c r="AN31">
        <f t="shared" si="3"/>
        <v>68</v>
      </c>
    </row>
    <row r="32" spans="1:51" ht="15" customHeight="1" x14ac:dyDescent="0.3">
      <c r="A32" t="s">
        <v>269</v>
      </c>
      <c r="B32" t="s">
        <v>588</v>
      </c>
      <c r="C32" t="s">
        <v>10</v>
      </c>
      <c r="D32" t="s">
        <v>338</v>
      </c>
      <c r="E32" t="s">
        <v>338</v>
      </c>
      <c r="F32" t="s">
        <v>338</v>
      </c>
      <c r="G32" t="s">
        <v>270</v>
      </c>
      <c r="H32" t="s">
        <v>271</v>
      </c>
      <c r="I32" t="s">
        <v>45</v>
      </c>
      <c r="K32" s="5">
        <v>28374</v>
      </c>
      <c r="L32" s="6">
        <v>38</v>
      </c>
      <c r="M32" t="s">
        <v>339</v>
      </c>
      <c r="N32">
        <v>4300</v>
      </c>
      <c r="O32" t="s">
        <v>339</v>
      </c>
      <c r="P32" t="s">
        <v>339</v>
      </c>
      <c r="Q32" t="s">
        <v>589</v>
      </c>
      <c r="R32">
        <v>963648460</v>
      </c>
      <c r="S32" t="s">
        <v>590</v>
      </c>
      <c r="T32">
        <v>1.573</v>
      </c>
      <c r="U32">
        <v>61.2</v>
      </c>
      <c r="W32">
        <v>0</v>
      </c>
      <c r="X32">
        <v>52</v>
      </c>
      <c r="Y32">
        <v>52</v>
      </c>
      <c r="Z32">
        <f t="shared" si="4"/>
        <v>52</v>
      </c>
      <c r="AA32" s="2">
        <f t="shared" si="1"/>
        <v>17.333333333333332</v>
      </c>
      <c r="AB32" t="s">
        <v>10</v>
      </c>
      <c r="AC32" t="s">
        <v>10</v>
      </c>
      <c r="AD32" t="s">
        <v>591</v>
      </c>
      <c r="AE32" t="s">
        <v>10</v>
      </c>
      <c r="AF32">
        <v>68</v>
      </c>
      <c r="AG32">
        <v>89.5</v>
      </c>
      <c r="AH32">
        <v>88</v>
      </c>
      <c r="AI32">
        <v>88</v>
      </c>
      <c r="AJ32">
        <v>95</v>
      </c>
      <c r="AK32">
        <f t="shared" si="2"/>
        <v>91.5</v>
      </c>
      <c r="AL32">
        <v>68</v>
      </c>
      <c r="AM32">
        <v>74</v>
      </c>
      <c r="AN32">
        <f t="shared" si="3"/>
        <v>71</v>
      </c>
      <c r="AO32" s="8">
        <v>99</v>
      </c>
      <c r="AP32" s="8">
        <v>8.0399999999999991</v>
      </c>
      <c r="AQ32" s="8">
        <v>136</v>
      </c>
      <c r="AR32" s="8">
        <v>43</v>
      </c>
      <c r="AS32" s="8">
        <v>77.400000000000006</v>
      </c>
      <c r="AT32" s="8">
        <v>78</v>
      </c>
      <c r="AU32" s="8">
        <v>296.5</v>
      </c>
      <c r="AV32" s="8">
        <v>131.4</v>
      </c>
      <c r="AW32" s="8">
        <v>282</v>
      </c>
      <c r="AX32" s="8">
        <v>7.02</v>
      </c>
      <c r="AY32" s="8">
        <v>10.7</v>
      </c>
    </row>
    <row r="33" spans="1:51" ht="15" customHeight="1" x14ac:dyDescent="0.3">
      <c r="A33" t="s">
        <v>108</v>
      </c>
      <c r="B33" t="s">
        <v>412</v>
      </c>
      <c r="C33" t="s">
        <v>10</v>
      </c>
      <c r="D33" t="s">
        <v>10</v>
      </c>
      <c r="E33" t="s">
        <v>338</v>
      </c>
      <c r="F33" t="s">
        <v>10</v>
      </c>
      <c r="G33" t="s">
        <v>118</v>
      </c>
      <c r="H33" t="s">
        <v>413</v>
      </c>
      <c r="I33" t="s">
        <v>45</v>
      </c>
      <c r="K33" s="5">
        <v>29986</v>
      </c>
      <c r="L33" s="6">
        <v>33</v>
      </c>
      <c r="M33" t="s">
        <v>339</v>
      </c>
      <c r="N33">
        <v>4300</v>
      </c>
      <c r="O33" t="s">
        <v>339</v>
      </c>
      <c r="P33" t="s">
        <v>339</v>
      </c>
      <c r="Q33" t="s">
        <v>369</v>
      </c>
      <c r="R33">
        <v>963699401</v>
      </c>
      <c r="T33">
        <v>1.5</v>
      </c>
      <c r="U33">
        <v>70</v>
      </c>
      <c r="V33" t="s">
        <v>414</v>
      </c>
      <c r="W33">
        <v>0</v>
      </c>
      <c r="X33">
        <v>52</v>
      </c>
      <c r="Y33">
        <v>52</v>
      </c>
      <c r="Z33">
        <f t="shared" si="4"/>
        <v>52</v>
      </c>
      <c r="AA33" s="2">
        <f t="shared" si="1"/>
        <v>17.333333333333332</v>
      </c>
      <c r="AB33" t="s">
        <v>10</v>
      </c>
      <c r="AC33" t="s">
        <v>10</v>
      </c>
      <c r="AD33" t="s">
        <v>415</v>
      </c>
      <c r="AE33" t="s">
        <v>10</v>
      </c>
      <c r="AF33">
        <v>88</v>
      </c>
      <c r="AG33">
        <v>82</v>
      </c>
      <c r="AH33">
        <v>96</v>
      </c>
      <c r="AI33">
        <v>102</v>
      </c>
      <c r="AJ33">
        <v>107</v>
      </c>
      <c r="AK33">
        <f t="shared" si="2"/>
        <v>104.5</v>
      </c>
      <c r="AL33">
        <v>73</v>
      </c>
      <c r="AM33">
        <v>72</v>
      </c>
      <c r="AN33">
        <f t="shared" si="3"/>
        <v>72.5</v>
      </c>
    </row>
    <row r="34" spans="1:51" ht="15" customHeight="1" x14ac:dyDescent="0.3">
      <c r="A34" t="s">
        <v>397</v>
      </c>
      <c r="B34" t="s">
        <v>398</v>
      </c>
      <c r="C34" t="s">
        <v>10</v>
      </c>
      <c r="D34" t="s">
        <v>10</v>
      </c>
      <c r="E34" t="s">
        <v>338</v>
      </c>
      <c r="F34" t="s">
        <v>338</v>
      </c>
      <c r="G34" t="s">
        <v>280</v>
      </c>
      <c r="H34" t="s">
        <v>399</v>
      </c>
      <c r="I34" t="s">
        <v>45</v>
      </c>
      <c r="K34" s="5">
        <v>24551</v>
      </c>
      <c r="L34" s="6">
        <v>48</v>
      </c>
      <c r="M34" t="s">
        <v>339</v>
      </c>
      <c r="N34">
        <v>4300</v>
      </c>
      <c r="O34" t="s">
        <v>339</v>
      </c>
      <c r="P34" t="s">
        <v>339</v>
      </c>
      <c r="Q34" t="s">
        <v>340</v>
      </c>
      <c r="R34">
        <v>963643112</v>
      </c>
      <c r="S34" t="s">
        <v>400</v>
      </c>
      <c r="T34">
        <v>1.62</v>
      </c>
      <c r="U34">
        <v>74</v>
      </c>
      <c r="V34" t="s">
        <v>401</v>
      </c>
      <c r="W34">
        <v>5</v>
      </c>
      <c r="X34">
        <v>43</v>
      </c>
      <c r="Y34">
        <v>48</v>
      </c>
      <c r="Z34">
        <f t="shared" si="4"/>
        <v>45.5</v>
      </c>
      <c r="AA34" s="2">
        <f t="shared" ref="AA34:AA65" si="5">Z34/3</f>
        <v>15.166666666666666</v>
      </c>
      <c r="AB34" t="s">
        <v>10</v>
      </c>
      <c r="AC34" t="s">
        <v>338</v>
      </c>
      <c r="AD34" t="s">
        <v>402</v>
      </c>
      <c r="AE34" t="s">
        <v>403</v>
      </c>
      <c r="AF34">
        <v>72</v>
      </c>
      <c r="AG34">
        <v>91</v>
      </c>
      <c r="AH34">
        <v>103</v>
      </c>
      <c r="AI34">
        <v>138</v>
      </c>
      <c r="AJ34">
        <v>154</v>
      </c>
      <c r="AK34">
        <f t="shared" ref="AK34:AK50" si="6">(AJ34+AI34)/2</f>
        <v>146</v>
      </c>
      <c r="AL34">
        <v>98</v>
      </c>
      <c r="AM34">
        <v>103</v>
      </c>
      <c r="AN34">
        <f t="shared" ref="AN34:AN65" si="7">(AM34+AL34)/2</f>
        <v>100.5</v>
      </c>
    </row>
    <row r="35" spans="1:51" ht="15" customHeight="1" x14ac:dyDescent="0.3">
      <c r="A35" t="s">
        <v>126</v>
      </c>
      <c r="B35" t="s">
        <v>447</v>
      </c>
      <c r="C35" t="s">
        <v>10</v>
      </c>
      <c r="D35" t="s">
        <v>10</v>
      </c>
      <c r="E35" t="s">
        <v>338</v>
      </c>
      <c r="F35" t="s">
        <v>10</v>
      </c>
      <c r="G35" t="s">
        <v>134</v>
      </c>
      <c r="H35" t="s">
        <v>448</v>
      </c>
      <c r="I35" t="s">
        <v>49</v>
      </c>
      <c r="J35">
        <v>2014</v>
      </c>
      <c r="K35" s="5">
        <v>22341</v>
      </c>
      <c r="L35" s="6">
        <v>54</v>
      </c>
      <c r="M35" t="s">
        <v>339</v>
      </c>
      <c r="N35">
        <v>4300</v>
      </c>
      <c r="O35" t="s">
        <v>339</v>
      </c>
      <c r="P35" t="s">
        <v>339</v>
      </c>
      <c r="Q35" t="s">
        <v>378</v>
      </c>
      <c r="R35">
        <v>63330355</v>
      </c>
      <c r="S35" t="s">
        <v>449</v>
      </c>
      <c r="W35">
        <v>0</v>
      </c>
      <c r="X35">
        <v>49</v>
      </c>
      <c r="Y35">
        <v>49</v>
      </c>
      <c r="Z35">
        <f t="shared" si="4"/>
        <v>49</v>
      </c>
      <c r="AA35" s="2">
        <f t="shared" si="5"/>
        <v>16.333333333333332</v>
      </c>
      <c r="AB35" t="s">
        <v>10</v>
      </c>
      <c r="AC35" t="s">
        <v>10</v>
      </c>
      <c r="AD35" t="s">
        <v>450</v>
      </c>
      <c r="AE35" t="s">
        <v>10</v>
      </c>
      <c r="AF35">
        <v>79</v>
      </c>
      <c r="AG35">
        <v>85.5</v>
      </c>
      <c r="AI35">
        <v>114</v>
      </c>
      <c r="AJ35">
        <v>116</v>
      </c>
      <c r="AK35">
        <f t="shared" si="6"/>
        <v>115</v>
      </c>
      <c r="AL35">
        <v>67</v>
      </c>
      <c r="AM35">
        <v>56</v>
      </c>
      <c r="AN35">
        <f t="shared" si="7"/>
        <v>61.5</v>
      </c>
    </row>
    <row r="36" spans="1:51" ht="15" customHeight="1" x14ac:dyDescent="0.3">
      <c r="A36" t="s">
        <v>370</v>
      </c>
      <c r="B36" t="s">
        <v>371</v>
      </c>
      <c r="C36" t="s">
        <v>10</v>
      </c>
      <c r="D36" t="s">
        <v>10</v>
      </c>
      <c r="E36" t="s">
        <v>338</v>
      </c>
      <c r="F36" t="s">
        <v>10</v>
      </c>
      <c r="G36" t="s">
        <v>372</v>
      </c>
      <c r="H36" t="s">
        <v>373</v>
      </c>
      <c r="I36" t="s">
        <v>49</v>
      </c>
      <c r="J36">
        <v>2000</v>
      </c>
      <c r="K36" s="5">
        <v>22286</v>
      </c>
      <c r="L36" s="6">
        <v>54</v>
      </c>
      <c r="M36" t="s">
        <v>339</v>
      </c>
      <c r="N36">
        <v>4300</v>
      </c>
      <c r="O36" t="s">
        <v>339</v>
      </c>
      <c r="P36" t="s">
        <v>339</v>
      </c>
      <c r="Q36" t="s">
        <v>369</v>
      </c>
      <c r="S36" t="s">
        <v>374</v>
      </c>
      <c r="V36" t="s">
        <v>375</v>
      </c>
      <c r="W36">
        <v>14</v>
      </c>
      <c r="X36">
        <v>68</v>
      </c>
      <c r="Y36">
        <v>68</v>
      </c>
      <c r="Z36">
        <f t="shared" si="4"/>
        <v>68</v>
      </c>
      <c r="AA36" s="2">
        <f t="shared" si="5"/>
        <v>22.666666666666668</v>
      </c>
      <c r="AB36" t="s">
        <v>10</v>
      </c>
      <c r="AC36" t="s">
        <v>10</v>
      </c>
      <c r="AD36" t="s">
        <v>10</v>
      </c>
      <c r="AE36" t="s">
        <v>10</v>
      </c>
      <c r="AF36">
        <v>66</v>
      </c>
      <c r="AG36">
        <v>80.5</v>
      </c>
      <c r="AI36">
        <v>119</v>
      </c>
      <c r="AJ36">
        <v>113</v>
      </c>
      <c r="AK36">
        <f t="shared" si="6"/>
        <v>116</v>
      </c>
      <c r="AL36">
        <v>79</v>
      </c>
      <c r="AM36">
        <v>71</v>
      </c>
      <c r="AN36">
        <f t="shared" si="7"/>
        <v>75</v>
      </c>
    </row>
    <row r="37" spans="1:51" ht="15" customHeight="1" x14ac:dyDescent="0.3">
      <c r="A37" t="s">
        <v>487</v>
      </c>
      <c r="B37" t="s">
        <v>488</v>
      </c>
      <c r="C37" t="s">
        <v>10</v>
      </c>
      <c r="D37" t="s">
        <v>10</v>
      </c>
      <c r="E37" t="s">
        <v>338</v>
      </c>
      <c r="F37" t="s">
        <v>10</v>
      </c>
      <c r="G37" t="s">
        <v>489</v>
      </c>
      <c r="H37" t="s">
        <v>490</v>
      </c>
      <c r="I37" t="s">
        <v>49</v>
      </c>
      <c r="J37" s="5">
        <v>42197</v>
      </c>
      <c r="K37" s="5">
        <v>26221</v>
      </c>
      <c r="L37" s="7">
        <v>43</v>
      </c>
      <c r="M37" t="s">
        <v>339</v>
      </c>
      <c r="N37">
        <v>4300</v>
      </c>
      <c r="O37" t="s">
        <v>458</v>
      </c>
      <c r="P37" t="s">
        <v>339</v>
      </c>
      <c r="Q37" t="s">
        <v>378</v>
      </c>
      <c r="R37">
        <v>979424295</v>
      </c>
      <c r="S37" t="s">
        <v>491</v>
      </c>
      <c r="W37">
        <v>0</v>
      </c>
      <c r="X37">
        <v>47</v>
      </c>
      <c r="Y37">
        <v>48</v>
      </c>
      <c r="Z37">
        <f t="shared" si="4"/>
        <v>47.5</v>
      </c>
      <c r="AA37" s="2">
        <f t="shared" si="5"/>
        <v>15.833333333333334</v>
      </c>
      <c r="AB37" t="s">
        <v>10</v>
      </c>
      <c r="AC37" t="s">
        <v>10</v>
      </c>
      <c r="AD37" t="s">
        <v>10</v>
      </c>
      <c r="AE37" t="s">
        <v>10</v>
      </c>
      <c r="AF37">
        <v>81</v>
      </c>
      <c r="AG37">
        <v>90.5</v>
      </c>
      <c r="AI37">
        <v>118</v>
      </c>
      <c r="AJ37">
        <v>124</v>
      </c>
      <c r="AK37">
        <f t="shared" si="6"/>
        <v>121</v>
      </c>
      <c r="AL37">
        <v>80</v>
      </c>
      <c r="AM37">
        <v>86</v>
      </c>
      <c r="AN37">
        <f t="shared" si="7"/>
        <v>83</v>
      </c>
    </row>
    <row r="38" spans="1:51" ht="15" customHeight="1" x14ac:dyDescent="0.3">
      <c r="A38" t="s">
        <v>477</v>
      </c>
      <c r="B38" t="s">
        <v>478</v>
      </c>
      <c r="C38" t="s">
        <v>10</v>
      </c>
      <c r="D38" t="s">
        <v>10</v>
      </c>
      <c r="E38" t="s">
        <v>338</v>
      </c>
      <c r="F38" t="s">
        <v>10</v>
      </c>
      <c r="G38" t="s">
        <v>479</v>
      </c>
      <c r="H38" t="s">
        <v>480</v>
      </c>
      <c r="I38" t="s">
        <v>49</v>
      </c>
      <c r="J38" s="5">
        <v>42190</v>
      </c>
      <c r="K38" s="5">
        <v>26680</v>
      </c>
      <c r="L38" s="6">
        <v>42</v>
      </c>
      <c r="M38" t="s">
        <v>339</v>
      </c>
      <c r="N38">
        <v>4300</v>
      </c>
      <c r="O38" t="s">
        <v>458</v>
      </c>
      <c r="P38" t="s">
        <v>339</v>
      </c>
      <c r="Q38" t="s">
        <v>340</v>
      </c>
      <c r="R38">
        <v>944692943</v>
      </c>
      <c r="S38" t="s">
        <v>481</v>
      </c>
      <c r="W38">
        <v>0</v>
      </c>
      <c r="X38">
        <v>53</v>
      </c>
      <c r="Y38">
        <v>53</v>
      </c>
      <c r="Z38">
        <f t="shared" si="4"/>
        <v>53</v>
      </c>
      <c r="AA38" s="2">
        <f t="shared" si="5"/>
        <v>17.666666666666668</v>
      </c>
      <c r="AB38" t="s">
        <v>10</v>
      </c>
      <c r="AC38" t="s">
        <v>10</v>
      </c>
      <c r="AD38" t="s">
        <v>482</v>
      </c>
      <c r="AE38" t="s">
        <v>10</v>
      </c>
      <c r="AF38">
        <v>68</v>
      </c>
      <c r="AG38">
        <v>85.5</v>
      </c>
      <c r="AI38">
        <v>102</v>
      </c>
      <c r="AJ38">
        <v>107</v>
      </c>
      <c r="AK38">
        <f t="shared" si="6"/>
        <v>104.5</v>
      </c>
      <c r="AL38">
        <v>84</v>
      </c>
      <c r="AM38">
        <v>72</v>
      </c>
      <c r="AN38">
        <f t="shared" si="7"/>
        <v>78</v>
      </c>
    </row>
    <row r="39" spans="1:51" ht="15" customHeight="1" x14ac:dyDescent="0.3">
      <c r="A39" t="s">
        <v>88</v>
      </c>
      <c r="B39" t="s">
        <v>376</v>
      </c>
      <c r="C39" t="s">
        <v>10</v>
      </c>
      <c r="D39" t="s">
        <v>10</v>
      </c>
      <c r="E39" t="s">
        <v>338</v>
      </c>
      <c r="F39" t="s">
        <v>10</v>
      </c>
      <c r="G39" t="s">
        <v>377</v>
      </c>
      <c r="H39" t="s">
        <v>87</v>
      </c>
      <c r="I39" t="s">
        <v>49</v>
      </c>
      <c r="K39" s="5">
        <v>24249</v>
      </c>
      <c r="L39" s="6">
        <v>49</v>
      </c>
      <c r="M39" t="s">
        <v>339</v>
      </c>
      <c r="N39">
        <v>4300</v>
      </c>
      <c r="O39" t="s">
        <v>339</v>
      </c>
      <c r="P39" t="s">
        <v>339</v>
      </c>
      <c r="Q39" t="s">
        <v>378</v>
      </c>
      <c r="R39">
        <v>963920368</v>
      </c>
      <c r="S39" t="s">
        <v>379</v>
      </c>
      <c r="T39">
        <v>1.46</v>
      </c>
      <c r="U39">
        <v>68.2</v>
      </c>
      <c r="W39">
        <v>0</v>
      </c>
      <c r="X39">
        <v>48</v>
      </c>
      <c r="Y39">
        <v>48</v>
      </c>
      <c r="Z39">
        <v>48</v>
      </c>
      <c r="AA39" s="2">
        <f t="shared" si="5"/>
        <v>16</v>
      </c>
      <c r="AB39" t="s">
        <v>10</v>
      </c>
      <c r="AC39" t="s">
        <v>10</v>
      </c>
      <c r="AD39" t="s">
        <v>10</v>
      </c>
      <c r="AE39" t="s">
        <v>10</v>
      </c>
      <c r="AF39">
        <v>76</v>
      </c>
      <c r="AG39">
        <v>82</v>
      </c>
      <c r="AH39">
        <v>106</v>
      </c>
      <c r="AI39">
        <v>106</v>
      </c>
      <c r="AJ39">
        <v>108</v>
      </c>
      <c r="AK39">
        <f t="shared" si="6"/>
        <v>107</v>
      </c>
      <c r="AL39">
        <v>77</v>
      </c>
      <c r="AM39">
        <v>78</v>
      </c>
      <c r="AN39">
        <f t="shared" si="7"/>
        <v>77.5</v>
      </c>
    </row>
    <row r="40" spans="1:51" ht="15" customHeight="1" x14ac:dyDescent="0.3">
      <c r="A40" t="s">
        <v>27</v>
      </c>
      <c r="B40" t="s">
        <v>537</v>
      </c>
      <c r="C40" t="s">
        <v>338</v>
      </c>
      <c r="D40" t="s">
        <v>338</v>
      </c>
      <c r="E40" t="s">
        <v>338</v>
      </c>
      <c r="F40" t="s">
        <v>338</v>
      </c>
      <c r="G40" t="s">
        <v>214</v>
      </c>
      <c r="H40" t="s">
        <v>215</v>
      </c>
      <c r="I40" t="s">
        <v>45</v>
      </c>
      <c r="K40" s="5">
        <v>23464</v>
      </c>
      <c r="L40" s="6">
        <v>51</v>
      </c>
      <c r="M40" t="s">
        <v>339</v>
      </c>
      <c r="N40">
        <v>4300</v>
      </c>
      <c r="O40" t="s">
        <v>339</v>
      </c>
      <c r="P40" t="s">
        <v>339</v>
      </c>
      <c r="Q40" s="3" t="s">
        <v>348</v>
      </c>
      <c r="R40" t="s">
        <v>538</v>
      </c>
      <c r="S40" t="s">
        <v>539</v>
      </c>
      <c r="T40">
        <v>1.61</v>
      </c>
      <c r="U40">
        <v>66</v>
      </c>
      <c r="V40" t="s">
        <v>540</v>
      </c>
      <c r="W40">
        <v>5</v>
      </c>
      <c r="X40">
        <v>51</v>
      </c>
      <c r="Y40">
        <v>53</v>
      </c>
      <c r="Z40">
        <f t="shared" ref="Z40:Z81" si="8">(Y40+X40)/2</f>
        <v>52</v>
      </c>
      <c r="AA40" s="2">
        <f t="shared" si="5"/>
        <v>17.333333333333332</v>
      </c>
      <c r="AB40" t="s">
        <v>10</v>
      </c>
      <c r="AC40" t="s">
        <v>10</v>
      </c>
      <c r="AD40" t="s">
        <v>10</v>
      </c>
      <c r="AE40" t="s">
        <v>10</v>
      </c>
      <c r="AF40">
        <v>70</v>
      </c>
      <c r="AG40">
        <v>86</v>
      </c>
      <c r="AH40">
        <v>96</v>
      </c>
      <c r="AI40">
        <v>106</v>
      </c>
      <c r="AJ40">
        <v>102</v>
      </c>
      <c r="AK40">
        <f t="shared" si="6"/>
        <v>104</v>
      </c>
      <c r="AL40">
        <v>70</v>
      </c>
      <c r="AM40">
        <v>70</v>
      </c>
      <c r="AN40">
        <f t="shared" si="7"/>
        <v>70</v>
      </c>
      <c r="AO40" s="8">
        <v>86</v>
      </c>
      <c r="AP40" s="8">
        <v>4.37</v>
      </c>
      <c r="AQ40" s="8">
        <v>145</v>
      </c>
      <c r="AR40" s="8">
        <v>62</v>
      </c>
      <c r="AS40" s="8">
        <v>62.6</v>
      </c>
      <c r="AT40" s="8">
        <v>102</v>
      </c>
      <c r="AU40" s="8">
        <v>109.7</v>
      </c>
      <c r="AV40" s="8">
        <v>72.349999999999994</v>
      </c>
      <c r="AW40" s="8">
        <v>258</v>
      </c>
      <c r="AX40" s="8">
        <v>6.48</v>
      </c>
      <c r="AY40" s="8">
        <v>12.9</v>
      </c>
    </row>
    <row r="41" spans="1:51" ht="15" customHeight="1" x14ac:dyDescent="0.3">
      <c r="A41" t="s">
        <v>79</v>
      </c>
      <c r="B41" t="s">
        <v>510</v>
      </c>
      <c r="C41" t="s">
        <v>10</v>
      </c>
      <c r="D41" t="s">
        <v>338</v>
      </c>
      <c r="E41" t="s">
        <v>338</v>
      </c>
      <c r="F41" t="s">
        <v>10</v>
      </c>
      <c r="G41" t="s">
        <v>184</v>
      </c>
      <c r="H41" t="s">
        <v>87</v>
      </c>
      <c r="I41" t="s">
        <v>45</v>
      </c>
      <c r="K41" s="5">
        <v>24922</v>
      </c>
      <c r="L41" s="6">
        <v>46</v>
      </c>
      <c r="M41" t="s">
        <v>339</v>
      </c>
      <c r="N41">
        <v>4300</v>
      </c>
      <c r="O41" t="s">
        <v>339</v>
      </c>
      <c r="P41" t="s">
        <v>339</v>
      </c>
      <c r="Q41" s="3" t="s">
        <v>365</v>
      </c>
      <c r="R41">
        <v>966898127</v>
      </c>
      <c r="T41">
        <v>1.62</v>
      </c>
      <c r="U41">
        <v>67.2</v>
      </c>
      <c r="V41" t="s">
        <v>511</v>
      </c>
      <c r="W41">
        <v>1</v>
      </c>
      <c r="X41">
        <v>58</v>
      </c>
      <c r="Y41">
        <v>60</v>
      </c>
      <c r="Z41">
        <f t="shared" si="8"/>
        <v>59</v>
      </c>
      <c r="AA41" s="2">
        <f t="shared" si="5"/>
        <v>19.666666666666668</v>
      </c>
      <c r="AB41" t="s">
        <v>10</v>
      </c>
      <c r="AC41" t="s">
        <v>10</v>
      </c>
      <c r="AD41" t="s">
        <v>512</v>
      </c>
      <c r="AE41" t="s">
        <v>10</v>
      </c>
      <c r="AF41">
        <v>63</v>
      </c>
      <c r="AG41">
        <v>92</v>
      </c>
      <c r="AH41">
        <v>98</v>
      </c>
      <c r="AI41">
        <v>118</v>
      </c>
      <c r="AJ41">
        <v>120</v>
      </c>
      <c r="AK41">
        <f t="shared" si="6"/>
        <v>119</v>
      </c>
      <c r="AL41">
        <v>91</v>
      </c>
      <c r="AM41">
        <v>86</v>
      </c>
      <c r="AN41">
        <f t="shared" si="7"/>
        <v>88.5</v>
      </c>
      <c r="AO41" s="8">
        <v>91</v>
      </c>
      <c r="AP41" s="8">
        <v>4.68</v>
      </c>
      <c r="AQ41" s="8">
        <v>250</v>
      </c>
      <c r="AR41" s="8">
        <v>36</v>
      </c>
      <c r="AS41" s="8">
        <v>177.8</v>
      </c>
      <c r="AT41" s="8">
        <v>181</v>
      </c>
      <c r="AU41" s="8">
        <v>56.81</v>
      </c>
      <c r="AV41" s="8">
        <v>139.69</v>
      </c>
      <c r="AW41" s="8">
        <v>329</v>
      </c>
      <c r="AX41" s="8">
        <v>7.98</v>
      </c>
      <c r="AY41" s="8">
        <v>9.6999999999999993</v>
      </c>
    </row>
    <row r="42" spans="1:51" ht="15" customHeight="1" x14ac:dyDescent="0.3">
      <c r="A42" t="s">
        <v>428</v>
      </c>
      <c r="B42" t="s">
        <v>429</v>
      </c>
      <c r="C42" t="s">
        <v>10</v>
      </c>
      <c r="D42" t="s">
        <v>10</v>
      </c>
      <c r="E42" t="s">
        <v>338</v>
      </c>
      <c r="F42" t="s">
        <v>10</v>
      </c>
      <c r="G42" t="s">
        <v>430</v>
      </c>
      <c r="H42" t="s">
        <v>431</v>
      </c>
      <c r="I42" t="s">
        <v>49</v>
      </c>
      <c r="J42" t="s">
        <v>432</v>
      </c>
      <c r="K42" s="5">
        <v>26076</v>
      </c>
      <c r="L42" s="6">
        <v>44</v>
      </c>
      <c r="M42" t="s">
        <v>339</v>
      </c>
      <c r="N42">
        <v>4300</v>
      </c>
      <c r="O42" t="s">
        <v>339</v>
      </c>
      <c r="P42" t="s">
        <v>339</v>
      </c>
      <c r="Q42" t="s">
        <v>378</v>
      </c>
      <c r="R42">
        <v>963664181</v>
      </c>
      <c r="S42" t="s">
        <v>433</v>
      </c>
      <c r="T42">
        <v>1.43</v>
      </c>
      <c r="U42">
        <v>63</v>
      </c>
      <c r="W42">
        <v>0</v>
      </c>
      <c r="X42">
        <v>54</v>
      </c>
      <c r="Y42">
        <v>52</v>
      </c>
      <c r="Z42">
        <f t="shared" si="8"/>
        <v>53</v>
      </c>
      <c r="AA42" s="2">
        <f t="shared" si="5"/>
        <v>17.666666666666668</v>
      </c>
      <c r="AB42" t="s">
        <v>10</v>
      </c>
      <c r="AC42" t="s">
        <v>10</v>
      </c>
      <c r="AD42" t="s">
        <v>10</v>
      </c>
      <c r="AE42" t="s">
        <v>10</v>
      </c>
      <c r="AF42">
        <v>64</v>
      </c>
      <c r="AG42">
        <v>87</v>
      </c>
      <c r="AH42">
        <v>102</v>
      </c>
      <c r="AI42">
        <v>123</v>
      </c>
      <c r="AJ42">
        <v>114</v>
      </c>
      <c r="AK42">
        <f t="shared" si="6"/>
        <v>118.5</v>
      </c>
      <c r="AL42">
        <v>84</v>
      </c>
      <c r="AM42">
        <v>79</v>
      </c>
      <c r="AN42">
        <f t="shared" si="7"/>
        <v>81.5</v>
      </c>
    </row>
    <row r="43" spans="1:51" ht="15" customHeight="1" x14ac:dyDescent="0.3">
      <c r="A43" t="s">
        <v>174</v>
      </c>
      <c r="B43" t="s">
        <v>497</v>
      </c>
      <c r="C43" t="s">
        <v>10</v>
      </c>
      <c r="D43" t="s">
        <v>338</v>
      </c>
      <c r="E43" t="s">
        <v>338</v>
      </c>
      <c r="F43" t="s">
        <v>338</v>
      </c>
      <c r="G43" t="s">
        <v>175</v>
      </c>
      <c r="H43" t="s">
        <v>176</v>
      </c>
      <c r="I43" t="s">
        <v>45</v>
      </c>
      <c r="K43" s="5">
        <v>26737</v>
      </c>
      <c r="L43" s="6">
        <v>42</v>
      </c>
      <c r="M43" t="s">
        <v>339</v>
      </c>
      <c r="N43">
        <v>4300</v>
      </c>
      <c r="O43" t="s">
        <v>339</v>
      </c>
      <c r="P43" t="s">
        <v>95</v>
      </c>
      <c r="Q43" t="s">
        <v>381</v>
      </c>
      <c r="R43">
        <v>945392310</v>
      </c>
      <c r="T43">
        <v>1.63</v>
      </c>
      <c r="U43">
        <v>69.7</v>
      </c>
      <c r="W43">
        <v>5</v>
      </c>
      <c r="X43">
        <v>65</v>
      </c>
      <c r="Y43">
        <v>64</v>
      </c>
      <c r="Z43">
        <f t="shared" si="8"/>
        <v>64.5</v>
      </c>
      <c r="AA43" s="2">
        <f t="shared" si="5"/>
        <v>21.5</v>
      </c>
      <c r="AB43" t="s">
        <v>338</v>
      </c>
      <c r="AC43" t="s">
        <v>10</v>
      </c>
      <c r="AD43" t="s">
        <v>10</v>
      </c>
      <c r="AE43" t="s">
        <v>10</v>
      </c>
      <c r="AF43">
        <v>102.5</v>
      </c>
      <c r="AG43">
        <v>80.5</v>
      </c>
      <c r="AH43">
        <v>92.5</v>
      </c>
      <c r="AI43">
        <v>114</v>
      </c>
      <c r="AJ43">
        <v>112</v>
      </c>
      <c r="AK43">
        <f t="shared" si="6"/>
        <v>113</v>
      </c>
      <c r="AL43">
        <v>74</v>
      </c>
      <c r="AM43">
        <v>76</v>
      </c>
      <c r="AN43">
        <f t="shared" si="7"/>
        <v>75</v>
      </c>
      <c r="AO43" s="8">
        <v>123</v>
      </c>
      <c r="AP43" s="8">
        <v>10.210000000000001</v>
      </c>
      <c r="AQ43" s="8">
        <v>187</v>
      </c>
      <c r="AR43" s="8">
        <v>45</v>
      </c>
      <c r="AS43" s="8">
        <v>94.6</v>
      </c>
      <c r="AT43" s="8">
        <v>237</v>
      </c>
      <c r="AU43" s="8">
        <v>81.87</v>
      </c>
      <c r="AV43" s="8">
        <v>138.47999999999999</v>
      </c>
      <c r="AW43" s="8">
        <v>379</v>
      </c>
      <c r="AX43" s="8">
        <v>6.13</v>
      </c>
      <c r="AY43" s="8">
        <v>14.1</v>
      </c>
    </row>
    <row r="44" spans="1:51" ht="15" customHeight="1" x14ac:dyDescent="0.3">
      <c r="A44" t="s">
        <v>16</v>
      </c>
      <c r="B44" t="s">
        <v>337</v>
      </c>
      <c r="C44" t="s">
        <v>10</v>
      </c>
      <c r="D44" t="s">
        <v>10</v>
      </c>
      <c r="E44" t="s">
        <v>338</v>
      </c>
      <c r="F44" t="s">
        <v>338</v>
      </c>
      <c r="G44" t="s">
        <v>51</v>
      </c>
      <c r="H44" t="s">
        <v>52</v>
      </c>
      <c r="I44" t="s">
        <v>45</v>
      </c>
      <c r="K44" s="5">
        <v>18604</v>
      </c>
      <c r="L44" s="6">
        <v>65</v>
      </c>
      <c r="M44" t="s">
        <v>339</v>
      </c>
      <c r="N44">
        <v>4300</v>
      </c>
      <c r="O44" t="s">
        <v>339</v>
      </c>
      <c r="P44" t="s">
        <v>339</v>
      </c>
      <c r="Q44" t="s">
        <v>340</v>
      </c>
      <c r="R44">
        <v>963991848</v>
      </c>
      <c r="S44" t="s">
        <v>341</v>
      </c>
      <c r="T44">
        <v>1.5</v>
      </c>
      <c r="U44">
        <v>60</v>
      </c>
      <c r="V44" t="s">
        <v>342</v>
      </c>
      <c r="W44">
        <v>17</v>
      </c>
      <c r="X44">
        <v>67</v>
      </c>
      <c r="Y44">
        <v>67</v>
      </c>
      <c r="Z44">
        <f t="shared" si="8"/>
        <v>67</v>
      </c>
      <c r="AA44" s="2">
        <f t="shared" si="5"/>
        <v>22.333333333333332</v>
      </c>
      <c r="AB44" t="s">
        <v>10</v>
      </c>
      <c r="AC44" t="s">
        <v>10</v>
      </c>
      <c r="AD44" t="s">
        <v>10</v>
      </c>
      <c r="AE44" t="s">
        <v>10</v>
      </c>
      <c r="AF44">
        <v>85</v>
      </c>
      <c r="AG44">
        <v>86</v>
      </c>
      <c r="AH44">
        <v>89</v>
      </c>
      <c r="AI44">
        <v>167</v>
      </c>
      <c r="AJ44">
        <v>159</v>
      </c>
      <c r="AK44">
        <f t="shared" si="6"/>
        <v>163</v>
      </c>
      <c r="AL44">
        <v>102</v>
      </c>
      <c r="AM44">
        <v>101</v>
      </c>
      <c r="AN44">
        <f t="shared" si="7"/>
        <v>101.5</v>
      </c>
    </row>
    <row r="45" spans="1:51" ht="15" customHeight="1" x14ac:dyDescent="0.3">
      <c r="A45" t="s">
        <v>160</v>
      </c>
      <c r="B45" t="s">
        <v>380</v>
      </c>
      <c r="C45" t="s">
        <v>10</v>
      </c>
      <c r="D45" t="s">
        <v>10</v>
      </c>
      <c r="E45" t="s">
        <v>338</v>
      </c>
      <c r="F45" t="s">
        <v>338</v>
      </c>
      <c r="G45" t="s">
        <v>166</v>
      </c>
      <c r="H45" t="s">
        <v>159</v>
      </c>
      <c r="I45" t="s">
        <v>45</v>
      </c>
      <c r="K45" s="5">
        <v>27392</v>
      </c>
      <c r="L45" s="6">
        <v>40</v>
      </c>
      <c r="M45" t="s">
        <v>339</v>
      </c>
      <c r="N45">
        <v>4300</v>
      </c>
      <c r="O45" t="s">
        <v>339</v>
      </c>
      <c r="P45" t="s">
        <v>339</v>
      </c>
      <c r="Q45" t="s">
        <v>381</v>
      </c>
      <c r="R45">
        <v>975323126</v>
      </c>
      <c r="T45">
        <v>1.58</v>
      </c>
      <c r="U45">
        <v>68.5</v>
      </c>
      <c r="V45" t="s">
        <v>382</v>
      </c>
      <c r="W45">
        <v>16</v>
      </c>
      <c r="X45">
        <v>78</v>
      </c>
      <c r="Y45">
        <v>78</v>
      </c>
      <c r="Z45">
        <f t="shared" si="8"/>
        <v>78</v>
      </c>
      <c r="AA45" s="2">
        <f t="shared" si="5"/>
        <v>26</v>
      </c>
      <c r="AB45" t="s">
        <v>10</v>
      </c>
      <c r="AC45" t="s">
        <v>10</v>
      </c>
      <c r="AD45" t="s">
        <v>383</v>
      </c>
      <c r="AE45" t="s">
        <v>10</v>
      </c>
      <c r="AF45">
        <v>63</v>
      </c>
      <c r="AG45">
        <v>84.5</v>
      </c>
      <c r="AH45">
        <v>90</v>
      </c>
      <c r="AI45">
        <v>126</v>
      </c>
      <c r="AJ45">
        <v>120</v>
      </c>
      <c r="AK45">
        <f t="shared" si="6"/>
        <v>123</v>
      </c>
      <c r="AL45">
        <v>78</v>
      </c>
      <c r="AM45">
        <v>86</v>
      </c>
      <c r="AN45">
        <f t="shared" si="7"/>
        <v>82</v>
      </c>
    </row>
    <row r="46" spans="1:51" ht="15" customHeight="1" x14ac:dyDescent="0.3">
      <c r="A46" t="s">
        <v>74</v>
      </c>
      <c r="B46" t="s">
        <v>360</v>
      </c>
      <c r="C46" t="s">
        <v>10</v>
      </c>
      <c r="D46" t="s">
        <v>10</v>
      </c>
      <c r="E46" t="s">
        <v>338</v>
      </c>
      <c r="F46" t="s">
        <v>338</v>
      </c>
      <c r="G46" t="s">
        <v>75</v>
      </c>
      <c r="H46" t="s">
        <v>73</v>
      </c>
      <c r="I46" t="s">
        <v>45</v>
      </c>
      <c r="K46" s="5">
        <v>23604</v>
      </c>
      <c r="L46" s="6">
        <v>50</v>
      </c>
      <c r="M46" t="s">
        <v>339</v>
      </c>
      <c r="N46">
        <v>4300</v>
      </c>
      <c r="O46" t="s">
        <v>339</v>
      </c>
      <c r="P46" t="s">
        <v>339</v>
      </c>
      <c r="Q46" s="3" t="s">
        <v>348</v>
      </c>
      <c r="R46">
        <v>996153373</v>
      </c>
      <c r="S46" t="s">
        <v>361</v>
      </c>
      <c r="T46">
        <v>1.7</v>
      </c>
      <c r="U46">
        <v>60.5</v>
      </c>
      <c r="V46" t="s">
        <v>362</v>
      </c>
      <c r="W46">
        <v>15</v>
      </c>
      <c r="X46">
        <v>67</v>
      </c>
      <c r="Y46">
        <v>66</v>
      </c>
      <c r="Z46">
        <f t="shared" si="8"/>
        <v>66.5</v>
      </c>
      <c r="AA46" s="2">
        <f t="shared" si="5"/>
        <v>22.166666666666668</v>
      </c>
      <c r="AB46" t="s">
        <v>10</v>
      </c>
      <c r="AC46" t="s">
        <v>10</v>
      </c>
      <c r="AD46" t="s">
        <v>10</v>
      </c>
      <c r="AE46" t="s">
        <v>10</v>
      </c>
      <c r="AF46">
        <v>75</v>
      </c>
      <c r="AG46">
        <v>81.5</v>
      </c>
      <c r="AH46">
        <v>76</v>
      </c>
      <c r="AI46">
        <v>108</v>
      </c>
      <c r="AJ46">
        <v>100</v>
      </c>
      <c r="AK46">
        <f t="shared" si="6"/>
        <v>104</v>
      </c>
      <c r="AL46">
        <v>62</v>
      </c>
      <c r="AM46">
        <v>61</v>
      </c>
      <c r="AN46">
        <f t="shared" si="7"/>
        <v>61.5</v>
      </c>
    </row>
    <row r="47" spans="1:51" ht="15" customHeight="1" x14ac:dyDescent="0.3">
      <c r="A47" t="s">
        <v>465</v>
      </c>
      <c r="B47" t="s">
        <v>466</v>
      </c>
      <c r="C47" t="s">
        <v>10</v>
      </c>
      <c r="D47" t="s">
        <v>10</v>
      </c>
      <c r="E47" t="s">
        <v>338</v>
      </c>
      <c r="F47" t="s">
        <v>10</v>
      </c>
      <c r="G47" t="s">
        <v>467</v>
      </c>
      <c r="H47" t="s">
        <v>468</v>
      </c>
      <c r="I47" t="s">
        <v>49</v>
      </c>
      <c r="J47" t="s">
        <v>469</v>
      </c>
      <c r="K47" s="5">
        <v>22875</v>
      </c>
      <c r="L47" s="6">
        <v>53</v>
      </c>
      <c r="M47" t="s">
        <v>339</v>
      </c>
      <c r="N47">
        <v>4300</v>
      </c>
      <c r="O47" t="s">
        <v>339</v>
      </c>
      <c r="P47" t="s">
        <v>339</v>
      </c>
      <c r="Q47" t="s">
        <v>378</v>
      </c>
      <c r="R47">
        <v>943681357</v>
      </c>
      <c r="T47">
        <v>1.51</v>
      </c>
      <c r="U47">
        <v>87</v>
      </c>
      <c r="X47">
        <v>54</v>
      </c>
      <c r="Y47">
        <v>53</v>
      </c>
      <c r="Z47">
        <f t="shared" si="8"/>
        <v>53.5</v>
      </c>
      <c r="AA47" s="2">
        <f t="shared" si="5"/>
        <v>17.833333333333332</v>
      </c>
      <c r="AB47" t="s">
        <v>10</v>
      </c>
      <c r="AC47" t="s">
        <v>10</v>
      </c>
      <c r="AD47" t="s">
        <v>10</v>
      </c>
      <c r="AE47" t="s">
        <v>10</v>
      </c>
      <c r="AF47">
        <v>67</v>
      </c>
      <c r="AG47">
        <v>79</v>
      </c>
      <c r="AH47">
        <v>126</v>
      </c>
      <c r="AI47">
        <v>127</v>
      </c>
      <c r="AJ47">
        <v>131</v>
      </c>
      <c r="AK47">
        <f t="shared" si="6"/>
        <v>129</v>
      </c>
      <c r="AL47">
        <v>85</v>
      </c>
      <c r="AM47">
        <v>80</v>
      </c>
      <c r="AN47">
        <f t="shared" si="7"/>
        <v>82.5</v>
      </c>
    </row>
    <row r="48" spans="1:51" ht="15" customHeight="1" x14ac:dyDescent="0.3">
      <c r="A48" t="s">
        <v>388</v>
      </c>
      <c r="B48" t="s">
        <v>389</v>
      </c>
      <c r="C48" t="s">
        <v>10</v>
      </c>
      <c r="D48" t="s">
        <v>10</v>
      </c>
      <c r="E48" t="s">
        <v>338</v>
      </c>
      <c r="F48" t="s">
        <v>10</v>
      </c>
      <c r="G48" t="s">
        <v>390</v>
      </c>
      <c r="H48" t="s">
        <v>391</v>
      </c>
      <c r="I48" t="s">
        <v>49</v>
      </c>
      <c r="J48" t="s">
        <v>392</v>
      </c>
      <c r="K48" s="5">
        <v>22283</v>
      </c>
      <c r="L48" s="6">
        <v>54</v>
      </c>
      <c r="M48" t="s">
        <v>339</v>
      </c>
      <c r="N48">
        <v>4300</v>
      </c>
      <c r="O48" t="s">
        <v>339</v>
      </c>
      <c r="P48" t="s">
        <v>339</v>
      </c>
      <c r="Q48" t="s">
        <v>378</v>
      </c>
      <c r="R48">
        <v>963680074</v>
      </c>
      <c r="S48" t="s">
        <v>393</v>
      </c>
      <c r="T48">
        <v>1.38</v>
      </c>
      <c r="U48">
        <v>60.8</v>
      </c>
      <c r="X48">
        <v>41</v>
      </c>
      <c r="Y48">
        <v>42</v>
      </c>
      <c r="Z48">
        <f t="shared" si="8"/>
        <v>41.5</v>
      </c>
      <c r="AA48" s="2">
        <f t="shared" si="5"/>
        <v>13.833333333333334</v>
      </c>
      <c r="AB48" t="s">
        <v>10</v>
      </c>
      <c r="AC48" t="s">
        <v>10</v>
      </c>
      <c r="AD48" t="s">
        <v>10</v>
      </c>
      <c r="AE48" t="s">
        <v>10</v>
      </c>
      <c r="AF48">
        <v>73</v>
      </c>
      <c r="AG48">
        <v>87</v>
      </c>
      <c r="AH48">
        <v>98</v>
      </c>
      <c r="AI48">
        <v>126</v>
      </c>
      <c r="AJ48">
        <v>114</v>
      </c>
      <c r="AK48">
        <f t="shared" si="6"/>
        <v>120</v>
      </c>
      <c r="AL48">
        <v>83</v>
      </c>
      <c r="AM48">
        <v>90</v>
      </c>
      <c r="AN48">
        <f t="shared" si="7"/>
        <v>86.5</v>
      </c>
    </row>
    <row r="49" spans="1:51" ht="15" customHeight="1" x14ac:dyDescent="0.3">
      <c r="A49" t="s">
        <v>470</v>
      </c>
      <c r="B49" t="s">
        <v>471</v>
      </c>
      <c r="C49" t="s">
        <v>10</v>
      </c>
      <c r="D49" t="s">
        <v>10</v>
      </c>
      <c r="E49" t="s">
        <v>338</v>
      </c>
      <c r="F49" t="s">
        <v>10</v>
      </c>
      <c r="G49" t="s">
        <v>472</v>
      </c>
      <c r="H49" t="s">
        <v>473</v>
      </c>
      <c r="I49" t="s">
        <v>49</v>
      </c>
      <c r="J49" t="s">
        <v>474</v>
      </c>
      <c r="K49" s="5">
        <v>32395</v>
      </c>
      <c r="L49" s="6">
        <v>26</v>
      </c>
      <c r="M49" t="s">
        <v>339</v>
      </c>
      <c r="N49">
        <v>4300</v>
      </c>
      <c r="O49" t="s">
        <v>339</v>
      </c>
      <c r="P49" t="s">
        <v>339</v>
      </c>
      <c r="Q49" s="3" t="s">
        <v>475</v>
      </c>
      <c r="R49">
        <v>998549327</v>
      </c>
      <c r="T49">
        <v>1.55</v>
      </c>
      <c r="U49">
        <v>73</v>
      </c>
      <c r="X49">
        <v>47</v>
      </c>
      <c r="Y49">
        <v>48</v>
      </c>
      <c r="Z49">
        <f t="shared" si="8"/>
        <v>47.5</v>
      </c>
      <c r="AA49" s="2">
        <f t="shared" si="5"/>
        <v>15.833333333333334</v>
      </c>
      <c r="AB49" t="s">
        <v>10</v>
      </c>
      <c r="AC49" t="s">
        <v>10</v>
      </c>
      <c r="AD49" t="s">
        <v>10</v>
      </c>
      <c r="AE49" t="s">
        <v>476</v>
      </c>
      <c r="AF49">
        <v>67</v>
      </c>
      <c r="AG49">
        <v>89</v>
      </c>
      <c r="AH49">
        <v>105</v>
      </c>
      <c r="AI49">
        <v>95</v>
      </c>
      <c r="AJ49">
        <v>99</v>
      </c>
      <c r="AK49">
        <f t="shared" si="6"/>
        <v>97</v>
      </c>
      <c r="AL49">
        <v>71</v>
      </c>
      <c r="AM49">
        <v>69</v>
      </c>
      <c r="AN49">
        <f t="shared" si="7"/>
        <v>70</v>
      </c>
    </row>
    <row r="50" spans="1:51" ht="15" customHeight="1" x14ac:dyDescent="0.3">
      <c r="A50" t="s">
        <v>1582</v>
      </c>
      <c r="B50" t="s">
        <v>404</v>
      </c>
      <c r="C50" t="s">
        <v>10</v>
      </c>
      <c r="D50" t="s">
        <v>10</v>
      </c>
      <c r="E50" t="s">
        <v>338</v>
      </c>
      <c r="F50" t="s">
        <v>10</v>
      </c>
      <c r="G50" t="s">
        <v>1583</v>
      </c>
      <c r="H50" t="s">
        <v>213</v>
      </c>
      <c r="I50" t="s">
        <v>49</v>
      </c>
      <c r="J50" t="s">
        <v>406</v>
      </c>
      <c r="K50" s="5">
        <v>26342</v>
      </c>
      <c r="L50" s="6">
        <v>43</v>
      </c>
      <c r="M50" t="s">
        <v>339</v>
      </c>
      <c r="N50">
        <v>4300</v>
      </c>
      <c r="O50" t="s">
        <v>339</v>
      </c>
      <c r="P50" t="s">
        <v>339</v>
      </c>
      <c r="Q50" t="s">
        <v>369</v>
      </c>
      <c r="R50">
        <v>963941726</v>
      </c>
      <c r="T50">
        <v>1.41</v>
      </c>
      <c r="U50">
        <v>55</v>
      </c>
      <c r="V50" t="s">
        <v>407</v>
      </c>
      <c r="X50">
        <v>45</v>
      </c>
      <c r="Y50">
        <v>46</v>
      </c>
      <c r="Z50">
        <f t="shared" si="8"/>
        <v>45.5</v>
      </c>
      <c r="AA50" s="2">
        <f t="shared" si="5"/>
        <v>15.166666666666666</v>
      </c>
      <c r="AB50" t="s">
        <v>10</v>
      </c>
      <c r="AC50" t="s">
        <v>10</v>
      </c>
      <c r="AD50" t="s">
        <v>10</v>
      </c>
      <c r="AE50" t="s">
        <v>10</v>
      </c>
      <c r="AF50">
        <v>69</v>
      </c>
      <c r="AG50">
        <v>89</v>
      </c>
      <c r="AH50">
        <v>86</v>
      </c>
      <c r="AI50">
        <v>114</v>
      </c>
      <c r="AJ50">
        <v>116</v>
      </c>
      <c r="AK50">
        <f t="shared" si="6"/>
        <v>115</v>
      </c>
      <c r="AL50">
        <v>84</v>
      </c>
      <c r="AM50">
        <v>86</v>
      </c>
      <c r="AN50">
        <f t="shared" si="7"/>
        <v>85</v>
      </c>
    </row>
    <row r="51" spans="1:51" ht="15" customHeight="1" x14ac:dyDescent="0.3">
      <c r="A51" t="s">
        <v>292</v>
      </c>
      <c r="B51" t="s">
        <v>384</v>
      </c>
      <c r="C51" t="s">
        <v>10</v>
      </c>
      <c r="D51" t="s">
        <v>10</v>
      </c>
      <c r="E51" t="s">
        <v>10</v>
      </c>
      <c r="F51" t="s">
        <v>338</v>
      </c>
      <c r="G51" t="s">
        <v>385</v>
      </c>
      <c r="H51" t="s">
        <v>386</v>
      </c>
      <c r="I51" t="s">
        <v>45</v>
      </c>
      <c r="K51" s="5">
        <v>29033</v>
      </c>
      <c r="L51" s="6">
        <v>36</v>
      </c>
      <c r="M51" t="s">
        <v>339</v>
      </c>
      <c r="N51">
        <v>4300</v>
      </c>
      <c r="O51" t="s">
        <v>339</v>
      </c>
      <c r="P51" t="s">
        <v>339</v>
      </c>
      <c r="Q51" s="3" t="s">
        <v>348</v>
      </c>
      <c r="R51">
        <v>969936728</v>
      </c>
      <c r="S51" t="s">
        <v>387</v>
      </c>
      <c r="T51">
        <v>1.58</v>
      </c>
      <c r="U51">
        <v>62.8</v>
      </c>
      <c r="W51">
        <v>3</v>
      </c>
      <c r="X51">
        <v>53</v>
      </c>
      <c r="Y51">
        <v>54</v>
      </c>
      <c r="Z51">
        <f t="shared" si="8"/>
        <v>53.5</v>
      </c>
      <c r="AA51" s="2">
        <f t="shared" si="5"/>
        <v>17.833333333333332</v>
      </c>
      <c r="AB51" t="s">
        <v>10</v>
      </c>
      <c r="AC51" t="s">
        <v>10</v>
      </c>
      <c r="AD51" t="s">
        <v>10</v>
      </c>
      <c r="AE51" t="s">
        <v>10</v>
      </c>
      <c r="AF51">
        <v>71</v>
      </c>
      <c r="AG51">
        <v>90</v>
      </c>
      <c r="AH51">
        <v>91</v>
      </c>
      <c r="AI51">
        <v>120</v>
      </c>
      <c r="AJ51">
        <v>118</v>
      </c>
      <c r="AK51">
        <v>114</v>
      </c>
      <c r="AL51">
        <v>72</v>
      </c>
      <c r="AM51">
        <v>83</v>
      </c>
      <c r="AN51">
        <f t="shared" si="7"/>
        <v>77.5</v>
      </c>
    </row>
    <row r="52" spans="1:51" ht="15" customHeight="1" x14ac:dyDescent="0.3">
      <c r="A52" t="s">
        <v>181</v>
      </c>
      <c r="B52" t="s">
        <v>505</v>
      </c>
      <c r="C52" t="s">
        <v>338</v>
      </c>
      <c r="D52" t="s">
        <v>338</v>
      </c>
      <c r="E52" t="s">
        <v>338</v>
      </c>
      <c r="F52" t="s">
        <v>338</v>
      </c>
      <c r="G52" t="s">
        <v>182</v>
      </c>
      <c r="H52" t="s">
        <v>183</v>
      </c>
      <c r="I52" t="s">
        <v>45</v>
      </c>
      <c r="K52" s="5">
        <v>24485</v>
      </c>
      <c r="L52" s="6">
        <v>48</v>
      </c>
      <c r="M52" t="s">
        <v>339</v>
      </c>
      <c r="N52">
        <v>4300</v>
      </c>
      <c r="O52" t="s">
        <v>506</v>
      </c>
      <c r="P52" t="s">
        <v>506</v>
      </c>
      <c r="Q52" t="s">
        <v>348</v>
      </c>
      <c r="R52">
        <v>974877910</v>
      </c>
      <c r="S52" t="s">
        <v>507</v>
      </c>
      <c r="T52">
        <v>1.61</v>
      </c>
      <c r="U52">
        <v>82.5</v>
      </c>
      <c r="V52" t="s">
        <v>508</v>
      </c>
      <c r="W52">
        <v>7</v>
      </c>
      <c r="X52">
        <v>70</v>
      </c>
      <c r="Y52">
        <v>69</v>
      </c>
      <c r="Z52">
        <f t="shared" si="8"/>
        <v>69.5</v>
      </c>
      <c r="AA52" s="2">
        <f t="shared" si="5"/>
        <v>23.166666666666668</v>
      </c>
      <c r="AB52" t="s">
        <v>10</v>
      </c>
      <c r="AC52" t="s">
        <v>10</v>
      </c>
      <c r="AD52" t="s">
        <v>509</v>
      </c>
      <c r="AE52" t="s">
        <v>10</v>
      </c>
      <c r="AF52">
        <v>73</v>
      </c>
      <c r="AG52">
        <v>86</v>
      </c>
      <c r="AH52">
        <v>108</v>
      </c>
      <c r="AI52">
        <v>145</v>
      </c>
      <c r="AJ52">
        <v>143</v>
      </c>
      <c r="AK52">
        <f t="shared" ref="AK52:AK77" si="9">(AJ52+AI52)/2</f>
        <v>144</v>
      </c>
      <c r="AL52">
        <v>103</v>
      </c>
      <c r="AM52">
        <v>102</v>
      </c>
      <c r="AN52">
        <f t="shared" si="7"/>
        <v>102.5</v>
      </c>
      <c r="AO52" s="8">
        <v>84</v>
      </c>
      <c r="AP52" s="8">
        <v>10.61</v>
      </c>
      <c r="AQ52" s="8">
        <v>188</v>
      </c>
      <c r="AR52" s="8">
        <v>37</v>
      </c>
      <c r="AS52" s="8">
        <v>113.4</v>
      </c>
      <c r="AT52" s="8">
        <v>188</v>
      </c>
      <c r="AU52" s="8">
        <v>43.19</v>
      </c>
      <c r="AV52" s="8">
        <v>180.9</v>
      </c>
      <c r="AW52" s="8">
        <v>430</v>
      </c>
      <c r="AX52" s="8">
        <v>7.96</v>
      </c>
      <c r="AY52" s="8">
        <v>11.8</v>
      </c>
    </row>
    <row r="53" spans="1:51" ht="15" customHeight="1" x14ac:dyDescent="0.3">
      <c r="A53" t="s">
        <v>179</v>
      </c>
      <c r="B53" t="s">
        <v>503</v>
      </c>
      <c r="C53" t="s">
        <v>10</v>
      </c>
      <c r="D53" t="s">
        <v>338</v>
      </c>
      <c r="E53" t="s">
        <v>338</v>
      </c>
      <c r="F53" t="s">
        <v>338</v>
      </c>
      <c r="G53" t="s">
        <v>180</v>
      </c>
      <c r="H53" t="s">
        <v>66</v>
      </c>
      <c r="I53" t="s">
        <v>45</v>
      </c>
      <c r="K53" s="5">
        <v>32228</v>
      </c>
      <c r="L53" s="6">
        <v>26</v>
      </c>
      <c r="M53" t="s">
        <v>339</v>
      </c>
      <c r="N53">
        <v>4300</v>
      </c>
      <c r="O53" t="s">
        <v>339</v>
      </c>
      <c r="P53" t="s">
        <v>339</v>
      </c>
      <c r="Q53" t="s">
        <v>348</v>
      </c>
      <c r="R53">
        <v>963934726</v>
      </c>
      <c r="S53" t="s">
        <v>504</v>
      </c>
      <c r="T53">
        <v>1.71</v>
      </c>
      <c r="U53">
        <v>63.2</v>
      </c>
      <c r="W53">
        <v>3</v>
      </c>
      <c r="X53">
        <v>52</v>
      </c>
      <c r="Y53">
        <v>53</v>
      </c>
      <c r="Z53">
        <f t="shared" si="8"/>
        <v>52.5</v>
      </c>
      <c r="AA53" s="2">
        <f t="shared" si="5"/>
        <v>17.5</v>
      </c>
      <c r="AB53" t="s">
        <v>10</v>
      </c>
      <c r="AC53" t="s">
        <v>10</v>
      </c>
      <c r="AD53" t="s">
        <v>10</v>
      </c>
      <c r="AE53" t="s">
        <v>10</v>
      </c>
      <c r="AF53">
        <v>56</v>
      </c>
      <c r="AG53">
        <v>90.5</v>
      </c>
      <c r="AH53">
        <v>78</v>
      </c>
      <c r="AI53">
        <v>107</v>
      </c>
      <c r="AJ53">
        <v>104</v>
      </c>
      <c r="AK53">
        <f t="shared" si="9"/>
        <v>105.5</v>
      </c>
      <c r="AL53">
        <v>66</v>
      </c>
      <c r="AM53">
        <v>67</v>
      </c>
      <c r="AN53">
        <f t="shared" si="7"/>
        <v>66.5</v>
      </c>
      <c r="AO53" s="8">
        <v>80</v>
      </c>
      <c r="AP53" s="8">
        <v>2.44</v>
      </c>
      <c r="AQ53" s="8">
        <v>119</v>
      </c>
      <c r="AR53" s="8">
        <v>38</v>
      </c>
      <c r="AS53" s="8">
        <v>70</v>
      </c>
      <c r="AT53" s="8">
        <v>55</v>
      </c>
      <c r="AU53" s="8">
        <v>182.7</v>
      </c>
      <c r="AV53" s="8">
        <v>147.47999999999999</v>
      </c>
      <c r="AW53" s="8">
        <v>283</v>
      </c>
      <c r="AX53" s="8">
        <v>8.2200000000000006</v>
      </c>
      <c r="AY53" s="8">
        <v>14.2</v>
      </c>
    </row>
    <row r="54" spans="1:51" ht="15" customHeight="1" x14ac:dyDescent="0.3">
      <c r="A54" t="s">
        <v>192</v>
      </c>
      <c r="B54" t="s">
        <v>519</v>
      </c>
      <c r="C54" t="s">
        <v>10</v>
      </c>
      <c r="D54" t="s">
        <v>338</v>
      </c>
      <c r="E54" t="s">
        <v>338</v>
      </c>
      <c r="F54" t="s">
        <v>338</v>
      </c>
      <c r="G54" t="s">
        <v>193</v>
      </c>
      <c r="H54" t="s">
        <v>194</v>
      </c>
      <c r="I54" t="s">
        <v>45</v>
      </c>
      <c r="K54" s="5">
        <v>32111</v>
      </c>
      <c r="L54" s="6">
        <v>27</v>
      </c>
      <c r="M54" t="s">
        <v>339</v>
      </c>
      <c r="N54">
        <v>4300</v>
      </c>
      <c r="O54" t="s">
        <v>339</v>
      </c>
      <c r="P54" t="s">
        <v>339</v>
      </c>
      <c r="Q54" t="s">
        <v>520</v>
      </c>
      <c r="R54">
        <v>987571899</v>
      </c>
      <c r="T54">
        <v>1.65</v>
      </c>
      <c r="U54">
        <v>57</v>
      </c>
      <c r="W54">
        <v>1</v>
      </c>
      <c r="X54">
        <v>52</v>
      </c>
      <c r="Y54">
        <v>53</v>
      </c>
      <c r="Z54">
        <f t="shared" si="8"/>
        <v>52.5</v>
      </c>
      <c r="AA54" s="2">
        <f t="shared" si="5"/>
        <v>17.5</v>
      </c>
      <c r="AB54" t="s">
        <v>10</v>
      </c>
      <c r="AC54" t="s">
        <v>10</v>
      </c>
      <c r="AD54" t="s">
        <v>521</v>
      </c>
      <c r="AE54" t="s">
        <v>10</v>
      </c>
      <c r="AF54">
        <v>57.5</v>
      </c>
      <c r="AG54">
        <v>93.5</v>
      </c>
      <c r="AH54">
        <v>80</v>
      </c>
      <c r="AI54">
        <v>114</v>
      </c>
      <c r="AJ54">
        <v>115</v>
      </c>
      <c r="AK54">
        <f t="shared" si="9"/>
        <v>114.5</v>
      </c>
      <c r="AL54">
        <v>78</v>
      </c>
      <c r="AM54">
        <v>75</v>
      </c>
      <c r="AN54">
        <f t="shared" si="7"/>
        <v>76.5</v>
      </c>
      <c r="AO54" s="8">
        <v>73</v>
      </c>
      <c r="AP54" s="8">
        <v>2.0499999999999998</v>
      </c>
      <c r="AQ54" s="8">
        <v>172</v>
      </c>
      <c r="AR54" s="8">
        <v>37</v>
      </c>
      <c r="AS54" s="8">
        <v>113.6</v>
      </c>
      <c r="AT54" s="8">
        <v>107</v>
      </c>
      <c r="AU54" s="8">
        <v>161.30000000000001</v>
      </c>
      <c r="AV54" s="8">
        <v>150.82</v>
      </c>
      <c r="AW54" s="8">
        <v>265</v>
      </c>
      <c r="AX54" s="8">
        <v>6.76</v>
      </c>
      <c r="AY54" s="8">
        <v>13.2</v>
      </c>
    </row>
    <row r="55" spans="1:51" ht="15" customHeight="1" x14ac:dyDescent="0.3">
      <c r="A55" t="s">
        <v>199</v>
      </c>
      <c r="B55" t="s">
        <v>526</v>
      </c>
      <c r="C55" t="s">
        <v>527</v>
      </c>
      <c r="D55" t="s">
        <v>338</v>
      </c>
      <c r="E55" t="s">
        <v>338</v>
      </c>
      <c r="F55" t="s">
        <v>338</v>
      </c>
      <c r="G55" t="s">
        <v>200</v>
      </c>
      <c r="H55" t="s">
        <v>201</v>
      </c>
      <c r="I55" t="s">
        <v>45</v>
      </c>
      <c r="K55" s="5">
        <v>20993</v>
      </c>
      <c r="L55" s="6">
        <v>56</v>
      </c>
      <c r="M55" t="s">
        <v>339</v>
      </c>
      <c r="N55">
        <v>4300</v>
      </c>
      <c r="O55" t="s">
        <v>458</v>
      </c>
      <c r="P55" t="s">
        <v>339</v>
      </c>
      <c r="Q55" s="3" t="s">
        <v>348</v>
      </c>
      <c r="R55">
        <v>963999053</v>
      </c>
      <c r="S55" t="s">
        <v>528</v>
      </c>
      <c r="T55">
        <v>1.51</v>
      </c>
      <c r="U55">
        <v>63.5</v>
      </c>
      <c r="V55" t="s">
        <v>529</v>
      </c>
      <c r="W55">
        <v>4</v>
      </c>
      <c r="X55">
        <v>55</v>
      </c>
      <c r="Y55">
        <v>56</v>
      </c>
      <c r="Z55">
        <f t="shared" si="8"/>
        <v>55.5</v>
      </c>
      <c r="AA55" s="2">
        <f t="shared" si="5"/>
        <v>18.5</v>
      </c>
      <c r="AB55" t="s">
        <v>338</v>
      </c>
      <c r="AC55" t="s">
        <v>10</v>
      </c>
      <c r="AD55" t="s">
        <v>10</v>
      </c>
      <c r="AE55" t="s">
        <v>10</v>
      </c>
      <c r="AF55">
        <v>70.5</v>
      </c>
      <c r="AG55">
        <v>85</v>
      </c>
      <c r="AH55">
        <v>101</v>
      </c>
      <c r="AI55">
        <v>106</v>
      </c>
      <c r="AJ55">
        <v>109</v>
      </c>
      <c r="AK55">
        <f t="shared" si="9"/>
        <v>107.5</v>
      </c>
      <c r="AL55">
        <v>81</v>
      </c>
      <c r="AM55">
        <v>79</v>
      </c>
      <c r="AN55">
        <f t="shared" si="7"/>
        <v>80</v>
      </c>
      <c r="AO55" s="8">
        <v>88</v>
      </c>
      <c r="AP55" s="8">
        <v>6.54</v>
      </c>
      <c r="AQ55" s="8">
        <v>296</v>
      </c>
      <c r="AR55" s="8">
        <v>37</v>
      </c>
      <c r="AS55" s="8">
        <v>163.19999999999999</v>
      </c>
      <c r="AT55" s="8">
        <v>479</v>
      </c>
      <c r="AU55" s="8">
        <v>104.9</v>
      </c>
      <c r="AV55" s="8">
        <v>108.54</v>
      </c>
      <c r="AW55" s="8">
        <v>329</v>
      </c>
      <c r="AX55" s="8">
        <v>3</v>
      </c>
      <c r="AY55" s="8">
        <v>8.35</v>
      </c>
    </row>
    <row r="56" spans="1:51" ht="15" customHeight="1" x14ac:dyDescent="0.3">
      <c r="A56" t="s">
        <v>18</v>
      </c>
      <c r="B56" t="s">
        <v>492</v>
      </c>
      <c r="C56" t="s">
        <v>10</v>
      </c>
      <c r="D56" t="s">
        <v>338</v>
      </c>
      <c r="E56" t="s">
        <v>338</v>
      </c>
      <c r="F56" t="s">
        <v>338</v>
      </c>
      <c r="G56" t="s">
        <v>58</v>
      </c>
      <c r="H56" t="s">
        <v>168</v>
      </c>
      <c r="I56" t="s">
        <v>45</v>
      </c>
      <c r="K56" s="5">
        <v>19687</v>
      </c>
      <c r="L56">
        <v>61</v>
      </c>
      <c r="M56" t="s">
        <v>339</v>
      </c>
      <c r="N56">
        <v>4300</v>
      </c>
      <c r="O56" t="s">
        <v>339</v>
      </c>
      <c r="P56" t="s">
        <v>339</v>
      </c>
      <c r="Q56" t="s">
        <v>352</v>
      </c>
      <c r="R56">
        <v>963915476</v>
      </c>
      <c r="T56">
        <v>1.65</v>
      </c>
      <c r="U56">
        <v>83</v>
      </c>
      <c r="W56">
        <v>11</v>
      </c>
      <c r="X56">
        <v>70</v>
      </c>
      <c r="Y56">
        <v>70</v>
      </c>
      <c r="Z56">
        <f t="shared" si="8"/>
        <v>70</v>
      </c>
      <c r="AA56" s="2">
        <f t="shared" si="5"/>
        <v>23.333333333333332</v>
      </c>
      <c r="AB56" t="s">
        <v>10</v>
      </c>
      <c r="AC56" t="s">
        <v>10</v>
      </c>
      <c r="AD56" t="s">
        <v>10</v>
      </c>
      <c r="AE56" t="s">
        <v>10</v>
      </c>
      <c r="AF56">
        <v>60.5</v>
      </c>
      <c r="AG56">
        <v>110</v>
      </c>
      <c r="AH56">
        <v>110</v>
      </c>
      <c r="AI56">
        <v>113</v>
      </c>
      <c r="AJ56">
        <v>112</v>
      </c>
      <c r="AK56">
        <f t="shared" si="9"/>
        <v>112.5</v>
      </c>
      <c r="AL56">
        <v>73</v>
      </c>
      <c r="AM56">
        <v>72</v>
      </c>
      <c r="AN56">
        <f t="shared" si="7"/>
        <v>72.5</v>
      </c>
      <c r="AO56" s="8">
        <v>101</v>
      </c>
      <c r="AP56" s="8">
        <v>13.92</v>
      </c>
      <c r="AQ56" s="8">
        <v>123</v>
      </c>
      <c r="AR56" s="8">
        <v>40</v>
      </c>
      <c r="AS56" s="8">
        <v>66</v>
      </c>
      <c r="AT56" s="8">
        <v>85</v>
      </c>
      <c r="AU56" s="8">
        <v>236.1</v>
      </c>
      <c r="AV56" s="8">
        <v>103.3</v>
      </c>
      <c r="AW56" s="8">
        <v>207</v>
      </c>
      <c r="AX56" s="8">
        <v>6.34</v>
      </c>
      <c r="AY56" s="8">
        <v>8.08</v>
      </c>
    </row>
    <row r="57" spans="1:51" ht="15" customHeight="1" x14ac:dyDescent="0.3">
      <c r="A57" t="s">
        <v>252</v>
      </c>
      <c r="B57" t="s">
        <v>577</v>
      </c>
      <c r="C57" t="s">
        <v>10</v>
      </c>
      <c r="D57" t="s">
        <v>338</v>
      </c>
      <c r="E57" t="s">
        <v>338</v>
      </c>
      <c r="F57" t="s">
        <v>338</v>
      </c>
      <c r="G57" t="s">
        <v>253</v>
      </c>
      <c r="H57" t="s">
        <v>254</v>
      </c>
      <c r="I57" t="s">
        <v>45</v>
      </c>
      <c r="K57" s="5">
        <v>19546</v>
      </c>
      <c r="L57" s="6">
        <v>62</v>
      </c>
      <c r="M57" t="s">
        <v>339</v>
      </c>
      <c r="N57">
        <v>4300</v>
      </c>
      <c r="O57" t="s">
        <v>458</v>
      </c>
      <c r="P57" t="s">
        <v>458</v>
      </c>
      <c r="Q57" s="3" t="s">
        <v>348</v>
      </c>
      <c r="R57">
        <v>963678183</v>
      </c>
      <c r="T57">
        <v>1.58</v>
      </c>
      <c r="U57">
        <v>59</v>
      </c>
      <c r="W57">
        <v>5</v>
      </c>
      <c r="X57">
        <v>54</v>
      </c>
      <c r="Y57">
        <v>56</v>
      </c>
      <c r="Z57">
        <f t="shared" si="8"/>
        <v>55</v>
      </c>
      <c r="AA57" s="2">
        <f t="shared" si="5"/>
        <v>18.333333333333332</v>
      </c>
      <c r="AB57" t="s">
        <v>10</v>
      </c>
      <c r="AC57" t="s">
        <v>338</v>
      </c>
      <c r="AD57" t="s">
        <v>10</v>
      </c>
      <c r="AE57" t="s">
        <v>255</v>
      </c>
      <c r="AF57">
        <v>83.5</v>
      </c>
      <c r="AG57">
        <v>86</v>
      </c>
      <c r="AH57">
        <v>89</v>
      </c>
      <c r="AI57">
        <v>119</v>
      </c>
      <c r="AJ57">
        <v>122</v>
      </c>
      <c r="AK57">
        <f t="shared" si="9"/>
        <v>120.5</v>
      </c>
      <c r="AL57">
        <v>80</v>
      </c>
      <c r="AM57">
        <v>76</v>
      </c>
      <c r="AN57">
        <f t="shared" si="7"/>
        <v>78</v>
      </c>
      <c r="AO57" s="8">
        <v>92</v>
      </c>
      <c r="AP57" s="8">
        <v>3.93</v>
      </c>
      <c r="AQ57" s="8">
        <v>195</v>
      </c>
      <c r="AR57" s="8">
        <v>46</v>
      </c>
      <c r="AS57" s="8">
        <v>113</v>
      </c>
      <c r="AT57" s="8">
        <v>180</v>
      </c>
      <c r="AU57" s="8">
        <v>22.81</v>
      </c>
      <c r="AV57" s="8">
        <v>104.81</v>
      </c>
      <c r="AW57" s="8">
        <v>367</v>
      </c>
      <c r="AX57" s="8">
        <v>6.16</v>
      </c>
      <c r="AY57" s="8">
        <v>12</v>
      </c>
    </row>
    <row r="58" spans="1:51" ht="15" customHeight="1" x14ac:dyDescent="0.3">
      <c r="A58" t="s">
        <v>202</v>
      </c>
      <c r="B58" t="s">
        <v>530</v>
      </c>
      <c r="C58" t="s">
        <v>10</v>
      </c>
      <c r="D58" t="s">
        <v>338</v>
      </c>
      <c r="E58" t="s">
        <v>338</v>
      </c>
      <c r="F58" t="s">
        <v>338</v>
      </c>
      <c r="G58" t="s">
        <v>203</v>
      </c>
      <c r="H58" t="s">
        <v>204</v>
      </c>
      <c r="I58" t="s">
        <v>45</v>
      </c>
      <c r="K58" s="5">
        <v>18874</v>
      </c>
      <c r="L58" s="6">
        <v>64</v>
      </c>
      <c r="M58" t="s">
        <v>339</v>
      </c>
      <c r="N58">
        <v>4300</v>
      </c>
      <c r="O58" t="s">
        <v>339</v>
      </c>
      <c r="P58" t="s">
        <v>339</v>
      </c>
      <c r="Q58" t="s">
        <v>531</v>
      </c>
      <c r="R58">
        <v>959678653</v>
      </c>
      <c r="S58" t="s">
        <v>532</v>
      </c>
      <c r="T58">
        <v>1.61</v>
      </c>
      <c r="U58">
        <v>66.2</v>
      </c>
      <c r="W58">
        <v>8</v>
      </c>
      <c r="X58">
        <v>56</v>
      </c>
      <c r="Y58">
        <v>56</v>
      </c>
      <c r="Z58">
        <f t="shared" si="8"/>
        <v>56</v>
      </c>
      <c r="AA58" s="2">
        <f t="shared" si="5"/>
        <v>18.666666666666668</v>
      </c>
      <c r="AB58" t="s">
        <v>10</v>
      </c>
      <c r="AC58" t="s">
        <v>10</v>
      </c>
      <c r="AD58" t="s">
        <v>10</v>
      </c>
      <c r="AE58" t="s">
        <v>10</v>
      </c>
      <c r="AF58">
        <v>55</v>
      </c>
      <c r="AG58">
        <v>86</v>
      </c>
      <c r="AH58">
        <v>91</v>
      </c>
      <c r="AI58">
        <v>101</v>
      </c>
      <c r="AJ58">
        <v>104</v>
      </c>
      <c r="AK58">
        <f t="shared" si="9"/>
        <v>102.5</v>
      </c>
      <c r="AL58">
        <v>65</v>
      </c>
      <c r="AM58">
        <v>66</v>
      </c>
      <c r="AN58">
        <f t="shared" si="7"/>
        <v>65.5</v>
      </c>
      <c r="AO58" s="8">
        <v>78</v>
      </c>
      <c r="AP58" s="8">
        <v>1.55</v>
      </c>
      <c r="AQ58" s="8">
        <v>176</v>
      </c>
      <c r="AR58" s="8">
        <v>59</v>
      </c>
      <c r="AS58" s="8">
        <v>102</v>
      </c>
      <c r="AT58" s="8">
        <v>75</v>
      </c>
      <c r="AU58" s="8">
        <v>329.1</v>
      </c>
      <c r="AV58" s="8">
        <v>162.69999999999999</v>
      </c>
      <c r="AW58" s="8">
        <v>232</v>
      </c>
      <c r="AX58" s="8">
        <v>8.9499999999999993</v>
      </c>
      <c r="AY58" s="8">
        <v>11.4</v>
      </c>
    </row>
    <row r="59" spans="1:51" ht="15" customHeight="1" x14ac:dyDescent="0.3">
      <c r="A59" t="s">
        <v>394</v>
      </c>
      <c r="B59" t="s">
        <v>395</v>
      </c>
      <c r="C59" t="s">
        <v>10</v>
      </c>
      <c r="D59" t="s">
        <v>10</v>
      </c>
      <c r="E59" t="s">
        <v>338</v>
      </c>
      <c r="F59" t="s">
        <v>338</v>
      </c>
      <c r="G59" t="s">
        <v>280</v>
      </c>
      <c r="H59" t="s">
        <v>396</v>
      </c>
      <c r="I59" t="s">
        <v>45</v>
      </c>
      <c r="K59" s="5">
        <v>34145</v>
      </c>
      <c r="L59" s="6">
        <v>22</v>
      </c>
      <c r="M59" t="s">
        <v>339</v>
      </c>
      <c r="N59">
        <v>4300</v>
      </c>
      <c r="O59" t="s">
        <v>339</v>
      </c>
      <c r="P59" t="s">
        <v>339</v>
      </c>
      <c r="Q59" t="s">
        <v>348</v>
      </c>
      <c r="R59">
        <v>968875067</v>
      </c>
      <c r="T59">
        <v>1.57</v>
      </c>
      <c r="U59">
        <v>54.7</v>
      </c>
      <c r="W59">
        <v>1</v>
      </c>
      <c r="X59">
        <v>50</v>
      </c>
      <c r="Y59">
        <v>51</v>
      </c>
      <c r="Z59">
        <f t="shared" si="8"/>
        <v>50.5</v>
      </c>
      <c r="AA59" s="2">
        <f t="shared" si="5"/>
        <v>16.833333333333332</v>
      </c>
      <c r="AB59" t="s">
        <v>10</v>
      </c>
      <c r="AC59" t="s">
        <v>10</v>
      </c>
      <c r="AD59" t="s">
        <v>10</v>
      </c>
      <c r="AE59" t="s">
        <v>10</v>
      </c>
      <c r="AF59">
        <v>61</v>
      </c>
      <c r="AG59">
        <v>94.5</v>
      </c>
      <c r="AH59">
        <v>78</v>
      </c>
      <c r="AI59">
        <v>99</v>
      </c>
      <c r="AJ59">
        <v>99</v>
      </c>
      <c r="AK59">
        <f t="shared" si="9"/>
        <v>99</v>
      </c>
      <c r="AL59">
        <v>70</v>
      </c>
      <c r="AM59">
        <v>70</v>
      </c>
      <c r="AN59">
        <f t="shared" si="7"/>
        <v>70</v>
      </c>
    </row>
    <row r="60" spans="1:51" ht="15" customHeight="1" x14ac:dyDescent="0.3">
      <c r="A60" t="s">
        <v>343</v>
      </c>
      <c r="B60" t="s">
        <v>344</v>
      </c>
      <c r="C60" t="s">
        <v>10</v>
      </c>
      <c r="D60" t="s">
        <v>10</v>
      </c>
      <c r="E60" t="s">
        <v>338</v>
      </c>
      <c r="F60" t="s">
        <v>338</v>
      </c>
      <c r="G60" t="s">
        <v>345</v>
      </c>
      <c r="H60" t="s">
        <v>346</v>
      </c>
      <c r="I60" t="s">
        <v>45</v>
      </c>
      <c r="K60" s="5">
        <v>31554</v>
      </c>
      <c r="L60" s="6">
        <v>29</v>
      </c>
      <c r="M60" t="s">
        <v>339</v>
      </c>
      <c r="N60">
        <v>4300</v>
      </c>
      <c r="O60" t="s">
        <v>347</v>
      </c>
      <c r="P60" t="s">
        <v>339</v>
      </c>
      <c r="Q60" t="s">
        <v>348</v>
      </c>
      <c r="R60">
        <v>975260236</v>
      </c>
      <c r="S60" t="s">
        <v>349</v>
      </c>
      <c r="T60">
        <v>1.73</v>
      </c>
      <c r="U60">
        <v>72.599999999999994</v>
      </c>
      <c r="W60">
        <v>0</v>
      </c>
      <c r="X60">
        <v>52</v>
      </c>
      <c r="Y60">
        <v>53</v>
      </c>
      <c r="Z60">
        <f t="shared" si="8"/>
        <v>52.5</v>
      </c>
      <c r="AA60" s="2">
        <f t="shared" si="5"/>
        <v>17.5</v>
      </c>
      <c r="AB60" t="s">
        <v>10</v>
      </c>
      <c r="AC60" t="s">
        <v>10</v>
      </c>
      <c r="AD60" t="s">
        <v>10</v>
      </c>
      <c r="AE60" t="s">
        <v>10</v>
      </c>
      <c r="AF60">
        <v>74.5</v>
      </c>
      <c r="AG60">
        <v>87.5</v>
      </c>
      <c r="AH60">
        <v>93</v>
      </c>
      <c r="AI60">
        <v>108</v>
      </c>
      <c r="AJ60">
        <v>108</v>
      </c>
      <c r="AK60">
        <f t="shared" si="9"/>
        <v>108</v>
      </c>
      <c r="AL60">
        <v>75</v>
      </c>
      <c r="AM60">
        <v>73</v>
      </c>
      <c r="AN60">
        <f t="shared" si="7"/>
        <v>74</v>
      </c>
    </row>
    <row r="61" spans="1:51" ht="15" customHeight="1" x14ac:dyDescent="0.3">
      <c r="A61" t="s">
        <v>245</v>
      </c>
      <c r="B61" t="s">
        <v>575</v>
      </c>
      <c r="C61" t="s">
        <v>338</v>
      </c>
      <c r="D61" t="s">
        <v>338</v>
      </c>
      <c r="E61" t="s">
        <v>338</v>
      </c>
      <c r="F61" t="s">
        <v>338</v>
      </c>
      <c r="G61" t="s">
        <v>246</v>
      </c>
      <c r="H61" t="s">
        <v>247</v>
      </c>
      <c r="I61" t="s">
        <v>45</v>
      </c>
      <c r="K61" s="5">
        <v>33508</v>
      </c>
      <c r="L61" s="6">
        <v>23</v>
      </c>
      <c r="M61" t="s">
        <v>339</v>
      </c>
      <c r="N61">
        <v>4300</v>
      </c>
      <c r="O61" t="s">
        <v>339</v>
      </c>
      <c r="P61" t="s">
        <v>339</v>
      </c>
      <c r="Q61" t="s">
        <v>576</v>
      </c>
      <c r="R61">
        <v>968225094</v>
      </c>
      <c r="T61">
        <v>1.61</v>
      </c>
      <c r="U61">
        <v>64</v>
      </c>
      <c r="W61">
        <v>5</v>
      </c>
      <c r="X61">
        <v>64</v>
      </c>
      <c r="Y61">
        <v>65</v>
      </c>
      <c r="Z61">
        <f t="shared" si="8"/>
        <v>64.5</v>
      </c>
      <c r="AA61" s="2">
        <f t="shared" si="5"/>
        <v>21.5</v>
      </c>
      <c r="AB61" t="s">
        <v>338</v>
      </c>
      <c r="AC61" t="s">
        <v>10</v>
      </c>
      <c r="AD61" t="s">
        <v>10</v>
      </c>
      <c r="AE61" t="s">
        <v>248</v>
      </c>
      <c r="AF61">
        <v>84</v>
      </c>
      <c r="AG61">
        <v>87</v>
      </c>
      <c r="AH61">
        <v>86</v>
      </c>
      <c r="AI61">
        <v>112</v>
      </c>
      <c r="AJ61">
        <v>110</v>
      </c>
      <c r="AK61">
        <f t="shared" si="9"/>
        <v>111</v>
      </c>
      <c r="AL61">
        <v>70</v>
      </c>
      <c r="AM61">
        <v>70</v>
      </c>
      <c r="AN61">
        <f t="shared" si="7"/>
        <v>70</v>
      </c>
      <c r="AO61" s="8">
        <v>88</v>
      </c>
      <c r="AP61" s="8">
        <v>7.21</v>
      </c>
      <c r="AQ61" s="8">
        <v>193</v>
      </c>
      <c r="AR61" s="8">
        <v>38</v>
      </c>
      <c r="AS61" s="8">
        <v>116</v>
      </c>
      <c r="AT61" s="8">
        <v>195</v>
      </c>
      <c r="AU61" s="8">
        <v>79.61</v>
      </c>
      <c r="AV61" s="8">
        <v>126.35</v>
      </c>
      <c r="AW61" s="8">
        <v>296</v>
      </c>
      <c r="AX61" s="8">
        <v>5.51</v>
      </c>
      <c r="AY61" s="8">
        <v>10.3</v>
      </c>
    </row>
    <row r="62" spans="1:51" ht="15" customHeight="1" x14ac:dyDescent="0.3">
      <c r="A62" t="s">
        <v>266</v>
      </c>
      <c r="B62" t="s">
        <v>587</v>
      </c>
      <c r="C62" t="s">
        <v>338</v>
      </c>
      <c r="D62" t="s">
        <v>338</v>
      </c>
      <c r="E62" t="s">
        <v>338</v>
      </c>
      <c r="F62" t="s">
        <v>338</v>
      </c>
      <c r="G62" t="s">
        <v>267</v>
      </c>
      <c r="H62" t="s">
        <v>268</v>
      </c>
      <c r="I62" t="s">
        <v>45</v>
      </c>
      <c r="K62" s="5">
        <v>23382</v>
      </c>
      <c r="L62" s="6">
        <v>51</v>
      </c>
      <c r="M62" t="s">
        <v>339</v>
      </c>
      <c r="N62">
        <v>4300</v>
      </c>
      <c r="O62" t="s">
        <v>339</v>
      </c>
      <c r="P62" t="s">
        <v>339</v>
      </c>
      <c r="Q62" t="s">
        <v>369</v>
      </c>
      <c r="R62">
        <v>973905779</v>
      </c>
      <c r="T62">
        <v>1.61</v>
      </c>
      <c r="U62">
        <v>68.2</v>
      </c>
      <c r="W62">
        <v>2</v>
      </c>
      <c r="X62">
        <v>57</v>
      </c>
      <c r="Y62">
        <v>58</v>
      </c>
      <c r="Z62">
        <f t="shared" si="8"/>
        <v>57.5</v>
      </c>
      <c r="AA62" s="2">
        <f t="shared" si="5"/>
        <v>19.166666666666668</v>
      </c>
      <c r="AB62" t="s">
        <v>10</v>
      </c>
      <c r="AC62" t="s">
        <v>10</v>
      </c>
      <c r="AD62" t="s">
        <v>10</v>
      </c>
      <c r="AE62" t="s">
        <v>10</v>
      </c>
      <c r="AF62">
        <v>68.5</v>
      </c>
      <c r="AG62">
        <v>83.5</v>
      </c>
      <c r="AH62">
        <v>93</v>
      </c>
      <c r="AI62">
        <v>91</v>
      </c>
      <c r="AJ62">
        <v>96</v>
      </c>
      <c r="AK62">
        <f t="shared" si="9"/>
        <v>93.5</v>
      </c>
      <c r="AL62">
        <v>64</v>
      </c>
      <c r="AM62">
        <v>64</v>
      </c>
      <c r="AN62">
        <f t="shared" si="7"/>
        <v>64</v>
      </c>
      <c r="AO62" s="8">
        <v>91</v>
      </c>
      <c r="AP62" s="8">
        <v>3.28</v>
      </c>
      <c r="AQ62" s="8">
        <v>167</v>
      </c>
      <c r="AR62" s="8">
        <v>37</v>
      </c>
      <c r="AS62" s="8">
        <v>103</v>
      </c>
      <c r="AT62" s="8">
        <v>135</v>
      </c>
      <c r="AU62" s="8">
        <v>39.72</v>
      </c>
      <c r="AV62" s="8">
        <v>83.38</v>
      </c>
      <c r="AW62" s="8">
        <v>258</v>
      </c>
      <c r="AX62" s="8">
        <v>3.71</v>
      </c>
      <c r="AY62" s="8">
        <v>9.15</v>
      </c>
    </row>
    <row r="63" spans="1:51" s="84" customFormat="1" ht="15" customHeight="1" x14ac:dyDescent="0.3">
      <c r="A63" s="84" t="s">
        <v>1584</v>
      </c>
      <c r="B63" s="84" t="s">
        <v>566</v>
      </c>
      <c r="C63" s="84" t="s">
        <v>10</v>
      </c>
      <c r="D63" s="84" t="s">
        <v>338</v>
      </c>
      <c r="E63" s="84" t="s">
        <v>338</v>
      </c>
      <c r="F63" s="84" t="s">
        <v>338</v>
      </c>
      <c r="G63" s="84" t="s">
        <v>133</v>
      </c>
      <c r="H63" s="84" t="s">
        <v>235</v>
      </c>
      <c r="I63" s="84" t="s">
        <v>45</v>
      </c>
      <c r="K63" s="90">
        <v>28089</v>
      </c>
      <c r="L63" s="91">
        <v>39</v>
      </c>
      <c r="M63" s="84" t="s">
        <v>339</v>
      </c>
      <c r="N63" s="84">
        <v>4300</v>
      </c>
      <c r="O63" s="84" t="s">
        <v>339</v>
      </c>
      <c r="P63" s="84" t="s">
        <v>339</v>
      </c>
      <c r="Q63" s="84" t="s">
        <v>369</v>
      </c>
      <c r="R63" s="84">
        <v>975573743</v>
      </c>
      <c r="S63" s="84" t="s">
        <v>567</v>
      </c>
      <c r="T63" s="84">
        <v>1.56</v>
      </c>
      <c r="U63" s="84">
        <v>65.2</v>
      </c>
      <c r="W63" s="84">
        <v>0</v>
      </c>
      <c r="X63" s="84">
        <v>58</v>
      </c>
      <c r="Y63" s="84">
        <v>57</v>
      </c>
      <c r="Z63" s="84">
        <f t="shared" si="8"/>
        <v>57.5</v>
      </c>
      <c r="AA63" s="92">
        <f t="shared" si="5"/>
        <v>19.166666666666668</v>
      </c>
      <c r="AB63" s="84" t="s">
        <v>338</v>
      </c>
      <c r="AC63" s="84" t="s">
        <v>10</v>
      </c>
      <c r="AD63" s="84" t="s">
        <v>10</v>
      </c>
      <c r="AE63" s="84" t="s">
        <v>10</v>
      </c>
      <c r="AF63" s="84">
        <v>89</v>
      </c>
      <c r="AG63" s="84">
        <v>87</v>
      </c>
      <c r="AH63" s="84">
        <v>93</v>
      </c>
      <c r="AI63" s="84">
        <v>106</v>
      </c>
      <c r="AJ63" s="84">
        <v>107</v>
      </c>
      <c r="AK63" s="84">
        <f t="shared" si="9"/>
        <v>106.5</v>
      </c>
      <c r="AL63" s="84">
        <v>73</v>
      </c>
      <c r="AM63" s="84">
        <v>73</v>
      </c>
      <c r="AN63" s="84">
        <f t="shared" si="7"/>
        <v>73</v>
      </c>
      <c r="AO63" s="93">
        <v>91</v>
      </c>
      <c r="AP63" s="93">
        <v>15.27</v>
      </c>
      <c r="AQ63" s="93">
        <v>155</v>
      </c>
      <c r="AR63" s="93">
        <v>36</v>
      </c>
      <c r="AS63" s="93">
        <v>91.2</v>
      </c>
      <c r="AT63" s="93">
        <v>139</v>
      </c>
      <c r="AU63" s="93">
        <v>141.9</v>
      </c>
      <c r="AV63" s="93">
        <v>147.29</v>
      </c>
      <c r="AW63" s="93">
        <v>283</v>
      </c>
      <c r="AX63" s="93">
        <v>4.88</v>
      </c>
      <c r="AY63" s="93">
        <v>13.8</v>
      </c>
    </row>
    <row r="64" spans="1:51" ht="15" customHeight="1" x14ac:dyDescent="0.3">
      <c r="A64" t="s">
        <v>219</v>
      </c>
      <c r="B64" t="s">
        <v>547</v>
      </c>
      <c r="C64" t="s">
        <v>338</v>
      </c>
      <c r="D64" t="s">
        <v>338</v>
      </c>
      <c r="E64" t="s">
        <v>338</v>
      </c>
      <c r="F64" t="s">
        <v>338</v>
      </c>
      <c r="G64" t="s">
        <v>220</v>
      </c>
      <c r="H64" t="s">
        <v>221</v>
      </c>
      <c r="I64" t="s">
        <v>45</v>
      </c>
      <c r="K64" s="5">
        <v>28761</v>
      </c>
      <c r="L64" s="6">
        <v>36</v>
      </c>
      <c r="M64" t="s">
        <v>339</v>
      </c>
      <c r="N64">
        <v>4300</v>
      </c>
      <c r="O64" t="s">
        <v>339</v>
      </c>
      <c r="P64" t="s">
        <v>339</v>
      </c>
      <c r="Q64" t="s">
        <v>548</v>
      </c>
      <c r="R64">
        <v>963912526</v>
      </c>
      <c r="T64">
        <v>1.53</v>
      </c>
      <c r="U64">
        <v>66</v>
      </c>
      <c r="W64">
        <v>5</v>
      </c>
      <c r="X64">
        <v>68</v>
      </c>
      <c r="Y64">
        <v>68</v>
      </c>
      <c r="Z64">
        <f t="shared" si="8"/>
        <v>68</v>
      </c>
      <c r="AA64" s="2">
        <f t="shared" si="5"/>
        <v>22.666666666666668</v>
      </c>
      <c r="AB64" t="s">
        <v>10</v>
      </c>
      <c r="AC64" t="s">
        <v>10</v>
      </c>
      <c r="AD64" t="s">
        <v>10</v>
      </c>
      <c r="AE64" t="s">
        <v>10</v>
      </c>
      <c r="AF64">
        <v>78</v>
      </c>
      <c r="AG64">
        <v>78</v>
      </c>
      <c r="AH64">
        <v>91</v>
      </c>
      <c r="AI64">
        <v>139</v>
      </c>
      <c r="AJ64">
        <v>138</v>
      </c>
      <c r="AK64">
        <f t="shared" si="9"/>
        <v>138.5</v>
      </c>
      <c r="AL64">
        <v>96</v>
      </c>
      <c r="AM64">
        <v>94</v>
      </c>
      <c r="AN64">
        <f t="shared" si="7"/>
        <v>95</v>
      </c>
      <c r="AO64" s="8">
        <v>92</v>
      </c>
      <c r="AP64" s="8">
        <v>10.39</v>
      </c>
      <c r="AQ64" s="8">
        <v>157</v>
      </c>
      <c r="AR64" s="8">
        <v>46</v>
      </c>
      <c r="AS64" s="8">
        <v>87.8</v>
      </c>
      <c r="AT64" s="8">
        <v>116</v>
      </c>
      <c r="AU64" s="8">
        <v>96.49</v>
      </c>
      <c r="AV64" s="8">
        <v>204.52</v>
      </c>
      <c r="AW64" s="8">
        <v>301</v>
      </c>
      <c r="AX64" s="8">
        <v>2.8</v>
      </c>
      <c r="AY64" s="8">
        <v>5.96</v>
      </c>
    </row>
    <row r="65" spans="1:51" ht="15" customHeight="1" x14ac:dyDescent="0.3">
      <c r="A65" t="s">
        <v>185</v>
      </c>
      <c r="B65" t="s">
        <v>513</v>
      </c>
      <c r="C65" t="s">
        <v>10</v>
      </c>
      <c r="D65" t="s">
        <v>338</v>
      </c>
      <c r="E65" t="s">
        <v>338</v>
      </c>
      <c r="F65" t="s">
        <v>338</v>
      </c>
      <c r="G65" t="s">
        <v>186</v>
      </c>
      <c r="H65" t="s">
        <v>187</v>
      </c>
      <c r="I65" t="s">
        <v>45</v>
      </c>
      <c r="K65" s="5">
        <v>26935</v>
      </c>
      <c r="L65" s="6">
        <v>42</v>
      </c>
      <c r="M65" t="s">
        <v>339</v>
      </c>
      <c r="N65">
        <v>4300</v>
      </c>
      <c r="O65" t="s">
        <v>339</v>
      </c>
      <c r="P65" t="s">
        <v>339</v>
      </c>
      <c r="Q65" t="s">
        <v>348</v>
      </c>
      <c r="R65">
        <v>990170835</v>
      </c>
      <c r="T65">
        <v>1.59</v>
      </c>
      <c r="U65">
        <v>63.7</v>
      </c>
      <c r="W65">
        <v>1</v>
      </c>
      <c r="X65">
        <v>50</v>
      </c>
      <c r="Y65">
        <v>50</v>
      </c>
      <c r="Z65">
        <f t="shared" si="8"/>
        <v>50</v>
      </c>
      <c r="AA65" s="2">
        <f t="shared" si="5"/>
        <v>16.666666666666668</v>
      </c>
      <c r="AB65" t="s">
        <v>338</v>
      </c>
      <c r="AC65" t="s">
        <v>10</v>
      </c>
      <c r="AD65" t="s">
        <v>10</v>
      </c>
      <c r="AE65" t="s">
        <v>10</v>
      </c>
      <c r="AF65">
        <v>61</v>
      </c>
      <c r="AG65">
        <v>87.5</v>
      </c>
      <c r="AH65">
        <v>93</v>
      </c>
      <c r="AI65">
        <v>138</v>
      </c>
      <c r="AJ65">
        <v>134</v>
      </c>
      <c r="AK65">
        <f t="shared" si="9"/>
        <v>136</v>
      </c>
      <c r="AL65">
        <v>72</v>
      </c>
      <c r="AM65">
        <v>79</v>
      </c>
      <c r="AN65">
        <f t="shared" si="7"/>
        <v>75.5</v>
      </c>
      <c r="AO65" s="8">
        <v>101</v>
      </c>
      <c r="AP65" s="8">
        <v>2.97</v>
      </c>
      <c r="AQ65" s="8">
        <v>161</v>
      </c>
      <c r="AR65" s="8">
        <v>65</v>
      </c>
      <c r="AS65" s="8">
        <v>77</v>
      </c>
      <c r="AT65" s="8">
        <v>95</v>
      </c>
      <c r="AU65" s="8">
        <v>198.7</v>
      </c>
      <c r="AV65" s="8">
        <v>124.43</v>
      </c>
      <c r="AW65" s="8">
        <v>289</v>
      </c>
      <c r="AX65" s="8">
        <v>6.05</v>
      </c>
      <c r="AY65" s="8">
        <v>8.98</v>
      </c>
    </row>
    <row r="66" spans="1:51" ht="15" customHeight="1" x14ac:dyDescent="0.3">
      <c r="A66" t="s">
        <v>125</v>
      </c>
      <c r="B66" t="s">
        <v>444</v>
      </c>
      <c r="C66" t="s">
        <v>10</v>
      </c>
      <c r="D66" t="s">
        <v>10</v>
      </c>
      <c r="E66" t="s">
        <v>338</v>
      </c>
      <c r="F66" t="s">
        <v>338</v>
      </c>
      <c r="G66" t="s">
        <v>445</v>
      </c>
      <c r="H66" t="s">
        <v>446</v>
      </c>
      <c r="I66" t="s">
        <v>45</v>
      </c>
      <c r="K66" s="5">
        <v>28303</v>
      </c>
      <c r="L66" s="6">
        <v>36</v>
      </c>
      <c r="M66" t="s">
        <v>339</v>
      </c>
      <c r="N66">
        <v>4300</v>
      </c>
      <c r="O66" t="s">
        <v>339</v>
      </c>
      <c r="P66" t="s">
        <v>339</v>
      </c>
      <c r="Q66" t="s">
        <v>348</v>
      </c>
      <c r="R66">
        <v>9931870451</v>
      </c>
      <c r="T66">
        <v>1.61</v>
      </c>
      <c r="U66">
        <v>62.6</v>
      </c>
      <c r="W66">
        <v>1</v>
      </c>
      <c r="X66">
        <v>60</v>
      </c>
      <c r="Y66">
        <v>61</v>
      </c>
      <c r="Z66">
        <f t="shared" si="8"/>
        <v>60.5</v>
      </c>
      <c r="AA66" s="2">
        <f t="shared" ref="AA66:AA82" si="10">Z66/3</f>
        <v>20.166666666666668</v>
      </c>
      <c r="AB66" t="s">
        <v>10</v>
      </c>
      <c r="AC66" t="s">
        <v>10</v>
      </c>
      <c r="AD66" t="s">
        <v>10</v>
      </c>
      <c r="AE66" t="s">
        <v>10</v>
      </c>
      <c r="AF66">
        <v>72</v>
      </c>
      <c r="AG66">
        <v>79.5</v>
      </c>
      <c r="AH66">
        <v>88</v>
      </c>
      <c r="AI66">
        <v>122</v>
      </c>
      <c r="AJ66">
        <v>117</v>
      </c>
      <c r="AK66">
        <f t="shared" si="9"/>
        <v>119.5</v>
      </c>
      <c r="AL66">
        <v>78</v>
      </c>
      <c r="AM66">
        <v>80</v>
      </c>
      <c r="AN66">
        <f t="shared" ref="AN66:AN77" si="11">(AM66+AL66)/2</f>
        <v>79</v>
      </c>
    </row>
    <row r="67" spans="1:51" ht="15" customHeight="1" x14ac:dyDescent="0.3">
      <c r="A67" t="s">
        <v>28</v>
      </c>
      <c r="B67" t="s">
        <v>408</v>
      </c>
      <c r="C67" t="s">
        <v>10</v>
      </c>
      <c r="D67" t="s">
        <v>10</v>
      </c>
      <c r="E67" t="s">
        <v>338</v>
      </c>
      <c r="F67" t="s">
        <v>338</v>
      </c>
      <c r="G67" t="s">
        <v>409</v>
      </c>
      <c r="H67" t="s">
        <v>52</v>
      </c>
      <c r="I67" t="s">
        <v>45</v>
      </c>
      <c r="K67" s="5">
        <v>18869</v>
      </c>
      <c r="L67" s="6">
        <v>64</v>
      </c>
      <c r="M67" t="s">
        <v>339</v>
      </c>
      <c r="N67">
        <v>4300</v>
      </c>
      <c r="O67" t="s">
        <v>339</v>
      </c>
      <c r="P67" t="s">
        <v>339</v>
      </c>
      <c r="Q67" t="s">
        <v>410</v>
      </c>
      <c r="R67">
        <v>962095765</v>
      </c>
      <c r="T67">
        <v>1.56</v>
      </c>
      <c r="U67">
        <v>59.1</v>
      </c>
      <c r="V67" t="s">
        <v>411</v>
      </c>
      <c r="W67">
        <v>4</v>
      </c>
      <c r="X67">
        <v>55</v>
      </c>
      <c r="Y67">
        <v>56</v>
      </c>
      <c r="Z67">
        <f t="shared" si="8"/>
        <v>55.5</v>
      </c>
      <c r="AA67" s="2">
        <f t="shared" si="10"/>
        <v>18.5</v>
      </c>
      <c r="AB67" t="s">
        <v>10</v>
      </c>
      <c r="AC67" t="s">
        <v>10</v>
      </c>
      <c r="AD67" t="s">
        <v>10</v>
      </c>
      <c r="AE67" t="s">
        <v>10</v>
      </c>
      <c r="AF67">
        <v>72.5</v>
      </c>
      <c r="AG67">
        <v>82.5</v>
      </c>
      <c r="AH67">
        <v>92</v>
      </c>
      <c r="AI67">
        <v>112</v>
      </c>
      <c r="AJ67">
        <v>118</v>
      </c>
      <c r="AK67">
        <f t="shared" si="9"/>
        <v>115</v>
      </c>
      <c r="AL67">
        <v>78</v>
      </c>
      <c r="AM67">
        <v>79</v>
      </c>
      <c r="AN67">
        <f t="shared" si="11"/>
        <v>78.5</v>
      </c>
    </row>
    <row r="68" spans="1:51" ht="15" customHeight="1" x14ac:dyDescent="0.3">
      <c r="A68" t="s">
        <v>30</v>
      </c>
      <c r="B68" t="s">
        <v>556</v>
      </c>
      <c r="C68" t="s">
        <v>10</v>
      </c>
      <c r="D68" t="s">
        <v>338</v>
      </c>
      <c r="E68" t="s">
        <v>338</v>
      </c>
      <c r="F68" t="s">
        <v>338</v>
      </c>
      <c r="G68" t="s">
        <v>227</v>
      </c>
      <c r="H68" t="s">
        <v>228</v>
      </c>
      <c r="I68" t="s">
        <v>45</v>
      </c>
      <c r="K68" s="5">
        <v>29328</v>
      </c>
      <c r="L68" s="6">
        <v>35</v>
      </c>
      <c r="M68" t="s">
        <v>339</v>
      </c>
      <c r="N68">
        <v>4300</v>
      </c>
      <c r="O68" t="s">
        <v>339</v>
      </c>
      <c r="P68" t="s">
        <v>339</v>
      </c>
      <c r="Q68" t="s">
        <v>348</v>
      </c>
      <c r="R68">
        <v>978996776</v>
      </c>
      <c r="T68">
        <v>1.62</v>
      </c>
      <c r="U68">
        <v>60</v>
      </c>
      <c r="W68">
        <v>0</v>
      </c>
      <c r="X68">
        <v>55</v>
      </c>
      <c r="Y68">
        <v>57</v>
      </c>
      <c r="Z68">
        <f t="shared" si="8"/>
        <v>56</v>
      </c>
      <c r="AA68" s="2">
        <f t="shared" si="10"/>
        <v>18.666666666666668</v>
      </c>
      <c r="AB68" t="s">
        <v>10</v>
      </c>
      <c r="AC68" t="s">
        <v>10</v>
      </c>
      <c r="AD68" t="s">
        <v>557</v>
      </c>
      <c r="AE68" t="s">
        <v>10</v>
      </c>
      <c r="AF68">
        <v>71.5</v>
      </c>
      <c r="AG68">
        <v>82</v>
      </c>
      <c r="AH68">
        <v>78</v>
      </c>
      <c r="AI68">
        <v>105</v>
      </c>
      <c r="AJ68">
        <v>98</v>
      </c>
      <c r="AK68">
        <f t="shared" si="9"/>
        <v>101.5</v>
      </c>
      <c r="AL68">
        <v>62</v>
      </c>
      <c r="AM68">
        <v>60</v>
      </c>
      <c r="AN68">
        <f t="shared" si="11"/>
        <v>61</v>
      </c>
      <c r="AO68" s="8">
        <v>69</v>
      </c>
      <c r="AP68" s="8">
        <v>0.93</v>
      </c>
      <c r="AQ68" s="8">
        <v>152</v>
      </c>
      <c r="AR68" s="8">
        <v>43</v>
      </c>
      <c r="AS68" s="8">
        <v>92.4</v>
      </c>
      <c r="AT68" s="8">
        <v>83</v>
      </c>
      <c r="AU68" s="8">
        <v>77.39</v>
      </c>
      <c r="AV68" s="8">
        <v>79.83</v>
      </c>
      <c r="AW68" s="8">
        <v>315</v>
      </c>
      <c r="AX68" s="8">
        <v>9.43</v>
      </c>
      <c r="AY68" s="8">
        <v>14.3</v>
      </c>
    </row>
    <row r="69" spans="1:51" ht="15" customHeight="1" x14ac:dyDescent="0.3">
      <c r="A69" t="s">
        <v>123</v>
      </c>
      <c r="B69" t="s">
        <v>558</v>
      </c>
      <c r="C69" t="s">
        <v>10</v>
      </c>
      <c r="D69" t="s">
        <v>338</v>
      </c>
      <c r="E69" t="s">
        <v>338</v>
      </c>
      <c r="F69" t="s">
        <v>338</v>
      </c>
      <c r="G69" t="s">
        <v>121</v>
      </c>
      <c r="H69" t="s">
        <v>122</v>
      </c>
      <c r="I69" t="s">
        <v>45</v>
      </c>
      <c r="K69" s="5">
        <v>33587</v>
      </c>
      <c r="L69" s="6">
        <v>23</v>
      </c>
      <c r="M69" t="s">
        <v>339</v>
      </c>
      <c r="N69">
        <v>4300</v>
      </c>
      <c r="O69" t="s">
        <v>339</v>
      </c>
      <c r="P69" t="s">
        <v>339</v>
      </c>
      <c r="Q69" t="s">
        <v>514</v>
      </c>
      <c r="R69" t="s">
        <v>559</v>
      </c>
      <c r="T69">
        <v>1.615</v>
      </c>
      <c r="U69">
        <v>59.1</v>
      </c>
      <c r="W69">
        <v>0</v>
      </c>
      <c r="X69">
        <v>53</v>
      </c>
      <c r="Y69">
        <v>53</v>
      </c>
      <c r="Z69">
        <f t="shared" si="8"/>
        <v>53</v>
      </c>
      <c r="AA69" s="2">
        <f t="shared" si="10"/>
        <v>17.666666666666668</v>
      </c>
      <c r="AB69" t="s">
        <v>338</v>
      </c>
      <c r="AC69" t="s">
        <v>10</v>
      </c>
      <c r="AD69" t="s">
        <v>509</v>
      </c>
      <c r="AE69" t="s">
        <v>10</v>
      </c>
      <c r="AF69">
        <v>63.5</v>
      </c>
      <c r="AG69">
        <v>87</v>
      </c>
      <c r="AH69">
        <v>85</v>
      </c>
      <c r="AI69">
        <v>113</v>
      </c>
      <c r="AJ69">
        <v>116</v>
      </c>
      <c r="AK69">
        <f t="shared" si="9"/>
        <v>114.5</v>
      </c>
      <c r="AL69">
        <v>86</v>
      </c>
      <c r="AM69">
        <v>82</v>
      </c>
      <c r="AN69">
        <f t="shared" si="11"/>
        <v>84</v>
      </c>
      <c r="AO69" s="8">
        <v>88</v>
      </c>
      <c r="AP69" s="8">
        <v>12.56</v>
      </c>
      <c r="AQ69" s="8">
        <v>121</v>
      </c>
      <c r="AR69" s="8">
        <v>46</v>
      </c>
      <c r="AS69" s="8">
        <v>54.4</v>
      </c>
      <c r="AT69" s="8">
        <v>103</v>
      </c>
      <c r="AU69" s="8">
        <v>140.30000000000001</v>
      </c>
      <c r="AV69" s="8">
        <v>181.79</v>
      </c>
      <c r="AW69" s="8">
        <v>250</v>
      </c>
      <c r="AX69" s="8">
        <v>5.58</v>
      </c>
      <c r="AY69" s="8">
        <v>12.8</v>
      </c>
    </row>
    <row r="70" spans="1:51" ht="15" customHeight="1" x14ac:dyDescent="0.3">
      <c r="A70" t="s">
        <v>242</v>
      </c>
      <c r="B70" t="s">
        <v>574</v>
      </c>
      <c r="C70" t="s">
        <v>10</v>
      </c>
      <c r="D70" t="s">
        <v>338</v>
      </c>
      <c r="E70" t="s">
        <v>338</v>
      </c>
      <c r="F70" t="s">
        <v>338</v>
      </c>
      <c r="G70" t="s">
        <v>243</v>
      </c>
      <c r="H70" t="s">
        <v>244</v>
      </c>
      <c r="I70" t="s">
        <v>45</v>
      </c>
      <c r="K70" s="5">
        <v>33725</v>
      </c>
      <c r="L70" s="6">
        <v>24</v>
      </c>
      <c r="M70" t="s">
        <v>339</v>
      </c>
      <c r="N70">
        <v>4300</v>
      </c>
      <c r="O70" t="s">
        <v>339</v>
      </c>
      <c r="P70" t="s">
        <v>339</v>
      </c>
      <c r="Q70" t="s">
        <v>348</v>
      </c>
      <c r="R70">
        <v>942186880</v>
      </c>
      <c r="T70">
        <v>1.6950000000000001</v>
      </c>
      <c r="U70">
        <v>70.7</v>
      </c>
      <c r="W70">
        <v>0</v>
      </c>
      <c r="X70">
        <v>56</v>
      </c>
      <c r="Y70">
        <v>56</v>
      </c>
      <c r="Z70">
        <f t="shared" si="8"/>
        <v>56</v>
      </c>
      <c r="AA70" s="2">
        <f t="shared" si="10"/>
        <v>18.666666666666668</v>
      </c>
      <c r="AB70" t="s">
        <v>10</v>
      </c>
      <c r="AC70" t="s">
        <v>10</v>
      </c>
      <c r="AD70" t="s">
        <v>10</v>
      </c>
      <c r="AE70" t="s">
        <v>10</v>
      </c>
      <c r="AF70">
        <v>50.5</v>
      </c>
      <c r="AG70">
        <v>87.5</v>
      </c>
      <c r="AH70">
        <v>93.5</v>
      </c>
      <c r="AI70">
        <v>125</v>
      </c>
      <c r="AJ70">
        <v>116</v>
      </c>
      <c r="AK70">
        <f t="shared" si="9"/>
        <v>120.5</v>
      </c>
      <c r="AL70">
        <v>58</v>
      </c>
      <c r="AM70">
        <v>58</v>
      </c>
      <c r="AN70">
        <f t="shared" si="11"/>
        <v>58</v>
      </c>
      <c r="AO70" s="8">
        <v>101</v>
      </c>
      <c r="AP70" s="8">
        <v>8.34</v>
      </c>
      <c r="AQ70" s="8">
        <v>154</v>
      </c>
      <c r="AR70" s="8">
        <v>34</v>
      </c>
      <c r="AS70" s="8">
        <v>91.2</v>
      </c>
      <c r="AT70" s="8">
        <v>144</v>
      </c>
      <c r="AU70" s="8">
        <v>73.39</v>
      </c>
      <c r="AV70" s="8">
        <v>117.69</v>
      </c>
      <c r="AW70" s="8">
        <v>283</v>
      </c>
      <c r="AX70" s="8">
        <v>5.48</v>
      </c>
      <c r="AY70" s="8">
        <v>11.2</v>
      </c>
    </row>
    <row r="71" spans="1:51" ht="15" customHeight="1" x14ac:dyDescent="0.3">
      <c r="A71" t="s">
        <v>229</v>
      </c>
      <c r="B71" t="s">
        <v>560</v>
      </c>
      <c r="C71" t="s">
        <v>10</v>
      </c>
      <c r="D71" t="s">
        <v>338</v>
      </c>
      <c r="E71" t="s">
        <v>338</v>
      </c>
      <c r="F71" t="s">
        <v>338</v>
      </c>
      <c r="G71" t="s">
        <v>230</v>
      </c>
      <c r="H71" t="s">
        <v>231</v>
      </c>
      <c r="I71" t="s">
        <v>45</v>
      </c>
      <c r="K71" s="5">
        <v>34688</v>
      </c>
      <c r="L71" s="6">
        <v>20</v>
      </c>
      <c r="M71" t="s">
        <v>339</v>
      </c>
      <c r="N71">
        <v>4300</v>
      </c>
      <c r="O71" t="s">
        <v>339</v>
      </c>
      <c r="P71" t="s">
        <v>339</v>
      </c>
      <c r="Q71" t="s">
        <v>514</v>
      </c>
      <c r="R71">
        <v>985499061</v>
      </c>
      <c r="T71">
        <v>1.59</v>
      </c>
      <c r="U71">
        <v>63</v>
      </c>
      <c r="W71">
        <v>5</v>
      </c>
      <c r="X71">
        <v>55</v>
      </c>
      <c r="Y71">
        <v>57</v>
      </c>
      <c r="Z71">
        <f t="shared" si="8"/>
        <v>56</v>
      </c>
      <c r="AA71" s="2">
        <f t="shared" si="10"/>
        <v>18.666666666666668</v>
      </c>
      <c r="AB71" t="s">
        <v>10</v>
      </c>
      <c r="AC71" t="s">
        <v>10</v>
      </c>
      <c r="AD71" t="s">
        <v>561</v>
      </c>
      <c r="AE71" t="s">
        <v>10</v>
      </c>
      <c r="AF71">
        <v>69.5</v>
      </c>
      <c r="AG71">
        <v>87</v>
      </c>
      <c r="AH71">
        <v>80</v>
      </c>
      <c r="AI71">
        <v>122</v>
      </c>
      <c r="AJ71">
        <v>124</v>
      </c>
      <c r="AK71">
        <f t="shared" si="9"/>
        <v>123</v>
      </c>
      <c r="AL71">
        <v>86</v>
      </c>
      <c r="AM71">
        <v>75</v>
      </c>
      <c r="AN71">
        <f t="shared" si="11"/>
        <v>80.5</v>
      </c>
      <c r="AO71" s="8">
        <v>89</v>
      </c>
      <c r="AP71" s="8">
        <v>12.35</v>
      </c>
      <c r="AQ71" s="8">
        <v>153</v>
      </c>
      <c r="AR71" s="8">
        <v>27</v>
      </c>
      <c r="AS71" s="8">
        <v>89.2</v>
      </c>
      <c r="AT71" s="8">
        <v>184</v>
      </c>
      <c r="AU71" s="8">
        <v>268.7</v>
      </c>
      <c r="AV71" s="8">
        <v>138.05000000000001</v>
      </c>
      <c r="AW71" s="8">
        <v>220</v>
      </c>
      <c r="AX71" s="8">
        <v>7.65</v>
      </c>
      <c r="AY71" s="8">
        <v>15.1</v>
      </c>
    </row>
    <row r="72" spans="1:51" ht="15" customHeight="1" x14ac:dyDescent="0.3">
      <c r="A72" t="s">
        <v>222</v>
      </c>
      <c r="B72" t="s">
        <v>549</v>
      </c>
      <c r="C72" t="s">
        <v>550</v>
      </c>
      <c r="D72" t="s">
        <v>338</v>
      </c>
      <c r="E72" t="s">
        <v>338</v>
      </c>
      <c r="F72" t="s">
        <v>10</v>
      </c>
      <c r="G72" t="s">
        <v>113</v>
      </c>
      <c r="H72" t="s">
        <v>223</v>
      </c>
      <c r="I72" t="s">
        <v>45</v>
      </c>
      <c r="K72" s="5">
        <v>22029</v>
      </c>
      <c r="L72" s="6">
        <v>55</v>
      </c>
      <c r="M72" t="s">
        <v>339</v>
      </c>
      <c r="N72">
        <v>4300</v>
      </c>
      <c r="O72" t="s">
        <v>339</v>
      </c>
      <c r="P72" t="s">
        <v>339</v>
      </c>
      <c r="Q72" t="s">
        <v>365</v>
      </c>
      <c r="R72">
        <v>979004007</v>
      </c>
      <c r="T72">
        <v>1.59</v>
      </c>
      <c r="U72">
        <v>71</v>
      </c>
      <c r="W72">
        <v>2</v>
      </c>
      <c r="X72">
        <v>58</v>
      </c>
      <c r="Y72">
        <v>57</v>
      </c>
      <c r="Z72">
        <f t="shared" si="8"/>
        <v>57.5</v>
      </c>
      <c r="AA72" s="2">
        <f t="shared" si="10"/>
        <v>19.166666666666668</v>
      </c>
      <c r="AB72" t="s">
        <v>10</v>
      </c>
      <c r="AC72" t="s">
        <v>10</v>
      </c>
      <c r="AD72" t="s">
        <v>10</v>
      </c>
      <c r="AE72" t="s">
        <v>10</v>
      </c>
      <c r="AF72">
        <v>86.5</v>
      </c>
      <c r="AG72">
        <v>92</v>
      </c>
      <c r="AH72">
        <v>102</v>
      </c>
      <c r="AI72">
        <v>114</v>
      </c>
      <c r="AJ72">
        <v>111</v>
      </c>
      <c r="AK72">
        <f t="shared" si="9"/>
        <v>112.5</v>
      </c>
      <c r="AL72">
        <v>78</v>
      </c>
      <c r="AM72">
        <v>75</v>
      </c>
      <c r="AN72">
        <f t="shared" si="11"/>
        <v>76.5</v>
      </c>
      <c r="AO72" s="8">
        <v>100</v>
      </c>
      <c r="AP72" s="8">
        <v>14.28</v>
      </c>
      <c r="AQ72" s="8">
        <v>286</v>
      </c>
      <c r="AR72" s="8">
        <v>51</v>
      </c>
      <c r="AS72" s="8">
        <v>181.2</v>
      </c>
      <c r="AT72" s="8">
        <v>269</v>
      </c>
      <c r="AU72" s="8">
        <v>602.79999999999995</v>
      </c>
      <c r="AV72" s="8">
        <v>72.39</v>
      </c>
      <c r="AW72" s="8">
        <v>257</v>
      </c>
      <c r="AX72" s="8">
        <v>3.23</v>
      </c>
      <c r="AY72" s="8">
        <v>10.5</v>
      </c>
    </row>
    <row r="73" spans="1:51" ht="15" customHeight="1" x14ac:dyDescent="0.3">
      <c r="A73" t="s">
        <v>205</v>
      </c>
      <c r="B73" t="s">
        <v>533</v>
      </c>
      <c r="C73" t="s">
        <v>10</v>
      </c>
      <c r="D73" t="s">
        <v>338</v>
      </c>
      <c r="E73" t="s">
        <v>338</v>
      </c>
      <c r="F73" t="s">
        <v>338</v>
      </c>
      <c r="G73" t="s">
        <v>206</v>
      </c>
      <c r="H73" t="s">
        <v>207</v>
      </c>
      <c r="I73" t="s">
        <v>45</v>
      </c>
      <c r="K73" s="5">
        <v>28234</v>
      </c>
      <c r="L73" s="6">
        <v>38</v>
      </c>
      <c r="M73" t="s">
        <v>339</v>
      </c>
      <c r="N73">
        <v>4300</v>
      </c>
      <c r="O73" t="s">
        <v>339</v>
      </c>
      <c r="P73" t="s">
        <v>339</v>
      </c>
      <c r="Q73" t="s">
        <v>348</v>
      </c>
      <c r="R73">
        <v>950012654</v>
      </c>
      <c r="T73">
        <v>1.68</v>
      </c>
      <c r="U73">
        <v>73.599999999999994</v>
      </c>
      <c r="W73">
        <v>1</v>
      </c>
      <c r="X73">
        <v>49</v>
      </c>
      <c r="Y73">
        <v>49</v>
      </c>
      <c r="Z73">
        <f t="shared" si="8"/>
        <v>49</v>
      </c>
      <c r="AA73" s="2">
        <f t="shared" si="10"/>
        <v>16.333333333333332</v>
      </c>
      <c r="AB73" t="s">
        <v>338</v>
      </c>
      <c r="AC73" t="s">
        <v>10</v>
      </c>
      <c r="AD73" t="s">
        <v>10</v>
      </c>
      <c r="AE73" t="s">
        <v>10</v>
      </c>
      <c r="AF73">
        <v>60.5</v>
      </c>
      <c r="AG73">
        <v>89.5</v>
      </c>
      <c r="AH73">
        <v>87</v>
      </c>
      <c r="AI73">
        <v>111</v>
      </c>
      <c r="AJ73">
        <v>110</v>
      </c>
      <c r="AK73">
        <f t="shared" si="9"/>
        <v>110.5</v>
      </c>
      <c r="AL73">
        <v>85</v>
      </c>
      <c r="AM73">
        <v>83</v>
      </c>
      <c r="AN73">
        <f t="shared" si="11"/>
        <v>84</v>
      </c>
      <c r="AO73" s="8">
        <v>95</v>
      </c>
      <c r="AP73" s="8">
        <v>8.34</v>
      </c>
      <c r="AQ73" s="8">
        <v>120</v>
      </c>
      <c r="AR73" s="8">
        <v>48</v>
      </c>
      <c r="AS73" s="8">
        <v>53.8</v>
      </c>
      <c r="AT73" s="8">
        <v>91</v>
      </c>
      <c r="AU73" s="8">
        <v>139.30000000000001</v>
      </c>
      <c r="AV73" s="8">
        <v>144.68</v>
      </c>
      <c r="AW73" s="8">
        <v>301</v>
      </c>
      <c r="AX73" s="8">
        <v>6.26</v>
      </c>
      <c r="AY73" s="8">
        <v>11.4</v>
      </c>
    </row>
    <row r="74" spans="1:51" ht="15" customHeight="1" x14ac:dyDescent="0.3">
      <c r="A74" t="s">
        <v>172</v>
      </c>
      <c r="B74" t="s">
        <v>494</v>
      </c>
      <c r="C74" t="s">
        <v>495</v>
      </c>
      <c r="D74" t="s">
        <v>338</v>
      </c>
      <c r="E74" t="s">
        <v>338</v>
      </c>
      <c r="F74" t="s">
        <v>338</v>
      </c>
      <c r="G74" t="s">
        <v>68</v>
      </c>
      <c r="H74" t="s">
        <v>173</v>
      </c>
      <c r="I74" t="s">
        <v>45</v>
      </c>
      <c r="K74" s="5">
        <v>32660</v>
      </c>
      <c r="L74" s="6">
        <v>26</v>
      </c>
      <c r="M74" t="s">
        <v>339</v>
      </c>
      <c r="N74">
        <v>4300</v>
      </c>
      <c r="O74" t="s">
        <v>339</v>
      </c>
      <c r="P74" t="s">
        <v>339</v>
      </c>
      <c r="Q74" t="s">
        <v>348</v>
      </c>
      <c r="S74" t="s">
        <v>496</v>
      </c>
      <c r="T74">
        <v>1.5549999999999999</v>
      </c>
      <c r="U74">
        <v>56</v>
      </c>
      <c r="W74">
        <v>5</v>
      </c>
      <c r="X74">
        <v>72</v>
      </c>
      <c r="Y74">
        <v>73</v>
      </c>
      <c r="Z74">
        <f t="shared" si="8"/>
        <v>72.5</v>
      </c>
      <c r="AA74" s="2">
        <f t="shared" si="10"/>
        <v>24.166666666666668</v>
      </c>
      <c r="AB74" t="s">
        <v>10</v>
      </c>
      <c r="AC74" t="s">
        <v>10</v>
      </c>
      <c r="AD74" t="s">
        <v>10</v>
      </c>
      <c r="AE74" t="s">
        <v>10</v>
      </c>
      <c r="AF74">
        <v>96</v>
      </c>
      <c r="AG74">
        <v>81</v>
      </c>
      <c r="AH74">
        <v>82</v>
      </c>
      <c r="AI74">
        <v>118</v>
      </c>
      <c r="AJ74">
        <v>111</v>
      </c>
      <c r="AK74">
        <f t="shared" si="9"/>
        <v>114.5</v>
      </c>
      <c r="AL74">
        <v>82</v>
      </c>
      <c r="AM74">
        <v>79</v>
      </c>
      <c r="AN74">
        <f t="shared" si="11"/>
        <v>80.5</v>
      </c>
      <c r="AO74" s="8">
        <v>81</v>
      </c>
      <c r="AP74" s="8">
        <v>7.84</v>
      </c>
      <c r="AQ74" s="8">
        <v>148</v>
      </c>
      <c r="AR74" s="8">
        <v>49</v>
      </c>
      <c r="AS74" s="8">
        <v>81.8</v>
      </c>
      <c r="AT74" s="8">
        <v>86</v>
      </c>
      <c r="AU74" s="8">
        <v>29</v>
      </c>
      <c r="AV74" s="8">
        <v>39.32</v>
      </c>
      <c r="AW74" s="8">
        <v>353</v>
      </c>
      <c r="AX74" s="8">
        <v>12.86</v>
      </c>
      <c r="AY74" s="8">
        <v>14.6</v>
      </c>
    </row>
    <row r="75" spans="1:51" ht="15" customHeight="1" x14ac:dyDescent="0.3">
      <c r="A75" t="s">
        <v>24</v>
      </c>
      <c r="B75" t="s">
        <v>363</v>
      </c>
      <c r="C75" t="s">
        <v>10</v>
      </c>
      <c r="D75" t="s">
        <v>10</v>
      </c>
      <c r="E75" t="s">
        <v>338</v>
      </c>
      <c r="F75" t="s">
        <v>338</v>
      </c>
      <c r="G75" t="s">
        <v>364</v>
      </c>
      <c r="H75" t="s">
        <v>77</v>
      </c>
      <c r="I75" t="s">
        <v>45</v>
      </c>
      <c r="K75" s="5">
        <v>28139</v>
      </c>
      <c r="L75" s="6">
        <v>38</v>
      </c>
      <c r="M75" t="s">
        <v>339</v>
      </c>
      <c r="N75">
        <v>4300</v>
      </c>
      <c r="O75" t="s">
        <v>339</v>
      </c>
      <c r="P75" t="s">
        <v>339</v>
      </c>
      <c r="Q75" t="s">
        <v>365</v>
      </c>
      <c r="R75">
        <v>963606331</v>
      </c>
      <c r="T75">
        <v>1.65</v>
      </c>
      <c r="U75">
        <v>87</v>
      </c>
      <c r="V75" t="s">
        <v>366</v>
      </c>
      <c r="W75">
        <v>7</v>
      </c>
      <c r="X75">
        <v>63</v>
      </c>
      <c r="Y75">
        <v>64</v>
      </c>
      <c r="Z75">
        <f t="shared" si="8"/>
        <v>63.5</v>
      </c>
      <c r="AA75" s="2">
        <f t="shared" si="10"/>
        <v>21.166666666666668</v>
      </c>
      <c r="AB75" t="s">
        <v>338</v>
      </c>
      <c r="AC75" t="s">
        <v>10</v>
      </c>
      <c r="AD75" t="s">
        <v>10</v>
      </c>
      <c r="AE75" t="s">
        <v>10</v>
      </c>
      <c r="AF75">
        <v>77.5</v>
      </c>
      <c r="AG75">
        <v>83.5</v>
      </c>
      <c r="AH75">
        <v>105</v>
      </c>
      <c r="AI75">
        <v>110</v>
      </c>
      <c r="AJ75">
        <v>108</v>
      </c>
      <c r="AK75">
        <f t="shared" si="9"/>
        <v>109</v>
      </c>
      <c r="AL75">
        <v>73</v>
      </c>
      <c r="AM75">
        <v>66</v>
      </c>
      <c r="AN75">
        <f t="shared" si="11"/>
        <v>69.5</v>
      </c>
    </row>
    <row r="76" spans="1:51" ht="15" customHeight="1" x14ac:dyDescent="0.3">
      <c r="A76" t="s">
        <v>454</v>
      </c>
      <c r="B76" t="s">
        <v>455</v>
      </c>
      <c r="C76" t="s">
        <v>10</v>
      </c>
      <c r="D76" t="s">
        <v>10</v>
      </c>
      <c r="E76" t="s">
        <v>338</v>
      </c>
      <c r="F76" t="s">
        <v>338</v>
      </c>
      <c r="G76" t="s">
        <v>133</v>
      </c>
      <c r="H76" t="s">
        <v>187</v>
      </c>
      <c r="I76" t="s">
        <v>45</v>
      </c>
      <c r="K76" s="5" t="s">
        <v>456</v>
      </c>
      <c r="L76" s="6">
        <v>44</v>
      </c>
      <c r="M76" t="s">
        <v>339</v>
      </c>
      <c r="N76">
        <v>4300</v>
      </c>
      <c r="O76" t="s">
        <v>339</v>
      </c>
      <c r="P76" t="s">
        <v>339</v>
      </c>
      <c r="Q76" t="s">
        <v>348</v>
      </c>
      <c r="R76">
        <v>990170835</v>
      </c>
      <c r="T76">
        <v>1.56</v>
      </c>
      <c r="U76">
        <v>64.2</v>
      </c>
      <c r="W76">
        <v>0</v>
      </c>
      <c r="X76">
        <v>61</v>
      </c>
      <c r="Y76">
        <v>60</v>
      </c>
      <c r="Z76">
        <f t="shared" si="8"/>
        <v>60.5</v>
      </c>
      <c r="AA76" s="2">
        <f t="shared" si="10"/>
        <v>20.166666666666668</v>
      </c>
      <c r="AB76" t="s">
        <v>10</v>
      </c>
      <c r="AC76" t="s">
        <v>10</v>
      </c>
      <c r="AD76" t="s">
        <v>10</v>
      </c>
      <c r="AE76" t="s">
        <v>10</v>
      </c>
      <c r="AF76">
        <v>50.5</v>
      </c>
      <c r="AG76">
        <v>87</v>
      </c>
      <c r="AH76">
        <v>82</v>
      </c>
      <c r="AI76">
        <v>118</v>
      </c>
      <c r="AJ76">
        <v>110</v>
      </c>
      <c r="AK76">
        <f t="shared" si="9"/>
        <v>114</v>
      </c>
      <c r="AL76">
        <v>72</v>
      </c>
      <c r="AM76">
        <v>71</v>
      </c>
      <c r="AN76">
        <f t="shared" si="11"/>
        <v>71.5</v>
      </c>
    </row>
    <row r="77" spans="1:51" ht="15" customHeight="1" x14ac:dyDescent="0.3">
      <c r="A77" t="s">
        <v>38</v>
      </c>
      <c r="B77" t="s">
        <v>483</v>
      </c>
      <c r="C77" t="s">
        <v>10</v>
      </c>
      <c r="D77" t="s">
        <v>10</v>
      </c>
      <c r="E77" t="s">
        <v>338</v>
      </c>
      <c r="F77" t="s">
        <v>338</v>
      </c>
      <c r="G77" t="s">
        <v>484</v>
      </c>
      <c r="H77" t="s">
        <v>148</v>
      </c>
      <c r="I77" t="s">
        <v>45</v>
      </c>
      <c r="K77" s="5">
        <v>28263</v>
      </c>
      <c r="L77">
        <v>38</v>
      </c>
      <c r="M77" t="s">
        <v>339</v>
      </c>
      <c r="N77">
        <v>4300</v>
      </c>
      <c r="O77" t="s">
        <v>339</v>
      </c>
      <c r="P77" t="s">
        <v>339</v>
      </c>
      <c r="Q77" t="s">
        <v>485</v>
      </c>
      <c r="R77" t="s">
        <v>486</v>
      </c>
      <c r="T77">
        <v>1.5549999999999999</v>
      </c>
      <c r="U77">
        <v>60</v>
      </c>
      <c r="V77" t="s">
        <v>366</v>
      </c>
      <c r="W77">
        <v>8</v>
      </c>
      <c r="X77">
        <v>79</v>
      </c>
      <c r="Y77">
        <v>78</v>
      </c>
      <c r="Z77">
        <f t="shared" si="8"/>
        <v>78.5</v>
      </c>
      <c r="AA77" s="2">
        <f t="shared" si="10"/>
        <v>26.166666666666668</v>
      </c>
      <c r="AB77" t="s">
        <v>10</v>
      </c>
      <c r="AC77" t="s">
        <v>10</v>
      </c>
      <c r="AD77" t="s">
        <v>10</v>
      </c>
      <c r="AE77" t="s">
        <v>10</v>
      </c>
      <c r="AF77">
        <v>73</v>
      </c>
      <c r="AG77">
        <v>83</v>
      </c>
      <c r="AH77">
        <v>88</v>
      </c>
      <c r="AI77">
        <v>118</v>
      </c>
      <c r="AJ77">
        <v>118</v>
      </c>
      <c r="AK77">
        <f t="shared" si="9"/>
        <v>118</v>
      </c>
      <c r="AL77">
        <v>82</v>
      </c>
      <c r="AM77">
        <v>82</v>
      </c>
      <c r="AN77">
        <f t="shared" si="11"/>
        <v>82</v>
      </c>
    </row>
    <row r="78" spans="1:51" ht="15" customHeight="1" x14ac:dyDescent="0.3">
      <c r="A78" t="s">
        <v>37</v>
      </c>
      <c r="B78" t="s">
        <v>579</v>
      </c>
      <c r="C78" t="s">
        <v>338</v>
      </c>
      <c r="D78" t="s">
        <v>338</v>
      </c>
      <c r="E78" t="s">
        <v>338</v>
      </c>
      <c r="F78" t="s">
        <v>338</v>
      </c>
      <c r="G78" t="s">
        <v>260</v>
      </c>
      <c r="H78" t="s">
        <v>261</v>
      </c>
      <c r="I78" t="s">
        <v>45</v>
      </c>
      <c r="K78" s="5">
        <v>33533</v>
      </c>
      <c r="L78" s="6">
        <v>23</v>
      </c>
      <c r="M78" t="s">
        <v>339</v>
      </c>
      <c r="N78">
        <v>4300</v>
      </c>
      <c r="O78" t="s">
        <v>339</v>
      </c>
      <c r="P78" t="s">
        <v>339</v>
      </c>
      <c r="Q78" t="s">
        <v>514</v>
      </c>
      <c r="R78" t="s">
        <v>580</v>
      </c>
      <c r="T78">
        <v>1.6</v>
      </c>
      <c r="U78">
        <v>56</v>
      </c>
      <c r="W78">
        <v>3</v>
      </c>
      <c r="X78">
        <v>72</v>
      </c>
      <c r="Y78">
        <v>71</v>
      </c>
      <c r="Z78">
        <f t="shared" si="8"/>
        <v>71.5</v>
      </c>
      <c r="AA78" s="2">
        <f t="shared" si="10"/>
        <v>23.833333333333332</v>
      </c>
      <c r="AB78" t="s">
        <v>10</v>
      </c>
      <c r="AC78" t="s">
        <v>10</v>
      </c>
      <c r="AD78" t="s">
        <v>581</v>
      </c>
      <c r="AE78" t="s">
        <v>10</v>
      </c>
      <c r="AF78">
        <v>56</v>
      </c>
      <c r="AG78">
        <v>86</v>
      </c>
      <c r="AH78">
        <v>78</v>
      </c>
      <c r="AI78">
        <v>101</v>
      </c>
      <c r="AJ78">
        <v>102</v>
      </c>
      <c r="AK78">
        <v>68</v>
      </c>
      <c r="AL78">
        <v>69</v>
      </c>
      <c r="AM78">
        <v>68</v>
      </c>
      <c r="AN78">
        <v>69</v>
      </c>
      <c r="AO78" s="8">
        <v>85</v>
      </c>
      <c r="AP78" s="8">
        <v>3.88</v>
      </c>
      <c r="AQ78" s="8">
        <v>162</v>
      </c>
      <c r="AR78" s="8">
        <v>44</v>
      </c>
      <c r="AS78" s="8">
        <v>103</v>
      </c>
      <c r="AT78" s="8">
        <v>75</v>
      </c>
      <c r="AU78" s="8">
        <v>33.380000000000003</v>
      </c>
      <c r="AV78" s="8">
        <v>82.05</v>
      </c>
      <c r="AW78" s="8">
        <v>346</v>
      </c>
      <c r="AX78" s="8">
        <v>9.92</v>
      </c>
      <c r="AY78" s="8">
        <v>10.8</v>
      </c>
    </row>
    <row r="79" spans="1:51" ht="15" customHeight="1" x14ac:dyDescent="0.3">
      <c r="A79" t="s">
        <v>71</v>
      </c>
      <c r="B79" t="s">
        <v>500</v>
      </c>
      <c r="C79" t="s">
        <v>10</v>
      </c>
      <c r="D79" t="s">
        <v>338</v>
      </c>
      <c r="E79" t="s">
        <v>338</v>
      </c>
      <c r="F79" t="s">
        <v>338</v>
      </c>
      <c r="G79" t="s">
        <v>69</v>
      </c>
      <c r="H79" t="s">
        <v>70</v>
      </c>
      <c r="I79" t="s">
        <v>45</v>
      </c>
      <c r="K79" s="5">
        <v>21283</v>
      </c>
      <c r="L79" s="6">
        <v>57</v>
      </c>
      <c r="M79" t="s">
        <v>339</v>
      </c>
      <c r="N79">
        <v>4300</v>
      </c>
      <c r="O79" t="s">
        <v>339</v>
      </c>
      <c r="P79" t="s">
        <v>339</v>
      </c>
      <c r="Q79" t="s">
        <v>501</v>
      </c>
      <c r="R79">
        <v>975420951</v>
      </c>
      <c r="T79">
        <v>1.587</v>
      </c>
      <c r="U79">
        <v>62</v>
      </c>
      <c r="W79">
        <v>7</v>
      </c>
      <c r="X79">
        <v>67</v>
      </c>
      <c r="Y79">
        <v>68</v>
      </c>
      <c r="Z79">
        <f t="shared" si="8"/>
        <v>67.5</v>
      </c>
      <c r="AA79" s="2">
        <f t="shared" si="10"/>
        <v>22.5</v>
      </c>
      <c r="AB79" t="s">
        <v>10</v>
      </c>
      <c r="AC79" t="s">
        <v>10</v>
      </c>
      <c r="AD79" t="s">
        <v>502</v>
      </c>
      <c r="AE79" t="s">
        <v>10</v>
      </c>
      <c r="AF79">
        <v>75</v>
      </c>
      <c r="AG79">
        <v>84.5</v>
      </c>
      <c r="AH79">
        <v>95</v>
      </c>
      <c r="AI79">
        <v>128</v>
      </c>
      <c r="AJ79">
        <v>120</v>
      </c>
      <c r="AK79">
        <f>(AJ79+AI79)/2</f>
        <v>124</v>
      </c>
      <c r="AL79">
        <v>91</v>
      </c>
      <c r="AM79">
        <v>87</v>
      </c>
      <c r="AN79">
        <f>(AM79+AL79)/2</f>
        <v>89</v>
      </c>
      <c r="AO79" s="8">
        <v>86</v>
      </c>
      <c r="AP79" s="8">
        <v>3.55</v>
      </c>
      <c r="AQ79" s="8">
        <v>185</v>
      </c>
      <c r="AR79" s="8">
        <v>37</v>
      </c>
      <c r="AS79" s="8">
        <v>94.4</v>
      </c>
      <c r="AT79" s="8">
        <v>268</v>
      </c>
      <c r="AU79" s="8">
        <v>313.7</v>
      </c>
      <c r="AV79" s="8">
        <v>212.09</v>
      </c>
      <c r="AW79" s="8">
        <v>295</v>
      </c>
      <c r="AX79" s="8">
        <v>6.66</v>
      </c>
      <c r="AY79" s="8">
        <v>13</v>
      </c>
    </row>
    <row r="80" spans="1:51" ht="15" customHeight="1" x14ac:dyDescent="0.3">
      <c r="A80" t="s">
        <v>35</v>
      </c>
      <c r="B80" t="s">
        <v>572</v>
      </c>
      <c r="C80" t="s">
        <v>10</v>
      </c>
      <c r="D80" t="s">
        <v>338</v>
      </c>
      <c r="E80" t="s">
        <v>338</v>
      </c>
      <c r="F80" t="s">
        <v>338</v>
      </c>
      <c r="G80" t="s">
        <v>137</v>
      </c>
      <c r="H80" t="s">
        <v>138</v>
      </c>
      <c r="I80" t="s">
        <v>45</v>
      </c>
      <c r="K80" s="5">
        <v>20610</v>
      </c>
      <c r="L80" s="6">
        <v>59</v>
      </c>
      <c r="M80" t="s">
        <v>339</v>
      </c>
      <c r="N80">
        <v>4300</v>
      </c>
      <c r="O80" t="s">
        <v>339</v>
      </c>
      <c r="P80" t="s">
        <v>339</v>
      </c>
      <c r="Q80" t="s">
        <v>573</v>
      </c>
      <c r="R80">
        <v>990476110</v>
      </c>
      <c r="T80">
        <v>1.675</v>
      </c>
      <c r="U80">
        <v>62</v>
      </c>
      <c r="W80">
        <v>21</v>
      </c>
      <c r="X80">
        <v>68</v>
      </c>
      <c r="Y80">
        <v>69</v>
      </c>
      <c r="Z80">
        <f t="shared" si="8"/>
        <v>68.5</v>
      </c>
      <c r="AA80" s="2">
        <f t="shared" si="10"/>
        <v>22.833333333333332</v>
      </c>
      <c r="AB80" t="s">
        <v>10</v>
      </c>
      <c r="AC80" t="s">
        <v>10</v>
      </c>
      <c r="AD80" t="s">
        <v>10</v>
      </c>
      <c r="AE80" t="s">
        <v>10</v>
      </c>
      <c r="AF80">
        <v>98.5</v>
      </c>
      <c r="AG80">
        <v>79.5</v>
      </c>
      <c r="AH80">
        <v>90</v>
      </c>
      <c r="AI80">
        <v>116</v>
      </c>
      <c r="AJ80">
        <v>111</v>
      </c>
      <c r="AK80">
        <f>(AJ80+AI80)/2</f>
        <v>113.5</v>
      </c>
      <c r="AL80">
        <v>78</v>
      </c>
      <c r="AM80">
        <v>78</v>
      </c>
      <c r="AN80">
        <f>(AM80+AL80)/2</f>
        <v>78</v>
      </c>
      <c r="AO80" s="8">
        <v>96</v>
      </c>
      <c r="AP80" s="8">
        <v>1.29</v>
      </c>
      <c r="AQ80" s="8">
        <v>154</v>
      </c>
      <c r="AR80" s="8">
        <v>56</v>
      </c>
      <c r="AS80" s="8">
        <v>75.400000000000006</v>
      </c>
      <c r="AT80" s="8">
        <v>113</v>
      </c>
      <c r="AU80" s="8">
        <v>52.92</v>
      </c>
      <c r="AV80" s="8">
        <v>97.58</v>
      </c>
      <c r="AW80" s="8">
        <v>237</v>
      </c>
      <c r="AX80" s="8">
        <v>7.09</v>
      </c>
      <c r="AY80" s="8">
        <v>12.7</v>
      </c>
    </row>
    <row r="81" spans="1:51" ht="15" customHeight="1" x14ac:dyDescent="0.3">
      <c r="A81" t="s">
        <v>29</v>
      </c>
      <c r="B81" t="s">
        <v>416</v>
      </c>
      <c r="C81" t="s">
        <v>10</v>
      </c>
      <c r="D81" t="s">
        <v>10</v>
      </c>
      <c r="E81" t="s">
        <v>338</v>
      </c>
      <c r="F81" t="s">
        <v>10</v>
      </c>
      <c r="G81" t="s">
        <v>163</v>
      </c>
      <c r="H81" t="s">
        <v>417</v>
      </c>
      <c r="I81" t="s">
        <v>45</v>
      </c>
      <c r="K81" s="5">
        <v>24653</v>
      </c>
      <c r="L81" s="6">
        <v>48</v>
      </c>
      <c r="M81" t="s">
        <v>339</v>
      </c>
      <c r="N81">
        <v>4300</v>
      </c>
      <c r="O81" t="s">
        <v>339</v>
      </c>
      <c r="P81" t="s">
        <v>339</v>
      </c>
      <c r="Q81" t="s">
        <v>418</v>
      </c>
      <c r="R81">
        <v>996774811</v>
      </c>
      <c r="T81">
        <v>1.625</v>
      </c>
      <c r="U81">
        <v>77</v>
      </c>
      <c r="V81" t="s">
        <v>419</v>
      </c>
      <c r="W81">
        <v>8</v>
      </c>
      <c r="X81">
        <v>76</v>
      </c>
      <c r="Y81">
        <v>76</v>
      </c>
      <c r="Z81">
        <f t="shared" si="8"/>
        <v>76</v>
      </c>
      <c r="AA81" s="2">
        <f t="shared" si="10"/>
        <v>25.333333333333332</v>
      </c>
      <c r="AB81" t="s">
        <v>10</v>
      </c>
      <c r="AC81" t="s">
        <v>10</v>
      </c>
      <c r="AD81" t="s">
        <v>420</v>
      </c>
      <c r="AE81" t="s">
        <v>421</v>
      </c>
      <c r="AF81">
        <v>62</v>
      </c>
      <c r="AG81">
        <v>78</v>
      </c>
      <c r="AH81">
        <v>100</v>
      </c>
      <c r="AI81">
        <v>118</v>
      </c>
      <c r="AJ81">
        <v>117</v>
      </c>
      <c r="AK81">
        <f>(AJ81+AI81)/2</f>
        <v>117.5</v>
      </c>
      <c r="AL81">
        <v>86</v>
      </c>
      <c r="AM81">
        <v>82</v>
      </c>
      <c r="AN81">
        <f>(AM81+AL81)/2</f>
        <v>84</v>
      </c>
    </row>
    <row r="82" spans="1:51" ht="15" customHeight="1" x14ac:dyDescent="0.3">
      <c r="A82" t="s">
        <v>597</v>
      </c>
      <c r="D82" t="s">
        <v>338</v>
      </c>
      <c r="L82" s="6" t="s">
        <v>598</v>
      </c>
      <c r="AA82" s="2">
        <f t="shared" si="10"/>
        <v>0</v>
      </c>
      <c r="AK82">
        <f>(AJ82+AI82)/2</f>
        <v>0</v>
      </c>
      <c r="AN82">
        <f>(AM82+AL82)/2</f>
        <v>0</v>
      </c>
      <c r="AO82" s="8">
        <v>94</v>
      </c>
      <c r="AP82" s="8">
        <v>12.61</v>
      </c>
      <c r="AQ82" s="8">
        <v>142</v>
      </c>
      <c r="AR82" s="8">
        <v>28</v>
      </c>
      <c r="AS82" s="8">
        <v>95</v>
      </c>
      <c r="AT82" s="8">
        <v>95</v>
      </c>
      <c r="AU82" s="8">
        <v>81.760000000000005</v>
      </c>
      <c r="AV82" s="8">
        <v>68.69</v>
      </c>
      <c r="AW82" s="8">
        <v>344</v>
      </c>
      <c r="AX82" s="8">
        <v>4.8</v>
      </c>
      <c r="AY82" s="8">
        <v>8.51</v>
      </c>
    </row>
    <row r="92" spans="1:51" ht="14.4" x14ac:dyDescent="0.3"/>
    <row r="93" spans="1:51" ht="14.4" x14ac:dyDescent="0.3"/>
    <row r="94" spans="1:51" ht="14.4" x14ac:dyDescent="0.3"/>
    <row r="95" spans="1:51" ht="14.4" x14ac:dyDescent="0.3"/>
    <row r="96" spans="1:51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</sheetData>
  <autoFilter ref="A1:AY82" xr:uid="{00000000-0009-0000-0000-000000000000}">
    <sortState xmlns:xlrd2="http://schemas.microsoft.com/office/spreadsheetml/2017/richdata2" ref="A2:AY82">
      <sortCondition ref="B1:B8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30"/>
  <sheetViews>
    <sheetView topLeftCell="P1" workbookViewId="0">
      <pane ySplit="564" topLeftCell="A100" activePane="bottomLeft"/>
      <selection activeCell="J1" sqref="J1:J1048576"/>
      <selection pane="bottomLeft" activeCell="A114" sqref="A114:XFD114"/>
    </sheetView>
  </sheetViews>
  <sheetFormatPr defaultColWidth="9.109375" defaultRowHeight="14.4" x14ac:dyDescent="0.3"/>
  <cols>
    <col min="1" max="3" width="9.109375" style="11"/>
    <col min="4" max="4" width="16.44140625" style="11" customWidth="1"/>
    <col min="5" max="6" width="9.109375" style="11"/>
    <col min="7" max="7" width="13.77734375" style="11" customWidth="1"/>
    <col min="8" max="8" width="10" style="11" customWidth="1"/>
    <col min="9" max="9" width="11.44140625" style="11" customWidth="1"/>
    <col min="10" max="10" width="12.44140625" style="10" bestFit="1" customWidth="1"/>
    <col min="11" max="11" width="20.6640625" style="10" bestFit="1" customWidth="1"/>
    <col min="12" max="12" width="9.109375" style="11"/>
    <col min="13" max="13" width="9.109375" style="10"/>
    <col min="14" max="14" width="11.33203125" style="10" customWidth="1"/>
    <col min="15" max="15" width="10.6640625" style="10" bestFit="1" customWidth="1"/>
    <col min="16" max="16" width="9.109375" style="10"/>
    <col min="17" max="17" width="22" style="10" bestFit="1" customWidth="1"/>
    <col min="18" max="18" width="9.109375" style="10"/>
    <col min="19" max="20" width="19.33203125" style="10" bestFit="1" customWidth="1"/>
    <col min="21" max="21" width="34.109375" style="10" bestFit="1" customWidth="1"/>
    <col min="22" max="22" width="11" style="10" bestFit="1" customWidth="1"/>
    <col min="23" max="23" width="9.109375" style="10"/>
    <col min="24" max="24" width="10.44140625" style="10" bestFit="1" customWidth="1"/>
    <col min="25" max="25" width="11.44140625" style="10" bestFit="1" customWidth="1"/>
    <col min="26" max="26" width="9.109375" style="10"/>
    <col min="27" max="27" width="10.33203125" style="10" bestFit="1" customWidth="1"/>
    <col min="28" max="30" width="9.109375" style="10"/>
    <col min="31" max="31" width="9.44140625" style="10" bestFit="1" customWidth="1"/>
    <col min="32" max="32" width="15.44140625" style="14" bestFit="1" customWidth="1"/>
    <col min="33" max="33" width="16.6640625" style="10" bestFit="1" customWidth="1"/>
    <col min="34" max="34" width="9.109375" style="10"/>
    <col min="35" max="35" width="14.44140625" style="10" bestFit="1" customWidth="1"/>
    <col min="36" max="36" width="16.44140625" style="10" bestFit="1" customWidth="1"/>
    <col min="37" max="37" width="10.77734375" style="10" bestFit="1" customWidth="1"/>
    <col min="38" max="48" width="9.109375" style="10"/>
    <col min="49" max="49" width="11.33203125" style="10" bestFit="1" customWidth="1"/>
    <col min="50" max="51" width="9.109375" style="10"/>
    <col min="52" max="52" width="12.33203125" style="10" bestFit="1" customWidth="1"/>
    <col min="53" max="53" width="9.109375" style="10"/>
    <col min="54" max="54" width="17.77734375" style="10" bestFit="1" customWidth="1"/>
    <col min="55" max="55" width="17.44140625" style="10" bestFit="1" customWidth="1"/>
    <col min="56" max="56" width="9.109375" style="10"/>
    <col min="57" max="57" width="10.6640625" style="10" bestFit="1" customWidth="1"/>
    <col min="58" max="16384" width="9.109375" style="10"/>
  </cols>
  <sheetData>
    <row r="1" spans="1:57" x14ac:dyDescent="0.3">
      <c r="A1" s="9" t="s">
        <v>293</v>
      </c>
      <c r="B1" s="9" t="s">
        <v>294</v>
      </c>
      <c r="C1" s="9" t="s">
        <v>41</v>
      </c>
      <c r="D1" s="9" t="s">
        <v>295</v>
      </c>
      <c r="E1" s="9" t="s">
        <v>713</v>
      </c>
      <c r="F1" s="9" t="s">
        <v>714</v>
      </c>
      <c r="G1" s="9" t="s">
        <v>715</v>
      </c>
      <c r="H1" s="9" t="s">
        <v>297</v>
      </c>
      <c r="I1" s="9" t="s">
        <v>716</v>
      </c>
      <c r="J1" s="9" t="s">
        <v>298</v>
      </c>
      <c r="K1" s="9" t="s">
        <v>299</v>
      </c>
      <c r="L1" s="9" t="s">
        <v>300</v>
      </c>
      <c r="M1" s="82" t="s">
        <v>1579</v>
      </c>
      <c r="N1" s="9" t="s">
        <v>301</v>
      </c>
      <c r="O1" s="9" t="s">
        <v>42</v>
      </c>
      <c r="P1" s="9" t="s">
        <v>302</v>
      </c>
      <c r="Q1" s="9" t="s">
        <v>303</v>
      </c>
      <c r="R1" s="9" t="s">
        <v>304</v>
      </c>
      <c r="S1" s="9" t="s">
        <v>305</v>
      </c>
      <c r="T1" s="9" t="s">
        <v>306</v>
      </c>
      <c r="U1" s="9" t="s">
        <v>307</v>
      </c>
      <c r="V1" s="9" t="s">
        <v>308</v>
      </c>
      <c r="W1" s="9" t="s">
        <v>717</v>
      </c>
      <c r="X1" s="9" t="s">
        <v>718</v>
      </c>
      <c r="Y1" s="9" t="s">
        <v>719</v>
      </c>
      <c r="Z1" s="9" t="s">
        <v>312</v>
      </c>
      <c r="AA1" s="9" t="s">
        <v>5</v>
      </c>
      <c r="AB1" s="9" t="s">
        <v>313</v>
      </c>
      <c r="AC1" s="9" t="s">
        <v>314</v>
      </c>
      <c r="AD1" s="9" t="s">
        <v>44</v>
      </c>
      <c r="AE1" s="9" t="s">
        <v>6</v>
      </c>
      <c r="AF1" s="9" t="s">
        <v>720</v>
      </c>
      <c r="AG1" s="9" t="s">
        <v>721</v>
      </c>
      <c r="AH1" s="9" t="s">
        <v>315</v>
      </c>
      <c r="AI1" s="9" t="s">
        <v>316</v>
      </c>
      <c r="AJ1" s="9" t="s">
        <v>317</v>
      </c>
      <c r="AK1" s="9" t="s">
        <v>318</v>
      </c>
      <c r="AL1" s="9" t="s">
        <v>162</v>
      </c>
      <c r="AM1" s="9" t="s">
        <v>43</v>
      </c>
      <c r="AN1" s="9" t="s">
        <v>319</v>
      </c>
      <c r="AO1" s="9" t="s">
        <v>320</v>
      </c>
      <c r="AP1" s="9" t="s">
        <v>321</v>
      </c>
      <c r="AQ1" s="9" t="s">
        <v>322</v>
      </c>
      <c r="AR1" s="9" t="s">
        <v>323</v>
      </c>
      <c r="AS1" s="9" t="s">
        <v>324</v>
      </c>
      <c r="AT1" s="9" t="s">
        <v>325</v>
      </c>
      <c r="AU1" s="9" t="s">
        <v>326</v>
      </c>
      <c r="AV1" s="9" t="s">
        <v>327</v>
      </c>
      <c r="AW1" s="9" t="s">
        <v>328</v>
      </c>
      <c r="AX1" s="9" t="s">
        <v>329</v>
      </c>
      <c r="AY1" s="9" t="s">
        <v>330</v>
      </c>
      <c r="AZ1" s="9" t="s">
        <v>331</v>
      </c>
      <c r="BA1" s="9" t="s">
        <v>335</v>
      </c>
      <c r="BB1" s="9" t="s">
        <v>332</v>
      </c>
      <c r="BC1" s="9" t="s">
        <v>336</v>
      </c>
      <c r="BD1" s="9" t="s">
        <v>333</v>
      </c>
      <c r="BE1" s="9" t="s">
        <v>334</v>
      </c>
    </row>
    <row r="2" spans="1:57" x14ac:dyDescent="0.3">
      <c r="A2" s="11" t="s">
        <v>62</v>
      </c>
      <c r="B2" s="11" t="s">
        <v>416</v>
      </c>
      <c r="C2" s="11" t="s">
        <v>14</v>
      </c>
      <c r="D2" s="11" t="s">
        <v>815</v>
      </c>
      <c r="E2" s="11" t="s">
        <v>14</v>
      </c>
      <c r="F2" s="11" t="s">
        <v>14</v>
      </c>
      <c r="G2" s="11" t="s">
        <v>816</v>
      </c>
      <c r="H2" s="11" t="s">
        <v>815</v>
      </c>
      <c r="I2" s="11" t="s">
        <v>14</v>
      </c>
      <c r="J2" s="18" t="s">
        <v>1609</v>
      </c>
      <c r="K2" s="18" t="s">
        <v>1633</v>
      </c>
      <c r="L2" s="11" t="s">
        <v>49</v>
      </c>
      <c r="M2" s="11">
        <v>13</v>
      </c>
      <c r="N2" s="19">
        <v>42106</v>
      </c>
      <c r="O2" s="11" t="s">
        <v>819</v>
      </c>
      <c r="P2" s="11">
        <v>21</v>
      </c>
      <c r="Q2" s="11" t="s">
        <v>339</v>
      </c>
      <c r="R2" s="11">
        <v>4300</v>
      </c>
      <c r="S2" s="11" t="s">
        <v>339</v>
      </c>
      <c r="T2" s="11" t="s">
        <v>339</v>
      </c>
      <c r="U2" s="11" t="s">
        <v>820</v>
      </c>
      <c r="V2" s="11">
        <v>988061016</v>
      </c>
      <c r="W2" s="11"/>
      <c r="X2" s="11">
        <v>1.56</v>
      </c>
      <c r="Y2" s="11">
        <v>44</v>
      </c>
      <c r="Z2" s="20" t="s">
        <v>1578</v>
      </c>
      <c r="AA2" s="11">
        <v>0</v>
      </c>
      <c r="AB2" s="11">
        <v>38</v>
      </c>
      <c r="AC2" s="11">
        <v>40</v>
      </c>
      <c r="AD2" s="11">
        <f t="shared" ref="AD2:AD33" si="0">AVERAGE(AB2:AC2)</f>
        <v>39</v>
      </c>
      <c r="AE2" s="11">
        <f t="shared" ref="AE2:AE33" si="1">AD2/3</f>
        <v>13</v>
      </c>
      <c r="AF2" s="20" t="s">
        <v>1578</v>
      </c>
      <c r="AG2" s="20" t="s">
        <v>1578</v>
      </c>
      <c r="AH2" s="11" t="s">
        <v>14</v>
      </c>
      <c r="AI2" s="11" t="s">
        <v>14</v>
      </c>
      <c r="AJ2" s="11" t="s">
        <v>14</v>
      </c>
      <c r="AK2" s="11" t="s">
        <v>14</v>
      </c>
      <c r="AL2" s="11">
        <v>85.5</v>
      </c>
      <c r="AM2" s="11">
        <v>67.5</v>
      </c>
      <c r="AN2" s="11">
        <v>85</v>
      </c>
      <c r="AO2" s="11">
        <v>98</v>
      </c>
      <c r="AP2" s="11">
        <v>96</v>
      </c>
      <c r="AQ2" s="11">
        <f t="shared" ref="AQ2:AQ33" si="2">AVERAGE(AO2:AP2)</f>
        <v>97</v>
      </c>
      <c r="AR2" s="11">
        <v>65</v>
      </c>
      <c r="AS2" s="11">
        <v>65</v>
      </c>
      <c r="AT2" s="11">
        <f t="shared" ref="AT2:AT33" si="3">AVERAGE(AR2:AS2)</f>
        <v>65</v>
      </c>
    </row>
    <row r="3" spans="1:57" x14ac:dyDescent="0.3">
      <c r="A3" s="11" t="s">
        <v>76</v>
      </c>
      <c r="B3" s="11" t="s">
        <v>821</v>
      </c>
      <c r="C3" s="11" t="s">
        <v>14</v>
      </c>
      <c r="D3" s="11" t="s">
        <v>815</v>
      </c>
      <c r="E3" s="11" t="s">
        <v>14</v>
      </c>
      <c r="F3" s="11" t="s">
        <v>14</v>
      </c>
      <c r="G3" s="11" t="s">
        <v>816</v>
      </c>
      <c r="H3" s="11" t="s">
        <v>815</v>
      </c>
      <c r="I3" s="11" t="s">
        <v>14</v>
      </c>
      <c r="J3" s="18" t="s">
        <v>1610</v>
      </c>
      <c r="K3" s="18" t="s">
        <v>1634</v>
      </c>
      <c r="L3" s="11" t="s">
        <v>49</v>
      </c>
      <c r="M3" s="11">
        <v>17</v>
      </c>
      <c r="N3" s="19">
        <v>42047</v>
      </c>
      <c r="O3" s="19">
        <v>26823</v>
      </c>
      <c r="P3" s="11">
        <v>42</v>
      </c>
      <c r="Q3" s="11" t="s">
        <v>824</v>
      </c>
      <c r="R3" s="11">
        <v>4200</v>
      </c>
      <c r="S3" s="11" t="s">
        <v>339</v>
      </c>
      <c r="T3" s="11" t="s">
        <v>824</v>
      </c>
      <c r="U3" s="11" t="s">
        <v>825</v>
      </c>
      <c r="V3" s="11">
        <v>963606298</v>
      </c>
      <c r="W3" s="11"/>
      <c r="X3" s="11">
        <v>1.49</v>
      </c>
      <c r="Y3" s="11">
        <v>52.5</v>
      </c>
      <c r="Z3" s="20" t="s">
        <v>1578</v>
      </c>
      <c r="AA3" s="11">
        <v>1</v>
      </c>
      <c r="AB3" s="11">
        <v>48</v>
      </c>
      <c r="AC3" s="11">
        <v>48</v>
      </c>
      <c r="AD3" s="11">
        <f t="shared" si="0"/>
        <v>48</v>
      </c>
      <c r="AE3" s="11">
        <f t="shared" si="1"/>
        <v>16</v>
      </c>
      <c r="AF3" s="20" t="s">
        <v>1578</v>
      </c>
      <c r="AG3" s="20" t="s">
        <v>1578</v>
      </c>
      <c r="AH3" s="11" t="s">
        <v>14</v>
      </c>
      <c r="AI3" s="11" t="s">
        <v>14</v>
      </c>
      <c r="AJ3" s="11" t="s">
        <v>14</v>
      </c>
      <c r="AK3" s="11" t="s">
        <v>14</v>
      </c>
      <c r="AL3" s="11">
        <v>87</v>
      </c>
      <c r="AM3" s="11">
        <v>77</v>
      </c>
      <c r="AN3" s="11">
        <v>90</v>
      </c>
      <c r="AO3" s="11">
        <v>108</v>
      </c>
      <c r="AP3" s="11">
        <v>106</v>
      </c>
      <c r="AQ3" s="11">
        <f t="shared" si="2"/>
        <v>107</v>
      </c>
      <c r="AR3" s="11">
        <v>65</v>
      </c>
      <c r="AS3" s="11">
        <v>65</v>
      </c>
      <c r="AT3" s="11">
        <f t="shared" si="3"/>
        <v>65</v>
      </c>
    </row>
    <row r="4" spans="1:57" x14ac:dyDescent="0.3">
      <c r="A4" s="11" t="s">
        <v>826</v>
      </c>
      <c r="B4" s="11" t="s">
        <v>827</v>
      </c>
      <c r="C4" s="11" t="s">
        <v>14</v>
      </c>
      <c r="D4" s="11" t="s">
        <v>815</v>
      </c>
      <c r="E4" s="11" t="s">
        <v>14</v>
      </c>
      <c r="F4" s="11" t="s">
        <v>14</v>
      </c>
      <c r="G4" s="11" t="s">
        <v>816</v>
      </c>
      <c r="H4" s="11" t="s">
        <v>815</v>
      </c>
      <c r="I4" s="11" t="s">
        <v>14</v>
      </c>
      <c r="J4" s="18" t="s">
        <v>1611</v>
      </c>
      <c r="K4" s="18" t="s">
        <v>1635</v>
      </c>
      <c r="L4" s="11" t="s">
        <v>49</v>
      </c>
      <c r="M4" s="11">
        <v>12</v>
      </c>
      <c r="N4" s="21">
        <v>39934</v>
      </c>
      <c r="O4" s="11" t="s">
        <v>829</v>
      </c>
      <c r="P4" s="11">
        <v>59</v>
      </c>
      <c r="Q4" s="11" t="s">
        <v>339</v>
      </c>
      <c r="R4" s="11">
        <v>4300</v>
      </c>
      <c r="S4" s="11" t="s">
        <v>339</v>
      </c>
      <c r="T4" s="11" t="s">
        <v>339</v>
      </c>
      <c r="U4" s="11" t="s">
        <v>825</v>
      </c>
      <c r="V4" s="11">
        <v>963916131</v>
      </c>
      <c r="W4" s="11"/>
      <c r="X4" s="11">
        <v>1.38</v>
      </c>
      <c r="Y4" s="11">
        <v>70.5</v>
      </c>
      <c r="Z4" s="20" t="s">
        <v>1578</v>
      </c>
      <c r="AA4" s="11">
        <v>4</v>
      </c>
      <c r="AB4" s="11">
        <v>59</v>
      </c>
      <c r="AC4" s="11">
        <v>60</v>
      </c>
      <c r="AD4" s="11">
        <f t="shared" si="0"/>
        <v>59.5</v>
      </c>
      <c r="AE4" s="11">
        <f t="shared" si="1"/>
        <v>19.833333333333332</v>
      </c>
      <c r="AF4" s="20" t="s">
        <v>1578</v>
      </c>
      <c r="AG4" s="20" t="s">
        <v>1578</v>
      </c>
      <c r="AH4" s="11" t="s">
        <v>14</v>
      </c>
      <c r="AI4" s="11" t="s">
        <v>14</v>
      </c>
      <c r="AJ4" s="11" t="s">
        <v>14</v>
      </c>
      <c r="AK4" s="11" t="s">
        <v>14</v>
      </c>
      <c r="AL4" s="11">
        <v>82.5</v>
      </c>
      <c r="AM4" s="11">
        <v>98</v>
      </c>
      <c r="AN4" s="11">
        <v>118</v>
      </c>
      <c r="AO4" s="11">
        <v>135</v>
      </c>
      <c r="AP4" s="11">
        <v>132</v>
      </c>
      <c r="AQ4" s="11">
        <f t="shared" si="2"/>
        <v>133.5</v>
      </c>
      <c r="AR4" s="11">
        <v>80</v>
      </c>
      <c r="AS4" s="11">
        <v>85</v>
      </c>
      <c r="AT4" s="11">
        <f t="shared" si="3"/>
        <v>82.5</v>
      </c>
    </row>
    <row r="5" spans="1:57" x14ac:dyDescent="0.3">
      <c r="A5" s="11" t="s">
        <v>830</v>
      </c>
      <c r="B5" s="11" t="s">
        <v>831</v>
      </c>
      <c r="C5" s="11" t="s">
        <v>14</v>
      </c>
      <c r="D5" s="11" t="s">
        <v>815</v>
      </c>
      <c r="E5" s="11" t="s">
        <v>14</v>
      </c>
      <c r="F5" s="11" t="s">
        <v>14</v>
      </c>
      <c r="G5" s="11" t="s">
        <v>816</v>
      </c>
      <c r="H5" s="11" t="s">
        <v>815</v>
      </c>
      <c r="I5" s="11" t="s">
        <v>14</v>
      </c>
      <c r="J5" s="18" t="s">
        <v>1612</v>
      </c>
      <c r="K5" s="18" t="s">
        <v>96</v>
      </c>
      <c r="L5" s="11" t="s">
        <v>49</v>
      </c>
      <c r="M5" s="11">
        <v>15</v>
      </c>
      <c r="N5" s="11" t="s">
        <v>834</v>
      </c>
      <c r="O5" s="11" t="s">
        <v>835</v>
      </c>
      <c r="P5" s="11">
        <v>48</v>
      </c>
      <c r="Q5" s="11" t="s">
        <v>339</v>
      </c>
      <c r="R5" s="11">
        <v>4300</v>
      </c>
      <c r="S5" s="11" t="s">
        <v>339</v>
      </c>
      <c r="T5" s="11" t="s">
        <v>339</v>
      </c>
      <c r="U5" s="11" t="s">
        <v>825</v>
      </c>
      <c r="V5" s="11">
        <v>963986891</v>
      </c>
      <c r="W5" s="11"/>
      <c r="X5" s="11">
        <v>1.42</v>
      </c>
      <c r="Y5" s="11">
        <v>55.5</v>
      </c>
      <c r="Z5" s="11" t="s">
        <v>836</v>
      </c>
      <c r="AA5" s="11">
        <v>3</v>
      </c>
      <c r="AB5" s="11">
        <v>61</v>
      </c>
      <c r="AC5" s="11">
        <v>62</v>
      </c>
      <c r="AD5" s="11">
        <f t="shared" si="0"/>
        <v>61.5</v>
      </c>
      <c r="AE5" s="11">
        <f t="shared" si="1"/>
        <v>20.5</v>
      </c>
      <c r="AF5" s="20" t="s">
        <v>1578</v>
      </c>
      <c r="AG5" s="20" t="s">
        <v>1578</v>
      </c>
      <c r="AH5" s="11" t="s">
        <v>14</v>
      </c>
      <c r="AI5" s="11" t="s">
        <v>14</v>
      </c>
      <c r="AJ5" s="11" t="s">
        <v>14</v>
      </c>
      <c r="AK5" s="11" t="s">
        <v>14</v>
      </c>
      <c r="AL5" s="11">
        <v>90</v>
      </c>
      <c r="AM5" s="11">
        <v>71</v>
      </c>
      <c r="AN5" s="11">
        <v>96</v>
      </c>
      <c r="AO5" s="11">
        <v>93</v>
      </c>
      <c r="AP5" s="11">
        <v>91</v>
      </c>
      <c r="AQ5" s="11">
        <f t="shared" si="2"/>
        <v>92</v>
      </c>
      <c r="AR5" s="11">
        <v>70</v>
      </c>
      <c r="AS5" s="11">
        <v>70</v>
      </c>
      <c r="AT5" s="11">
        <f t="shared" si="3"/>
        <v>70</v>
      </c>
    </row>
    <row r="6" spans="1:57" x14ac:dyDescent="0.3">
      <c r="A6" s="11" t="s">
        <v>136</v>
      </c>
      <c r="B6" s="11" t="s">
        <v>837</v>
      </c>
      <c r="C6" s="11" t="s">
        <v>14</v>
      </c>
      <c r="D6" s="11" t="s">
        <v>815</v>
      </c>
      <c r="E6" s="11" t="s">
        <v>14</v>
      </c>
      <c r="F6" s="11" t="s">
        <v>14</v>
      </c>
      <c r="G6" s="11" t="s">
        <v>816</v>
      </c>
      <c r="H6" s="11" t="s">
        <v>815</v>
      </c>
      <c r="I6" s="11" t="s">
        <v>14</v>
      </c>
      <c r="J6" s="18" t="s">
        <v>135</v>
      </c>
      <c r="K6" s="18" t="s">
        <v>1636</v>
      </c>
      <c r="L6" s="11" t="s">
        <v>49</v>
      </c>
      <c r="M6" s="11">
        <v>14</v>
      </c>
      <c r="N6" s="19">
        <v>42320</v>
      </c>
      <c r="O6" s="11" t="s">
        <v>839</v>
      </c>
      <c r="P6" s="11">
        <v>28</v>
      </c>
      <c r="Q6" s="11" t="s">
        <v>339</v>
      </c>
      <c r="R6" s="11">
        <v>4300</v>
      </c>
      <c r="S6" s="11" t="s">
        <v>339</v>
      </c>
      <c r="T6" s="11" t="s">
        <v>339</v>
      </c>
      <c r="U6" s="11" t="s">
        <v>825</v>
      </c>
      <c r="V6" s="11">
        <v>963919008</v>
      </c>
      <c r="W6" s="11"/>
      <c r="X6" s="11">
        <v>1.44</v>
      </c>
      <c r="Y6" s="11">
        <v>56.5</v>
      </c>
      <c r="Z6" s="11" t="s">
        <v>836</v>
      </c>
      <c r="AA6" s="11">
        <v>0</v>
      </c>
      <c r="AB6" s="11">
        <v>46</v>
      </c>
      <c r="AC6" s="11">
        <v>48</v>
      </c>
      <c r="AD6" s="11">
        <f t="shared" si="0"/>
        <v>47</v>
      </c>
      <c r="AE6" s="11">
        <f t="shared" si="1"/>
        <v>15.666666666666666</v>
      </c>
      <c r="AF6" s="20" t="s">
        <v>1578</v>
      </c>
      <c r="AG6" s="20" t="s">
        <v>1578</v>
      </c>
      <c r="AH6" s="11" t="s">
        <v>14</v>
      </c>
      <c r="AI6" s="11" t="s">
        <v>14</v>
      </c>
      <c r="AJ6" s="11" t="s">
        <v>14</v>
      </c>
      <c r="AK6" s="11" t="s">
        <v>14</v>
      </c>
      <c r="AL6" s="11">
        <v>88</v>
      </c>
      <c r="AM6" s="11">
        <v>83</v>
      </c>
      <c r="AN6" s="11">
        <v>92</v>
      </c>
      <c r="AO6" s="11">
        <v>106</v>
      </c>
      <c r="AP6" s="11">
        <v>105</v>
      </c>
      <c r="AQ6" s="11">
        <f t="shared" si="2"/>
        <v>105.5</v>
      </c>
      <c r="AR6" s="11">
        <v>86</v>
      </c>
      <c r="AS6" s="11">
        <v>85</v>
      </c>
      <c r="AT6" s="11">
        <f t="shared" si="3"/>
        <v>85.5</v>
      </c>
    </row>
    <row r="7" spans="1:57" x14ac:dyDescent="0.3">
      <c r="A7" s="11" t="s">
        <v>840</v>
      </c>
      <c r="B7" s="11" t="s">
        <v>841</v>
      </c>
      <c r="C7" s="11" t="s">
        <v>14</v>
      </c>
      <c r="D7" s="11" t="s">
        <v>815</v>
      </c>
      <c r="E7" s="11" t="s">
        <v>14</v>
      </c>
      <c r="F7" s="11" t="s">
        <v>14</v>
      </c>
      <c r="G7" s="11" t="s">
        <v>816</v>
      </c>
      <c r="H7" s="11" t="s">
        <v>815</v>
      </c>
      <c r="I7" s="11" t="s">
        <v>14</v>
      </c>
      <c r="J7" s="18" t="s">
        <v>842</v>
      </c>
      <c r="K7" s="18" t="s">
        <v>1633</v>
      </c>
      <c r="L7" s="11" t="s">
        <v>49</v>
      </c>
      <c r="M7" s="11">
        <v>14</v>
      </c>
      <c r="N7" s="19" t="s">
        <v>843</v>
      </c>
      <c r="O7" s="19">
        <v>34220</v>
      </c>
      <c r="P7" s="11">
        <v>18</v>
      </c>
      <c r="Q7" s="11" t="s">
        <v>339</v>
      </c>
      <c r="R7" s="11">
        <v>4300</v>
      </c>
      <c r="S7" s="11" t="s">
        <v>339</v>
      </c>
      <c r="T7" s="11" t="s">
        <v>339</v>
      </c>
      <c r="U7" s="11" t="s">
        <v>820</v>
      </c>
      <c r="V7" s="11">
        <v>998943455</v>
      </c>
      <c r="W7" s="11"/>
      <c r="X7" s="11">
        <v>1.56</v>
      </c>
      <c r="Y7" s="11">
        <v>57</v>
      </c>
      <c r="Z7" s="20" t="s">
        <v>1578</v>
      </c>
      <c r="AA7" s="11">
        <v>0</v>
      </c>
      <c r="AB7" s="11">
        <v>45</v>
      </c>
      <c r="AC7" s="11">
        <v>45</v>
      </c>
      <c r="AD7" s="11">
        <f t="shared" si="0"/>
        <v>45</v>
      </c>
      <c r="AE7" s="11">
        <f t="shared" si="1"/>
        <v>15</v>
      </c>
      <c r="AF7" s="20" t="s">
        <v>1578</v>
      </c>
      <c r="AG7" s="20" t="s">
        <v>1578</v>
      </c>
      <c r="AH7" s="11" t="s">
        <v>14</v>
      </c>
      <c r="AI7" s="11" t="s">
        <v>14</v>
      </c>
      <c r="AJ7" s="11" t="s">
        <v>14</v>
      </c>
      <c r="AK7" s="11" t="s">
        <v>14</v>
      </c>
      <c r="AL7" s="11">
        <v>88.5</v>
      </c>
      <c r="AM7" s="11">
        <v>69.5</v>
      </c>
      <c r="AN7" s="11">
        <v>81</v>
      </c>
      <c r="AO7" s="11">
        <v>101</v>
      </c>
      <c r="AP7" s="11">
        <v>102</v>
      </c>
      <c r="AQ7" s="11">
        <f t="shared" si="2"/>
        <v>101.5</v>
      </c>
      <c r="AR7" s="11">
        <v>72</v>
      </c>
      <c r="AS7" s="11">
        <v>72</v>
      </c>
      <c r="AT7" s="11">
        <f t="shared" si="3"/>
        <v>72</v>
      </c>
    </row>
    <row r="8" spans="1:57" x14ac:dyDescent="0.3">
      <c r="A8" s="11" t="s">
        <v>129</v>
      </c>
      <c r="B8" s="11" t="s">
        <v>844</v>
      </c>
      <c r="C8" s="11" t="s">
        <v>14</v>
      </c>
      <c r="D8" s="11" t="s">
        <v>815</v>
      </c>
      <c r="E8" s="11" t="s">
        <v>14</v>
      </c>
      <c r="F8" s="11" t="s">
        <v>14</v>
      </c>
      <c r="G8" s="11" t="s">
        <v>816</v>
      </c>
      <c r="H8" s="11" t="s">
        <v>815</v>
      </c>
      <c r="I8" s="11" t="s">
        <v>14</v>
      </c>
      <c r="J8" s="18" t="s">
        <v>1613</v>
      </c>
      <c r="K8" s="18" t="s">
        <v>128</v>
      </c>
      <c r="L8" s="11" t="s">
        <v>49</v>
      </c>
      <c r="M8" s="11">
        <v>12</v>
      </c>
      <c r="N8" s="11" t="s">
        <v>846</v>
      </c>
      <c r="O8" s="19">
        <v>33493</v>
      </c>
      <c r="P8" s="11">
        <v>24</v>
      </c>
      <c r="Q8" s="11" t="s">
        <v>339</v>
      </c>
      <c r="R8" s="11">
        <v>4300</v>
      </c>
      <c r="S8" s="11" t="s">
        <v>339</v>
      </c>
      <c r="T8" s="11" t="s">
        <v>339</v>
      </c>
      <c r="U8" s="11" t="s">
        <v>825</v>
      </c>
      <c r="V8" s="11">
        <v>963699401</v>
      </c>
      <c r="W8" s="11"/>
      <c r="X8" s="11">
        <v>1.54</v>
      </c>
      <c r="Y8" s="11">
        <v>63</v>
      </c>
      <c r="Z8" s="20" t="s">
        <v>1578</v>
      </c>
      <c r="AA8" s="11">
        <v>0</v>
      </c>
      <c r="AB8" s="11">
        <v>47</v>
      </c>
      <c r="AC8" s="11">
        <v>48</v>
      </c>
      <c r="AD8" s="11">
        <f t="shared" si="0"/>
        <v>47.5</v>
      </c>
      <c r="AE8" s="11">
        <f t="shared" si="1"/>
        <v>15.833333333333334</v>
      </c>
      <c r="AF8" s="20" t="s">
        <v>1578</v>
      </c>
      <c r="AG8" s="20" t="s">
        <v>1578</v>
      </c>
      <c r="AH8" s="11" t="s">
        <v>14</v>
      </c>
      <c r="AI8" s="11" t="s">
        <v>14</v>
      </c>
      <c r="AJ8" s="11" t="s">
        <v>14</v>
      </c>
      <c r="AK8" s="11" t="s">
        <v>14</v>
      </c>
      <c r="AL8" s="11">
        <v>94.5</v>
      </c>
      <c r="AM8" s="11">
        <v>73.5</v>
      </c>
      <c r="AN8" s="11">
        <v>89</v>
      </c>
      <c r="AO8" s="11">
        <v>109</v>
      </c>
      <c r="AP8" s="11">
        <v>107</v>
      </c>
      <c r="AQ8" s="11">
        <f t="shared" si="2"/>
        <v>108</v>
      </c>
      <c r="AR8" s="11">
        <v>77</v>
      </c>
      <c r="AS8" s="11">
        <v>75</v>
      </c>
      <c r="AT8" s="11">
        <f t="shared" si="3"/>
        <v>76</v>
      </c>
    </row>
    <row r="9" spans="1:57" x14ac:dyDescent="0.3">
      <c r="A9" s="11" t="s">
        <v>88</v>
      </c>
      <c r="B9" s="11" t="s">
        <v>847</v>
      </c>
      <c r="C9" s="11" t="s">
        <v>14</v>
      </c>
      <c r="D9" s="11" t="s">
        <v>815</v>
      </c>
      <c r="E9" s="11" t="s">
        <v>14</v>
      </c>
      <c r="F9" s="11" t="s">
        <v>14</v>
      </c>
      <c r="G9" s="11" t="s">
        <v>816</v>
      </c>
      <c r="H9" s="11" t="s">
        <v>815</v>
      </c>
      <c r="I9" s="11" t="s">
        <v>14</v>
      </c>
      <c r="J9" s="18" t="s">
        <v>1614</v>
      </c>
      <c r="K9" s="18" t="s">
        <v>87</v>
      </c>
      <c r="L9" s="11" t="s">
        <v>49</v>
      </c>
      <c r="M9" s="11">
        <v>15</v>
      </c>
      <c r="N9" s="21">
        <v>40969</v>
      </c>
      <c r="O9" s="11" t="s">
        <v>849</v>
      </c>
      <c r="P9" s="11">
        <v>49</v>
      </c>
      <c r="Q9" s="11" t="s">
        <v>339</v>
      </c>
      <c r="R9" s="11">
        <v>4300</v>
      </c>
      <c r="S9" s="11" t="s">
        <v>339</v>
      </c>
      <c r="T9" s="11" t="s">
        <v>339</v>
      </c>
      <c r="U9" s="11" t="s">
        <v>825</v>
      </c>
      <c r="V9" s="11">
        <v>963920368</v>
      </c>
      <c r="W9" s="11"/>
      <c r="X9" s="11">
        <v>1.46</v>
      </c>
      <c r="Y9" s="11">
        <v>69</v>
      </c>
      <c r="Z9" s="11" t="s">
        <v>836</v>
      </c>
      <c r="AA9" s="11">
        <v>0</v>
      </c>
      <c r="AB9" s="11">
        <v>48</v>
      </c>
      <c r="AC9" s="11">
        <v>48</v>
      </c>
      <c r="AD9" s="11">
        <f t="shared" si="0"/>
        <v>48</v>
      </c>
      <c r="AE9" s="11">
        <f t="shared" si="1"/>
        <v>16</v>
      </c>
      <c r="AF9" s="20" t="s">
        <v>1578</v>
      </c>
      <c r="AG9" s="20" t="s">
        <v>1578</v>
      </c>
      <c r="AH9" s="11" t="s">
        <v>14</v>
      </c>
      <c r="AI9" s="11" t="s">
        <v>14</v>
      </c>
      <c r="AJ9" s="11" t="s">
        <v>14</v>
      </c>
      <c r="AK9" s="11" t="s">
        <v>14</v>
      </c>
      <c r="AL9" s="11">
        <v>91.5</v>
      </c>
      <c r="AM9" s="11">
        <v>74.5</v>
      </c>
      <c r="AN9" s="11">
        <v>102.5</v>
      </c>
      <c r="AO9" s="11">
        <v>123</v>
      </c>
      <c r="AP9" s="11">
        <v>124</v>
      </c>
      <c r="AQ9" s="11">
        <f t="shared" si="2"/>
        <v>123.5</v>
      </c>
      <c r="AR9" s="11">
        <v>83</v>
      </c>
      <c r="AS9" s="11">
        <v>84</v>
      </c>
      <c r="AT9" s="11">
        <f t="shared" si="3"/>
        <v>83.5</v>
      </c>
    </row>
    <row r="10" spans="1:57" x14ac:dyDescent="0.3">
      <c r="A10" s="11" t="s">
        <v>850</v>
      </c>
      <c r="B10" s="11" t="s">
        <v>851</v>
      </c>
      <c r="C10" s="11" t="s">
        <v>14</v>
      </c>
      <c r="D10" s="11" t="s">
        <v>815</v>
      </c>
      <c r="E10" s="11" t="s">
        <v>14</v>
      </c>
      <c r="F10" s="11" t="s">
        <v>14</v>
      </c>
      <c r="G10" s="11" t="s">
        <v>816</v>
      </c>
      <c r="H10" s="11" t="s">
        <v>815</v>
      </c>
      <c r="I10" s="11" t="s">
        <v>14</v>
      </c>
      <c r="J10" s="18" t="s">
        <v>1615</v>
      </c>
      <c r="K10" s="18" t="s">
        <v>1637</v>
      </c>
      <c r="L10" s="11" t="s">
        <v>49</v>
      </c>
      <c r="M10" s="11">
        <v>14</v>
      </c>
      <c r="N10" s="21">
        <v>37987</v>
      </c>
      <c r="O10" s="19">
        <v>23444</v>
      </c>
      <c r="P10" s="11">
        <v>51</v>
      </c>
      <c r="Q10" s="11" t="s">
        <v>339</v>
      </c>
      <c r="R10" s="11">
        <v>4300</v>
      </c>
      <c r="S10" s="11" t="s">
        <v>339</v>
      </c>
      <c r="T10" s="11" t="s">
        <v>339</v>
      </c>
      <c r="U10" s="11" t="s">
        <v>853</v>
      </c>
      <c r="V10" s="11" t="s">
        <v>854</v>
      </c>
      <c r="W10" s="11"/>
      <c r="X10" s="11">
        <v>1.4750000000000001</v>
      </c>
      <c r="Y10" s="11">
        <v>71</v>
      </c>
      <c r="Z10" s="11" t="s">
        <v>855</v>
      </c>
      <c r="AA10" s="11">
        <v>0</v>
      </c>
      <c r="AB10" s="11">
        <v>51</v>
      </c>
      <c r="AC10" s="11">
        <v>52</v>
      </c>
      <c r="AD10" s="11">
        <f t="shared" si="0"/>
        <v>51.5</v>
      </c>
      <c r="AE10" s="11">
        <f t="shared" si="1"/>
        <v>17.166666666666668</v>
      </c>
      <c r="AF10" s="20" t="s">
        <v>1578</v>
      </c>
      <c r="AG10" s="20" t="s">
        <v>1578</v>
      </c>
      <c r="AH10" s="11" t="s">
        <v>14</v>
      </c>
      <c r="AI10" s="11" t="s">
        <v>14</v>
      </c>
      <c r="AJ10" s="11" t="s">
        <v>856</v>
      </c>
      <c r="AK10" s="11" t="s">
        <v>14</v>
      </c>
      <c r="AL10" s="11">
        <v>79</v>
      </c>
      <c r="AM10" s="11">
        <v>66.5</v>
      </c>
      <c r="AN10" s="11">
        <v>106</v>
      </c>
      <c r="AO10" s="11">
        <v>117</v>
      </c>
      <c r="AP10" s="11">
        <v>118</v>
      </c>
      <c r="AQ10" s="11">
        <f t="shared" si="2"/>
        <v>117.5</v>
      </c>
      <c r="AR10" s="11">
        <v>64</v>
      </c>
      <c r="AS10" s="11">
        <v>65</v>
      </c>
      <c r="AT10" s="11">
        <f t="shared" si="3"/>
        <v>64.5</v>
      </c>
    </row>
    <row r="11" spans="1:57" x14ac:dyDescent="0.3">
      <c r="A11" s="11" t="s">
        <v>94</v>
      </c>
      <c r="B11" s="11" t="s">
        <v>857</v>
      </c>
      <c r="C11" s="11" t="s">
        <v>14</v>
      </c>
      <c r="D11" s="11" t="s">
        <v>815</v>
      </c>
      <c r="E11" s="11" t="s">
        <v>14</v>
      </c>
      <c r="F11" s="11" t="s">
        <v>14</v>
      </c>
      <c r="G11" s="11" t="s">
        <v>816</v>
      </c>
      <c r="H11" s="11" t="s">
        <v>815</v>
      </c>
      <c r="I11" s="11" t="s">
        <v>14</v>
      </c>
      <c r="J11" s="18" t="s">
        <v>1616</v>
      </c>
      <c r="K11" s="18" t="s">
        <v>859</v>
      </c>
      <c r="L11" s="11" t="s">
        <v>49</v>
      </c>
      <c r="M11" s="11">
        <v>15</v>
      </c>
      <c r="N11" s="11">
        <v>2002</v>
      </c>
      <c r="O11" s="19">
        <v>21460</v>
      </c>
      <c r="P11" s="11">
        <v>58</v>
      </c>
      <c r="Q11" s="11" t="s">
        <v>339</v>
      </c>
      <c r="R11" s="11">
        <v>4300</v>
      </c>
      <c r="S11" s="11" t="s">
        <v>339</v>
      </c>
      <c r="T11" s="11" t="s">
        <v>339</v>
      </c>
      <c r="U11" s="11" t="s">
        <v>825</v>
      </c>
      <c r="V11" s="11">
        <v>963936213</v>
      </c>
      <c r="W11" s="11"/>
      <c r="X11" s="11">
        <v>1.46</v>
      </c>
      <c r="Y11" s="11">
        <v>54</v>
      </c>
      <c r="Z11" s="20" t="s">
        <v>1578</v>
      </c>
      <c r="AA11" s="11">
        <v>0</v>
      </c>
      <c r="AB11" s="11">
        <v>51</v>
      </c>
      <c r="AC11" s="11">
        <v>52</v>
      </c>
      <c r="AD11" s="11">
        <f t="shared" si="0"/>
        <v>51.5</v>
      </c>
      <c r="AE11" s="11">
        <f t="shared" si="1"/>
        <v>17.166666666666668</v>
      </c>
      <c r="AF11" s="20" t="s">
        <v>1578</v>
      </c>
      <c r="AG11" s="20" t="s">
        <v>1578</v>
      </c>
      <c r="AH11" s="11" t="s">
        <v>14</v>
      </c>
      <c r="AI11" s="11" t="s">
        <v>14</v>
      </c>
      <c r="AJ11" s="11" t="s">
        <v>14</v>
      </c>
      <c r="AK11" s="11" t="s">
        <v>14</v>
      </c>
      <c r="AL11" s="11">
        <v>90</v>
      </c>
      <c r="AM11" s="11">
        <v>75</v>
      </c>
      <c r="AN11" s="11">
        <v>85</v>
      </c>
      <c r="AO11" s="11">
        <v>104</v>
      </c>
      <c r="AP11" s="11">
        <v>110</v>
      </c>
      <c r="AQ11" s="11">
        <f t="shared" si="2"/>
        <v>107</v>
      </c>
      <c r="AR11" s="11">
        <v>58</v>
      </c>
      <c r="AS11" s="11">
        <v>58</v>
      </c>
      <c r="AT11" s="11">
        <f t="shared" si="3"/>
        <v>58</v>
      </c>
    </row>
    <row r="12" spans="1:57" x14ac:dyDescent="0.3">
      <c r="A12" s="11" t="s">
        <v>860</v>
      </c>
      <c r="B12" s="11" t="s">
        <v>861</v>
      </c>
      <c r="C12" s="11" t="s">
        <v>14</v>
      </c>
      <c r="D12" s="11" t="s">
        <v>815</v>
      </c>
      <c r="E12" s="11" t="s">
        <v>14</v>
      </c>
      <c r="F12" s="11" t="s">
        <v>14</v>
      </c>
      <c r="G12" s="11" t="s">
        <v>816</v>
      </c>
      <c r="H12" s="11" t="s">
        <v>815</v>
      </c>
      <c r="I12" s="11" t="s">
        <v>14</v>
      </c>
      <c r="J12" s="18" t="s">
        <v>135</v>
      </c>
      <c r="K12" s="18" t="s">
        <v>1638</v>
      </c>
      <c r="L12" s="11" t="s">
        <v>49</v>
      </c>
      <c r="M12" s="11">
        <v>12</v>
      </c>
      <c r="N12" s="21">
        <v>40664</v>
      </c>
      <c r="O12" s="11" t="s">
        <v>863</v>
      </c>
      <c r="P12" s="11">
        <v>55</v>
      </c>
      <c r="Q12" s="22" t="s">
        <v>339</v>
      </c>
      <c r="R12" s="11">
        <v>4300</v>
      </c>
      <c r="S12" s="11" t="s">
        <v>339</v>
      </c>
      <c r="T12" s="11" t="s">
        <v>339</v>
      </c>
      <c r="U12" s="11" t="s">
        <v>825</v>
      </c>
      <c r="V12" s="11">
        <v>949414398</v>
      </c>
      <c r="W12" s="11"/>
      <c r="X12" s="11">
        <v>1.43</v>
      </c>
      <c r="Y12" s="11">
        <v>58</v>
      </c>
      <c r="Z12" s="20" t="s">
        <v>1578</v>
      </c>
      <c r="AA12" s="11">
        <v>1</v>
      </c>
      <c r="AB12" s="11">
        <v>46</v>
      </c>
      <c r="AC12" s="11">
        <v>48</v>
      </c>
      <c r="AD12" s="11">
        <f t="shared" si="0"/>
        <v>47</v>
      </c>
      <c r="AE12" s="11">
        <f t="shared" si="1"/>
        <v>15.666666666666666</v>
      </c>
      <c r="AF12" s="20" t="s">
        <v>1578</v>
      </c>
      <c r="AG12" s="20" t="s">
        <v>1578</v>
      </c>
      <c r="AH12" s="11" t="s">
        <v>14</v>
      </c>
      <c r="AI12" s="11" t="s">
        <v>14</v>
      </c>
      <c r="AJ12" s="11" t="s">
        <v>14</v>
      </c>
      <c r="AK12" s="11" t="s">
        <v>14</v>
      </c>
      <c r="AL12" s="11">
        <v>86.5</v>
      </c>
      <c r="AM12" s="11">
        <v>74.5</v>
      </c>
      <c r="AN12" s="11">
        <v>100</v>
      </c>
      <c r="AO12" s="11">
        <v>130</v>
      </c>
      <c r="AP12" s="11">
        <v>126</v>
      </c>
      <c r="AQ12" s="11">
        <f t="shared" si="2"/>
        <v>128</v>
      </c>
      <c r="AR12" s="11">
        <v>70</v>
      </c>
      <c r="AS12" s="11">
        <v>77</v>
      </c>
      <c r="AT12" s="11">
        <f t="shared" si="3"/>
        <v>73.5</v>
      </c>
    </row>
    <row r="13" spans="1:57" x14ac:dyDescent="0.3">
      <c r="A13" s="11" t="s">
        <v>864</v>
      </c>
      <c r="B13" s="11" t="s">
        <v>865</v>
      </c>
      <c r="C13" s="11" t="s">
        <v>14</v>
      </c>
      <c r="D13" s="11" t="s">
        <v>815</v>
      </c>
      <c r="E13" s="11" t="s">
        <v>14</v>
      </c>
      <c r="F13" s="11" t="s">
        <v>14</v>
      </c>
      <c r="G13" s="11" t="s">
        <v>816</v>
      </c>
      <c r="H13" s="11" t="s">
        <v>815</v>
      </c>
      <c r="I13" s="11" t="s">
        <v>14</v>
      </c>
      <c r="J13" s="18" t="s">
        <v>1617</v>
      </c>
      <c r="K13" s="18" t="s">
        <v>1639</v>
      </c>
      <c r="L13" s="11" t="s">
        <v>49</v>
      </c>
      <c r="M13" s="11">
        <v>14</v>
      </c>
      <c r="N13" s="11" t="s">
        <v>868</v>
      </c>
      <c r="O13" s="19">
        <v>26362</v>
      </c>
      <c r="P13" s="11">
        <v>43</v>
      </c>
      <c r="Q13" s="11" t="s">
        <v>339</v>
      </c>
      <c r="R13" s="11">
        <v>4300</v>
      </c>
      <c r="S13" s="11" t="s">
        <v>339</v>
      </c>
      <c r="T13" s="11" t="s">
        <v>339</v>
      </c>
      <c r="U13" s="11" t="s">
        <v>825</v>
      </c>
      <c r="V13" s="11">
        <v>966639442</v>
      </c>
      <c r="W13" s="11"/>
      <c r="X13" s="11">
        <v>1.47</v>
      </c>
      <c r="Y13" s="11">
        <v>49.5</v>
      </c>
      <c r="Z13" s="20" t="s">
        <v>1578</v>
      </c>
      <c r="AA13" s="11">
        <v>1</v>
      </c>
      <c r="AB13" s="11">
        <v>47</v>
      </c>
      <c r="AC13" s="11">
        <v>45</v>
      </c>
      <c r="AD13" s="11">
        <f t="shared" si="0"/>
        <v>46</v>
      </c>
      <c r="AE13" s="11">
        <f t="shared" si="1"/>
        <v>15.333333333333334</v>
      </c>
      <c r="AF13" s="20" t="s">
        <v>1578</v>
      </c>
      <c r="AG13" s="20" t="s">
        <v>1578</v>
      </c>
      <c r="AH13" s="11" t="s">
        <v>14</v>
      </c>
      <c r="AI13" s="11" t="s">
        <v>14</v>
      </c>
      <c r="AJ13" s="11" t="s">
        <v>14</v>
      </c>
      <c r="AK13" s="11" t="s">
        <v>14</v>
      </c>
      <c r="AL13" s="11">
        <v>90</v>
      </c>
      <c r="AM13" s="11">
        <v>68</v>
      </c>
      <c r="AN13" s="11">
        <v>85</v>
      </c>
      <c r="AO13" s="11">
        <v>105</v>
      </c>
      <c r="AP13" s="11">
        <v>115</v>
      </c>
      <c r="AQ13" s="11">
        <f t="shared" si="2"/>
        <v>110</v>
      </c>
      <c r="AR13" s="11">
        <v>84</v>
      </c>
      <c r="AS13" s="11">
        <v>86</v>
      </c>
      <c r="AT13" s="11">
        <f t="shared" si="3"/>
        <v>85</v>
      </c>
    </row>
    <row r="14" spans="1:57" x14ac:dyDescent="0.3">
      <c r="A14" s="11" t="s">
        <v>869</v>
      </c>
      <c r="B14" s="11" t="s">
        <v>870</v>
      </c>
      <c r="C14" s="11" t="s">
        <v>14</v>
      </c>
      <c r="D14" s="11" t="s">
        <v>815</v>
      </c>
      <c r="E14" s="11" t="s">
        <v>14</v>
      </c>
      <c r="F14" s="11" t="s">
        <v>14</v>
      </c>
      <c r="G14" s="11" t="s">
        <v>816</v>
      </c>
      <c r="H14" s="11" t="s">
        <v>815</v>
      </c>
      <c r="I14" s="11" t="s">
        <v>14</v>
      </c>
      <c r="J14" s="18" t="s">
        <v>1618</v>
      </c>
      <c r="K14" s="18" t="s">
        <v>1640</v>
      </c>
      <c r="L14" s="11" t="s">
        <v>49</v>
      </c>
      <c r="M14" s="11">
        <v>15</v>
      </c>
      <c r="N14" s="11" t="s">
        <v>873</v>
      </c>
      <c r="O14" s="19">
        <v>28712</v>
      </c>
      <c r="P14" s="11">
        <v>37</v>
      </c>
      <c r="Q14" s="11" t="s">
        <v>339</v>
      </c>
      <c r="R14" s="11">
        <v>4300</v>
      </c>
      <c r="S14" s="11" t="s">
        <v>339</v>
      </c>
      <c r="T14" s="11" t="s">
        <v>339</v>
      </c>
      <c r="U14" s="11" t="s">
        <v>825</v>
      </c>
      <c r="V14" s="11">
        <v>963959775</v>
      </c>
      <c r="W14" s="11"/>
      <c r="X14" s="11">
        <v>1.51</v>
      </c>
      <c r="Y14" s="11">
        <v>76</v>
      </c>
      <c r="Z14" s="20" t="s">
        <v>1578</v>
      </c>
      <c r="AA14" s="11">
        <v>1</v>
      </c>
      <c r="AB14" s="11">
        <v>41</v>
      </c>
      <c r="AC14" s="11">
        <v>43</v>
      </c>
      <c r="AD14" s="11">
        <f t="shared" si="0"/>
        <v>42</v>
      </c>
      <c r="AE14" s="11">
        <f t="shared" si="1"/>
        <v>14</v>
      </c>
      <c r="AF14" s="20" t="s">
        <v>1578</v>
      </c>
      <c r="AG14" s="20" t="s">
        <v>1578</v>
      </c>
      <c r="AH14" s="11" t="s">
        <v>14</v>
      </c>
      <c r="AI14" s="11" t="s">
        <v>14</v>
      </c>
      <c r="AJ14" s="11" t="s">
        <v>14</v>
      </c>
      <c r="AK14" s="11" t="s">
        <v>14</v>
      </c>
      <c r="AL14" s="11">
        <v>90.5</v>
      </c>
      <c r="AM14" s="11">
        <v>76</v>
      </c>
      <c r="AN14" s="11">
        <v>104</v>
      </c>
      <c r="AO14" s="11">
        <v>102</v>
      </c>
      <c r="AP14" s="11">
        <v>105</v>
      </c>
      <c r="AQ14" s="11">
        <f t="shared" si="2"/>
        <v>103.5</v>
      </c>
      <c r="AR14" s="11">
        <v>69</v>
      </c>
      <c r="AS14" s="11">
        <v>69</v>
      </c>
      <c r="AT14" s="11">
        <f t="shared" si="3"/>
        <v>69</v>
      </c>
    </row>
    <row r="15" spans="1:57" x14ac:dyDescent="0.3">
      <c r="A15" s="11" t="s">
        <v>874</v>
      </c>
      <c r="B15" s="11" t="s">
        <v>875</v>
      </c>
      <c r="C15" s="11" t="s">
        <v>14</v>
      </c>
      <c r="D15" s="11" t="s">
        <v>815</v>
      </c>
      <c r="E15" s="11" t="s">
        <v>14</v>
      </c>
      <c r="F15" s="11" t="s">
        <v>14</v>
      </c>
      <c r="G15" s="11" t="s">
        <v>816</v>
      </c>
      <c r="H15" s="11" t="s">
        <v>815</v>
      </c>
      <c r="I15" s="11" t="s">
        <v>14</v>
      </c>
      <c r="J15" s="18" t="s">
        <v>1619</v>
      </c>
      <c r="K15" s="18" t="s">
        <v>1641</v>
      </c>
      <c r="L15" s="11" t="s">
        <v>49</v>
      </c>
      <c r="M15" s="11">
        <v>15</v>
      </c>
      <c r="N15" s="11" t="s">
        <v>873</v>
      </c>
      <c r="O15" s="23">
        <v>31898</v>
      </c>
      <c r="P15" s="11">
        <v>28</v>
      </c>
      <c r="Q15" s="11" t="s">
        <v>339</v>
      </c>
      <c r="R15" s="11">
        <v>4300</v>
      </c>
      <c r="S15" s="11" t="s">
        <v>339</v>
      </c>
      <c r="T15" s="11" t="s">
        <v>339</v>
      </c>
      <c r="U15" s="11" t="s">
        <v>825</v>
      </c>
      <c r="V15" s="11">
        <v>944695624</v>
      </c>
      <c r="W15" s="11"/>
      <c r="X15" s="11">
        <v>1.51</v>
      </c>
      <c r="Y15" s="11">
        <v>55.6</v>
      </c>
      <c r="Z15" s="20" t="s">
        <v>1578</v>
      </c>
      <c r="AA15" s="11">
        <v>0</v>
      </c>
      <c r="AB15" s="11">
        <v>50</v>
      </c>
      <c r="AC15" s="11">
        <v>51</v>
      </c>
      <c r="AD15" s="11">
        <f t="shared" si="0"/>
        <v>50.5</v>
      </c>
      <c r="AE15" s="11">
        <f t="shared" si="1"/>
        <v>16.833333333333332</v>
      </c>
      <c r="AF15" s="20" t="s">
        <v>1578</v>
      </c>
      <c r="AG15" s="20" t="s">
        <v>1578</v>
      </c>
      <c r="AH15" s="11" t="s">
        <v>14</v>
      </c>
      <c r="AI15" s="11" t="s">
        <v>14</v>
      </c>
      <c r="AJ15" s="11" t="s">
        <v>14</v>
      </c>
      <c r="AK15" s="11" t="s">
        <v>14</v>
      </c>
      <c r="AL15" s="11">
        <v>87.5</v>
      </c>
      <c r="AM15" s="11">
        <v>71</v>
      </c>
      <c r="AN15" s="11">
        <v>86.5</v>
      </c>
      <c r="AO15" s="11">
        <v>98</v>
      </c>
      <c r="AP15" s="11">
        <v>98</v>
      </c>
      <c r="AQ15" s="11">
        <f t="shared" si="2"/>
        <v>98</v>
      </c>
      <c r="AR15" s="11">
        <v>70</v>
      </c>
      <c r="AS15" s="11">
        <v>70</v>
      </c>
      <c r="AT15" s="11">
        <f t="shared" si="3"/>
        <v>70</v>
      </c>
    </row>
    <row r="16" spans="1:57" x14ac:dyDescent="0.3">
      <c r="A16" s="11" t="s">
        <v>878</v>
      </c>
      <c r="B16" s="11" t="s">
        <v>879</v>
      </c>
      <c r="C16" s="11" t="s">
        <v>14</v>
      </c>
      <c r="D16" s="11" t="s">
        <v>815</v>
      </c>
      <c r="E16" s="11" t="s">
        <v>14</v>
      </c>
      <c r="F16" s="11" t="s">
        <v>14</v>
      </c>
      <c r="G16" s="11" t="s">
        <v>816</v>
      </c>
      <c r="H16" s="11" t="s">
        <v>815</v>
      </c>
      <c r="I16" s="11" t="s">
        <v>14</v>
      </c>
      <c r="J16" s="18" t="s">
        <v>1620</v>
      </c>
      <c r="K16" s="18" t="s">
        <v>1642</v>
      </c>
      <c r="L16" s="11" t="s">
        <v>49</v>
      </c>
      <c r="M16" s="11">
        <v>15</v>
      </c>
      <c r="N16" s="19">
        <v>42227</v>
      </c>
      <c r="O16" s="11" t="s">
        <v>882</v>
      </c>
      <c r="P16" s="11">
        <v>42</v>
      </c>
      <c r="Q16" s="11" t="s">
        <v>339</v>
      </c>
      <c r="R16" s="11">
        <v>4300</v>
      </c>
      <c r="S16" s="11" t="s">
        <v>95</v>
      </c>
      <c r="T16" s="11" t="s">
        <v>339</v>
      </c>
      <c r="U16" s="11" t="s">
        <v>825</v>
      </c>
      <c r="V16" s="11">
        <v>967694182</v>
      </c>
      <c r="W16" s="11"/>
      <c r="X16" s="11">
        <v>1.54</v>
      </c>
      <c r="Y16" s="11">
        <v>66.599999999999994</v>
      </c>
      <c r="Z16" s="11" t="s">
        <v>836</v>
      </c>
      <c r="AA16" s="11">
        <v>5</v>
      </c>
      <c r="AB16" s="11">
        <v>55</v>
      </c>
      <c r="AC16" s="11">
        <v>56</v>
      </c>
      <c r="AD16" s="11">
        <f t="shared" si="0"/>
        <v>55.5</v>
      </c>
      <c r="AE16" s="11">
        <f t="shared" si="1"/>
        <v>18.5</v>
      </c>
      <c r="AF16" s="20" t="s">
        <v>1578</v>
      </c>
      <c r="AG16" s="20" t="s">
        <v>1578</v>
      </c>
      <c r="AH16" s="11" t="s">
        <v>14</v>
      </c>
      <c r="AI16" s="11" t="s">
        <v>14</v>
      </c>
      <c r="AJ16" s="11" t="s">
        <v>14</v>
      </c>
      <c r="AK16" s="11" t="s">
        <v>14</v>
      </c>
      <c r="AL16" s="11">
        <v>87</v>
      </c>
      <c r="AM16" s="11">
        <v>70.5</v>
      </c>
      <c r="AN16" s="11">
        <v>93</v>
      </c>
      <c r="AO16" s="11">
        <v>89</v>
      </c>
      <c r="AP16" s="11">
        <v>90</v>
      </c>
      <c r="AQ16" s="11">
        <f t="shared" si="2"/>
        <v>89.5</v>
      </c>
      <c r="AR16" s="11">
        <v>64</v>
      </c>
      <c r="AS16" s="11">
        <v>62</v>
      </c>
      <c r="AT16" s="11">
        <f t="shared" si="3"/>
        <v>63</v>
      </c>
    </row>
    <row r="17" spans="1:46" x14ac:dyDescent="0.3">
      <c r="A17" s="11" t="s">
        <v>883</v>
      </c>
      <c r="B17" s="11" t="s">
        <v>884</v>
      </c>
      <c r="C17" s="11" t="s">
        <v>14</v>
      </c>
      <c r="D17" s="11" t="s">
        <v>815</v>
      </c>
      <c r="E17" s="11" t="s">
        <v>14</v>
      </c>
      <c r="F17" s="11" t="s">
        <v>14</v>
      </c>
      <c r="G17" s="11" t="s">
        <v>816</v>
      </c>
      <c r="H17" s="11" t="s">
        <v>815</v>
      </c>
      <c r="I17" s="11" t="s">
        <v>14</v>
      </c>
      <c r="J17" s="18" t="s">
        <v>1621</v>
      </c>
      <c r="K17" s="18" t="s">
        <v>638</v>
      </c>
      <c r="L17" s="11" t="s">
        <v>49</v>
      </c>
      <c r="M17" s="11">
        <v>14</v>
      </c>
      <c r="N17" s="11" t="s">
        <v>887</v>
      </c>
      <c r="O17" s="11" t="s">
        <v>888</v>
      </c>
      <c r="P17" s="11">
        <v>32</v>
      </c>
      <c r="Q17" s="11" t="s">
        <v>339</v>
      </c>
      <c r="R17" s="11">
        <v>4300</v>
      </c>
      <c r="S17" s="11" t="s">
        <v>339</v>
      </c>
      <c r="T17" s="11" t="s">
        <v>339</v>
      </c>
      <c r="U17" s="11" t="s">
        <v>825</v>
      </c>
      <c r="V17" s="11">
        <v>963689561</v>
      </c>
      <c r="W17" s="11"/>
      <c r="X17" s="11">
        <v>1.4870000000000001</v>
      </c>
      <c r="Y17" s="11">
        <v>60.2</v>
      </c>
      <c r="Z17" s="20" t="s">
        <v>1578</v>
      </c>
      <c r="AA17" s="11">
        <v>1</v>
      </c>
      <c r="AB17" s="11">
        <v>49</v>
      </c>
      <c r="AC17" s="11">
        <v>47</v>
      </c>
      <c r="AD17" s="11">
        <f t="shared" si="0"/>
        <v>48</v>
      </c>
      <c r="AE17" s="11">
        <f t="shared" si="1"/>
        <v>16</v>
      </c>
      <c r="AF17" s="20" t="s">
        <v>1578</v>
      </c>
      <c r="AG17" s="20" t="s">
        <v>1578</v>
      </c>
      <c r="AH17" s="11" t="s">
        <v>14</v>
      </c>
      <c r="AI17" s="11" t="s">
        <v>14</v>
      </c>
      <c r="AJ17" s="11" t="s">
        <v>14</v>
      </c>
      <c r="AK17" s="11" t="s">
        <v>14</v>
      </c>
      <c r="AL17" s="11">
        <v>89</v>
      </c>
      <c r="AM17" s="11">
        <v>93.5</v>
      </c>
      <c r="AN17" s="11">
        <v>91</v>
      </c>
      <c r="AO17" s="11">
        <v>107</v>
      </c>
      <c r="AP17" s="11">
        <v>109</v>
      </c>
      <c r="AQ17" s="11">
        <f t="shared" si="2"/>
        <v>108</v>
      </c>
      <c r="AR17" s="11">
        <v>89</v>
      </c>
      <c r="AS17" s="11">
        <v>87</v>
      </c>
      <c r="AT17" s="11">
        <f t="shared" si="3"/>
        <v>88</v>
      </c>
    </row>
    <row r="18" spans="1:46" x14ac:dyDescent="0.3">
      <c r="A18" s="11" t="s">
        <v>99</v>
      </c>
      <c r="B18" s="11" t="s">
        <v>889</v>
      </c>
      <c r="C18" s="11" t="s">
        <v>14</v>
      </c>
      <c r="D18" s="11" t="s">
        <v>815</v>
      </c>
      <c r="E18" s="11" t="s">
        <v>14</v>
      </c>
      <c r="F18" s="11" t="s">
        <v>14</v>
      </c>
      <c r="G18" s="11" t="s">
        <v>816</v>
      </c>
      <c r="H18" s="11" t="s">
        <v>815</v>
      </c>
      <c r="I18" s="11" t="s">
        <v>14</v>
      </c>
      <c r="J18" s="18" t="s">
        <v>98</v>
      </c>
      <c r="K18" s="18" t="s">
        <v>1643</v>
      </c>
      <c r="L18" s="11" t="s">
        <v>49</v>
      </c>
      <c r="M18" s="11">
        <v>13</v>
      </c>
      <c r="N18" s="11" t="s">
        <v>873</v>
      </c>
      <c r="O18" s="19">
        <v>30592</v>
      </c>
      <c r="P18" s="11">
        <v>32</v>
      </c>
      <c r="Q18" s="11" t="s">
        <v>339</v>
      </c>
      <c r="R18" s="11">
        <v>4300</v>
      </c>
      <c r="S18" s="11" t="s">
        <v>339</v>
      </c>
      <c r="T18" s="11" t="s">
        <v>339</v>
      </c>
      <c r="U18" s="11" t="s">
        <v>825</v>
      </c>
      <c r="V18" s="11">
        <v>979571997</v>
      </c>
      <c r="W18" s="11"/>
      <c r="X18" s="11">
        <v>1.51</v>
      </c>
      <c r="Y18" s="11">
        <v>66</v>
      </c>
      <c r="Z18" s="11" t="s">
        <v>836</v>
      </c>
      <c r="AA18" s="11">
        <v>7</v>
      </c>
      <c r="AB18" s="11">
        <v>50</v>
      </c>
      <c r="AC18" s="11">
        <v>53</v>
      </c>
      <c r="AD18" s="11">
        <f t="shared" si="0"/>
        <v>51.5</v>
      </c>
      <c r="AE18" s="11">
        <f t="shared" si="1"/>
        <v>17.166666666666668</v>
      </c>
      <c r="AF18" s="20" t="s">
        <v>1578</v>
      </c>
      <c r="AG18" s="20" t="s">
        <v>1578</v>
      </c>
      <c r="AH18" s="11" t="s">
        <v>14</v>
      </c>
      <c r="AI18" s="11" t="s">
        <v>14</v>
      </c>
      <c r="AJ18" s="11" t="s">
        <v>14</v>
      </c>
      <c r="AK18" s="11" t="s">
        <v>14</v>
      </c>
      <c r="AL18" s="11">
        <v>82</v>
      </c>
      <c r="AM18" s="11">
        <v>75</v>
      </c>
      <c r="AN18" s="11">
        <v>93</v>
      </c>
      <c r="AO18" s="11">
        <v>94</v>
      </c>
      <c r="AP18" s="11">
        <v>92</v>
      </c>
      <c r="AQ18" s="11">
        <f t="shared" si="2"/>
        <v>93</v>
      </c>
      <c r="AR18" s="11">
        <v>58</v>
      </c>
      <c r="AS18" s="11">
        <v>55</v>
      </c>
      <c r="AT18" s="11">
        <f t="shared" si="3"/>
        <v>56.5</v>
      </c>
    </row>
    <row r="19" spans="1:46" x14ac:dyDescent="0.3">
      <c r="A19" s="11" t="s">
        <v>23</v>
      </c>
      <c r="B19" s="11" t="s">
        <v>891</v>
      </c>
      <c r="C19" s="11" t="s">
        <v>14</v>
      </c>
      <c r="D19" s="11" t="s">
        <v>815</v>
      </c>
      <c r="E19" s="11" t="s">
        <v>14</v>
      </c>
      <c r="F19" s="11" t="s">
        <v>14</v>
      </c>
      <c r="G19" s="11" t="s">
        <v>816</v>
      </c>
      <c r="H19" s="11" t="s">
        <v>815</v>
      </c>
      <c r="I19" s="11" t="s">
        <v>14</v>
      </c>
      <c r="J19" s="18" t="s">
        <v>1594</v>
      </c>
      <c r="K19" s="18" t="s">
        <v>1644</v>
      </c>
      <c r="L19" s="11" t="s">
        <v>49</v>
      </c>
      <c r="M19" s="11">
        <v>14</v>
      </c>
      <c r="N19" s="21">
        <v>42005</v>
      </c>
      <c r="O19" s="19">
        <v>25628</v>
      </c>
      <c r="P19" s="11">
        <v>45</v>
      </c>
      <c r="Q19" s="11" t="s">
        <v>894</v>
      </c>
      <c r="R19" s="11">
        <v>4100</v>
      </c>
      <c r="S19" s="11" t="s">
        <v>894</v>
      </c>
      <c r="T19" s="11" t="s">
        <v>894</v>
      </c>
      <c r="U19" s="11" t="s">
        <v>825</v>
      </c>
      <c r="V19" s="11">
        <v>975108470</v>
      </c>
      <c r="W19" s="11"/>
      <c r="X19" s="11">
        <v>1.6</v>
      </c>
      <c r="Y19" s="11">
        <v>83</v>
      </c>
      <c r="Z19" s="11" t="s">
        <v>836</v>
      </c>
      <c r="AA19" s="11">
        <v>1</v>
      </c>
      <c r="AB19" s="11">
        <v>43</v>
      </c>
      <c r="AC19" s="11">
        <v>45</v>
      </c>
      <c r="AD19" s="11">
        <f t="shared" si="0"/>
        <v>44</v>
      </c>
      <c r="AE19" s="11">
        <f t="shared" si="1"/>
        <v>14.666666666666666</v>
      </c>
      <c r="AF19" s="20" t="s">
        <v>1578</v>
      </c>
      <c r="AG19" s="20" t="s">
        <v>1578</v>
      </c>
      <c r="AH19" s="11" t="s">
        <v>14</v>
      </c>
      <c r="AI19" s="11" t="s">
        <v>14</v>
      </c>
      <c r="AJ19" s="11" t="s">
        <v>14</v>
      </c>
      <c r="AK19" s="11" t="s">
        <v>14</v>
      </c>
      <c r="AL19" s="11">
        <v>88</v>
      </c>
      <c r="AM19" s="11">
        <v>61</v>
      </c>
      <c r="AN19" s="11">
        <v>107</v>
      </c>
      <c r="AO19" s="11">
        <v>114</v>
      </c>
      <c r="AP19" s="11">
        <v>117</v>
      </c>
      <c r="AQ19" s="11">
        <f t="shared" si="2"/>
        <v>115.5</v>
      </c>
      <c r="AR19" s="11">
        <v>83</v>
      </c>
      <c r="AS19" s="11">
        <v>89</v>
      </c>
      <c r="AT19" s="11">
        <f t="shared" si="3"/>
        <v>86</v>
      </c>
    </row>
    <row r="20" spans="1:46" x14ac:dyDescent="0.3">
      <c r="A20" s="11" t="s">
        <v>895</v>
      </c>
      <c r="B20" s="11" t="s">
        <v>896</v>
      </c>
      <c r="C20" s="11" t="s">
        <v>14</v>
      </c>
      <c r="D20" s="11" t="s">
        <v>815</v>
      </c>
      <c r="E20" s="11" t="s">
        <v>14</v>
      </c>
      <c r="F20" s="11" t="s">
        <v>14</v>
      </c>
      <c r="G20" s="11" t="s">
        <v>816</v>
      </c>
      <c r="H20" s="11" t="s">
        <v>815</v>
      </c>
      <c r="I20" s="11" t="s">
        <v>14</v>
      </c>
      <c r="J20" s="18" t="s">
        <v>1622</v>
      </c>
      <c r="K20" s="18" t="s">
        <v>1645</v>
      </c>
      <c r="L20" s="11" t="s">
        <v>49</v>
      </c>
      <c r="M20" s="11">
        <v>12</v>
      </c>
      <c r="N20" s="19">
        <v>42319</v>
      </c>
      <c r="O20" s="19">
        <v>22224</v>
      </c>
      <c r="P20" s="11">
        <v>55</v>
      </c>
      <c r="Q20" s="11" t="s">
        <v>339</v>
      </c>
      <c r="R20" s="11">
        <v>4300</v>
      </c>
      <c r="S20" s="11" t="s">
        <v>339</v>
      </c>
      <c r="T20" s="11" t="s">
        <v>339</v>
      </c>
      <c r="U20" s="11" t="s">
        <v>825</v>
      </c>
      <c r="V20" s="11">
        <v>950873235</v>
      </c>
      <c r="W20" s="11"/>
      <c r="X20" s="11">
        <v>1.4530000000000001</v>
      </c>
      <c r="Y20" s="11">
        <v>73.5</v>
      </c>
      <c r="Z20" s="11" t="s">
        <v>836</v>
      </c>
      <c r="AA20" s="11">
        <v>5</v>
      </c>
      <c r="AB20" s="11">
        <v>74</v>
      </c>
      <c r="AC20" s="11">
        <v>73</v>
      </c>
      <c r="AD20" s="11">
        <f t="shared" si="0"/>
        <v>73.5</v>
      </c>
      <c r="AE20" s="11">
        <f t="shared" si="1"/>
        <v>24.5</v>
      </c>
      <c r="AF20" s="20" t="s">
        <v>1578</v>
      </c>
      <c r="AG20" s="20" t="s">
        <v>1578</v>
      </c>
      <c r="AH20" s="11" t="s">
        <v>14</v>
      </c>
      <c r="AI20" s="11" t="s">
        <v>14</v>
      </c>
      <c r="AJ20" s="11" t="s">
        <v>14</v>
      </c>
      <c r="AK20" s="11" t="s">
        <v>14</v>
      </c>
      <c r="AL20" s="11">
        <v>82.5</v>
      </c>
      <c r="AM20" s="11">
        <v>81.5</v>
      </c>
      <c r="AN20" s="11">
        <v>109</v>
      </c>
      <c r="AO20" s="11">
        <v>150</v>
      </c>
      <c r="AP20" s="11">
        <v>158</v>
      </c>
      <c r="AQ20" s="11">
        <f t="shared" si="2"/>
        <v>154</v>
      </c>
      <c r="AR20" s="11">
        <v>93</v>
      </c>
      <c r="AS20" s="11">
        <v>97</v>
      </c>
      <c r="AT20" s="11">
        <f t="shared" si="3"/>
        <v>95</v>
      </c>
    </row>
    <row r="21" spans="1:46" x14ac:dyDescent="0.3">
      <c r="A21" s="11" t="s">
        <v>899</v>
      </c>
      <c r="B21" s="11" t="s">
        <v>900</v>
      </c>
      <c r="C21" s="11" t="s">
        <v>14</v>
      </c>
      <c r="D21" s="11" t="s">
        <v>815</v>
      </c>
      <c r="E21" s="11" t="s">
        <v>14</v>
      </c>
      <c r="F21" s="11" t="s">
        <v>14</v>
      </c>
      <c r="G21" s="11" t="s">
        <v>816</v>
      </c>
      <c r="H21" s="11" t="s">
        <v>815</v>
      </c>
      <c r="I21" s="11" t="s">
        <v>14</v>
      </c>
      <c r="J21" s="18" t="s">
        <v>1623</v>
      </c>
      <c r="K21" s="18" t="s">
        <v>1646</v>
      </c>
      <c r="L21" s="11" t="s">
        <v>49</v>
      </c>
      <c r="M21" s="11">
        <v>10</v>
      </c>
      <c r="N21" s="11" t="s">
        <v>903</v>
      </c>
      <c r="O21" s="19">
        <v>27311</v>
      </c>
      <c r="P21" s="11">
        <v>41</v>
      </c>
      <c r="Q21" s="11" t="s">
        <v>339</v>
      </c>
      <c r="R21" s="11">
        <v>4300</v>
      </c>
      <c r="S21" s="11" t="s">
        <v>339</v>
      </c>
      <c r="T21" s="11" t="s">
        <v>339</v>
      </c>
      <c r="U21" s="11" t="s">
        <v>825</v>
      </c>
      <c r="V21" s="11">
        <v>970914583</v>
      </c>
      <c r="W21" s="11"/>
      <c r="X21" s="11">
        <v>1.5029999999999999</v>
      </c>
      <c r="Y21" s="11">
        <v>72.5</v>
      </c>
      <c r="Z21" s="20" t="s">
        <v>1578</v>
      </c>
      <c r="AA21" s="11">
        <v>1</v>
      </c>
      <c r="AB21" s="11">
        <v>47</v>
      </c>
      <c r="AC21" s="11">
        <v>47</v>
      </c>
      <c r="AD21" s="11">
        <f t="shared" si="0"/>
        <v>47</v>
      </c>
      <c r="AE21" s="11">
        <f t="shared" si="1"/>
        <v>15.666666666666666</v>
      </c>
      <c r="AF21" s="20" t="s">
        <v>1578</v>
      </c>
      <c r="AG21" s="20" t="s">
        <v>1578</v>
      </c>
      <c r="AH21" s="11" t="s">
        <v>14</v>
      </c>
      <c r="AI21" s="11" t="s">
        <v>14</v>
      </c>
      <c r="AJ21" s="11" t="s">
        <v>14</v>
      </c>
      <c r="AK21" s="11" t="s">
        <v>14</v>
      </c>
      <c r="AL21" s="11">
        <v>86</v>
      </c>
      <c r="AM21" s="11">
        <v>79</v>
      </c>
      <c r="AN21" s="11">
        <v>105</v>
      </c>
      <c r="AO21" s="11">
        <v>99</v>
      </c>
      <c r="AP21" s="11">
        <v>98</v>
      </c>
      <c r="AQ21" s="11">
        <f t="shared" si="2"/>
        <v>98.5</v>
      </c>
      <c r="AR21" s="11">
        <v>71</v>
      </c>
      <c r="AS21" s="11">
        <v>66</v>
      </c>
      <c r="AT21" s="11">
        <f t="shared" si="3"/>
        <v>68.5</v>
      </c>
    </row>
    <row r="22" spans="1:46" x14ac:dyDescent="0.3">
      <c r="A22" s="11" t="s">
        <v>904</v>
      </c>
      <c r="B22" s="11" t="s">
        <v>905</v>
      </c>
      <c r="C22" s="11" t="s">
        <v>14</v>
      </c>
      <c r="D22" s="11" t="s">
        <v>815</v>
      </c>
      <c r="E22" s="11" t="s">
        <v>14</v>
      </c>
      <c r="F22" s="11" t="s">
        <v>14</v>
      </c>
      <c r="G22" s="11" t="s">
        <v>816</v>
      </c>
      <c r="H22" s="11" t="s">
        <v>815</v>
      </c>
      <c r="I22" s="11" t="s">
        <v>14</v>
      </c>
      <c r="J22" s="18" t="s">
        <v>906</v>
      </c>
      <c r="K22" s="18" t="s">
        <v>1647</v>
      </c>
      <c r="L22" s="11" t="s">
        <v>49</v>
      </c>
      <c r="M22" s="11">
        <v>15</v>
      </c>
      <c r="N22" s="21">
        <v>41395</v>
      </c>
      <c r="O22" s="23">
        <v>27764</v>
      </c>
      <c r="P22" s="11">
        <v>39</v>
      </c>
      <c r="Q22" s="11" t="s">
        <v>908</v>
      </c>
      <c r="R22" s="11">
        <v>3350</v>
      </c>
      <c r="S22" s="11" t="s">
        <v>339</v>
      </c>
      <c r="T22" s="11" t="s">
        <v>60</v>
      </c>
      <c r="U22" s="11" t="s">
        <v>909</v>
      </c>
      <c r="V22" s="11">
        <v>965055333</v>
      </c>
      <c r="W22" s="11"/>
      <c r="X22" s="11">
        <v>1.45</v>
      </c>
      <c r="Y22" s="11">
        <v>58.2</v>
      </c>
      <c r="Z22" s="11" t="s">
        <v>836</v>
      </c>
      <c r="AA22" s="11">
        <v>6</v>
      </c>
      <c r="AB22" s="11">
        <v>41</v>
      </c>
      <c r="AC22" s="11">
        <v>43</v>
      </c>
      <c r="AD22" s="11">
        <f t="shared" si="0"/>
        <v>42</v>
      </c>
      <c r="AE22" s="11">
        <f t="shared" si="1"/>
        <v>14</v>
      </c>
      <c r="AF22" s="20" t="s">
        <v>1578</v>
      </c>
      <c r="AG22" s="20" t="s">
        <v>1578</v>
      </c>
      <c r="AH22" s="11" t="s">
        <v>14</v>
      </c>
      <c r="AI22" s="11" t="s">
        <v>14</v>
      </c>
      <c r="AJ22" s="11" t="s">
        <v>14</v>
      </c>
      <c r="AK22" s="11" t="s">
        <v>14</v>
      </c>
      <c r="AL22" s="11">
        <v>90.5</v>
      </c>
      <c r="AM22" s="11">
        <v>73.5</v>
      </c>
      <c r="AN22" s="11">
        <v>93</v>
      </c>
      <c r="AO22" s="11">
        <v>100</v>
      </c>
      <c r="AP22" s="11">
        <v>105</v>
      </c>
      <c r="AQ22" s="11">
        <f t="shared" si="2"/>
        <v>102.5</v>
      </c>
      <c r="AR22" s="11">
        <v>70</v>
      </c>
      <c r="AS22" s="11">
        <v>70</v>
      </c>
      <c r="AT22" s="11">
        <f t="shared" si="3"/>
        <v>70</v>
      </c>
    </row>
    <row r="23" spans="1:46" x14ac:dyDescent="0.3">
      <c r="A23" s="11" t="s">
        <v>22</v>
      </c>
      <c r="B23" s="11" t="s">
        <v>910</v>
      </c>
      <c r="C23" s="11" t="s">
        <v>14</v>
      </c>
      <c r="D23" s="11" t="s">
        <v>815</v>
      </c>
      <c r="E23" s="11" t="s">
        <v>14</v>
      </c>
      <c r="F23" s="11" t="s">
        <v>14</v>
      </c>
      <c r="G23" s="11" t="s">
        <v>816</v>
      </c>
      <c r="H23" s="11" t="s">
        <v>815</v>
      </c>
      <c r="I23" s="11" t="s">
        <v>14</v>
      </c>
      <c r="J23" s="18" t="s">
        <v>1624</v>
      </c>
      <c r="K23" s="18" t="s">
        <v>1648</v>
      </c>
      <c r="L23" s="11" t="s">
        <v>49</v>
      </c>
      <c r="M23" s="11">
        <v>13</v>
      </c>
      <c r="N23" s="11" t="s">
        <v>913</v>
      </c>
      <c r="O23" s="11" t="s">
        <v>914</v>
      </c>
      <c r="P23" s="11">
        <v>31</v>
      </c>
      <c r="Q23" s="11" t="s">
        <v>339</v>
      </c>
      <c r="R23" s="11">
        <v>4300</v>
      </c>
      <c r="S23" s="11" t="s">
        <v>339</v>
      </c>
      <c r="T23" s="11" t="s">
        <v>339</v>
      </c>
      <c r="U23" s="11" t="s">
        <v>825</v>
      </c>
      <c r="V23" s="11">
        <v>959294402</v>
      </c>
      <c r="W23" s="11"/>
      <c r="X23" s="11">
        <v>1.3859999999999999</v>
      </c>
      <c r="Y23" s="11">
        <v>64.8</v>
      </c>
      <c r="Z23" s="20" t="s">
        <v>1578</v>
      </c>
      <c r="AA23" s="11">
        <v>1</v>
      </c>
      <c r="AB23" s="11">
        <v>47</v>
      </c>
      <c r="AC23" s="11">
        <v>49</v>
      </c>
      <c r="AD23" s="11">
        <f t="shared" si="0"/>
        <v>48</v>
      </c>
      <c r="AE23" s="11">
        <f t="shared" si="1"/>
        <v>16</v>
      </c>
      <c r="AF23" s="20" t="s">
        <v>1578</v>
      </c>
      <c r="AG23" s="20" t="s">
        <v>1578</v>
      </c>
      <c r="AH23" s="11" t="s">
        <v>14</v>
      </c>
      <c r="AI23" s="11" t="s">
        <v>14</v>
      </c>
      <c r="AJ23" s="11" t="s">
        <v>14</v>
      </c>
      <c r="AK23" s="11" t="s">
        <v>14</v>
      </c>
      <c r="AL23" s="11">
        <v>93</v>
      </c>
      <c r="AM23" s="11">
        <v>72</v>
      </c>
      <c r="AN23" s="11">
        <v>96</v>
      </c>
      <c r="AO23" s="11">
        <v>111</v>
      </c>
      <c r="AP23" s="11">
        <v>112</v>
      </c>
      <c r="AQ23" s="11">
        <f t="shared" si="2"/>
        <v>111.5</v>
      </c>
      <c r="AR23" s="11">
        <v>74</v>
      </c>
      <c r="AS23" s="11">
        <v>74</v>
      </c>
      <c r="AT23" s="11">
        <f t="shared" si="3"/>
        <v>74</v>
      </c>
    </row>
    <row r="24" spans="1:46" x14ac:dyDescent="0.3">
      <c r="A24" s="11" t="s">
        <v>104</v>
      </c>
      <c r="B24" s="11" t="s">
        <v>915</v>
      </c>
      <c r="C24" s="11" t="s">
        <v>14</v>
      </c>
      <c r="D24" s="11" t="s">
        <v>815</v>
      </c>
      <c r="E24" s="11" t="s">
        <v>14</v>
      </c>
      <c r="F24" s="11" t="s">
        <v>14</v>
      </c>
      <c r="G24" s="11" t="s">
        <v>816</v>
      </c>
      <c r="H24" s="11" t="s">
        <v>815</v>
      </c>
      <c r="I24" s="11" t="s">
        <v>14</v>
      </c>
      <c r="J24" s="18" t="s">
        <v>1625</v>
      </c>
      <c r="K24" s="18" t="s">
        <v>1649</v>
      </c>
      <c r="L24" s="11" t="s">
        <v>49</v>
      </c>
      <c r="M24" s="11">
        <v>17</v>
      </c>
      <c r="N24" s="11" t="s">
        <v>843</v>
      </c>
      <c r="O24" s="11" t="s">
        <v>918</v>
      </c>
      <c r="P24" s="11">
        <v>29</v>
      </c>
      <c r="Q24" s="11" t="s">
        <v>339</v>
      </c>
      <c r="R24" s="11">
        <v>4300</v>
      </c>
      <c r="S24" s="11" t="s">
        <v>339</v>
      </c>
      <c r="T24" s="11" t="s">
        <v>339</v>
      </c>
      <c r="U24" s="11" t="s">
        <v>825</v>
      </c>
      <c r="V24" s="11">
        <v>986436591</v>
      </c>
      <c r="W24" s="11"/>
      <c r="X24" s="11">
        <v>1.593</v>
      </c>
      <c r="Y24" s="11">
        <v>67.3</v>
      </c>
      <c r="Z24" s="20" t="s">
        <v>1578</v>
      </c>
      <c r="AA24" s="11">
        <v>1</v>
      </c>
      <c r="AB24" s="11">
        <v>50</v>
      </c>
      <c r="AC24" s="11">
        <v>50</v>
      </c>
      <c r="AD24" s="11">
        <f t="shared" si="0"/>
        <v>50</v>
      </c>
      <c r="AE24" s="11">
        <f t="shared" si="1"/>
        <v>16.666666666666668</v>
      </c>
      <c r="AF24" s="20" t="s">
        <v>1578</v>
      </c>
      <c r="AG24" s="20" t="s">
        <v>1578</v>
      </c>
      <c r="AH24" s="11" t="s">
        <v>14</v>
      </c>
      <c r="AI24" s="11" t="s">
        <v>14</v>
      </c>
      <c r="AJ24" s="11" t="s">
        <v>14</v>
      </c>
      <c r="AK24" s="11" t="s">
        <v>14</v>
      </c>
      <c r="AL24" s="11">
        <v>89</v>
      </c>
      <c r="AM24" s="11">
        <v>69</v>
      </c>
      <c r="AN24" s="11">
        <v>87.5</v>
      </c>
      <c r="AO24" s="11">
        <v>83</v>
      </c>
      <c r="AP24" s="11">
        <v>82</v>
      </c>
      <c r="AQ24" s="11">
        <f t="shared" si="2"/>
        <v>82.5</v>
      </c>
      <c r="AR24" s="11">
        <v>55</v>
      </c>
      <c r="AS24" s="11">
        <v>56</v>
      </c>
      <c r="AT24" s="11">
        <f t="shared" si="3"/>
        <v>55.5</v>
      </c>
    </row>
    <row r="25" spans="1:46" x14ac:dyDescent="0.3">
      <c r="A25" s="11" t="s">
        <v>919</v>
      </c>
      <c r="B25" s="11" t="s">
        <v>920</v>
      </c>
      <c r="C25" s="11" t="s">
        <v>14</v>
      </c>
      <c r="D25" s="11" t="s">
        <v>815</v>
      </c>
      <c r="E25" s="11" t="s">
        <v>14</v>
      </c>
      <c r="F25" s="11" t="s">
        <v>14</v>
      </c>
      <c r="G25" s="11" t="s">
        <v>816</v>
      </c>
      <c r="H25" s="11" t="s">
        <v>815</v>
      </c>
      <c r="I25" s="11" t="s">
        <v>14</v>
      </c>
      <c r="J25" s="18" t="s">
        <v>1626</v>
      </c>
      <c r="K25" s="18" t="s">
        <v>922</v>
      </c>
      <c r="L25" s="11" t="s">
        <v>49</v>
      </c>
      <c r="M25" s="11">
        <v>12</v>
      </c>
      <c r="N25" s="11" t="s">
        <v>923</v>
      </c>
      <c r="O25" s="23" t="s">
        <v>924</v>
      </c>
      <c r="P25" s="11">
        <v>26</v>
      </c>
      <c r="Q25" s="11" t="s">
        <v>339</v>
      </c>
      <c r="R25" s="11">
        <v>4300</v>
      </c>
      <c r="S25" s="11" t="s">
        <v>339</v>
      </c>
      <c r="T25" s="11" t="s">
        <v>339</v>
      </c>
      <c r="U25" s="11" t="s">
        <v>820</v>
      </c>
      <c r="V25" s="11">
        <v>930185449</v>
      </c>
      <c r="W25" s="11"/>
      <c r="X25" s="11">
        <v>1.6279999999999999</v>
      </c>
      <c r="Y25" s="11">
        <v>57.7</v>
      </c>
      <c r="Z25" s="20" t="s">
        <v>925</v>
      </c>
      <c r="AA25" s="11">
        <v>0</v>
      </c>
      <c r="AB25" s="11">
        <v>46</v>
      </c>
      <c r="AC25" s="11">
        <v>47</v>
      </c>
      <c r="AD25" s="11">
        <f t="shared" si="0"/>
        <v>46.5</v>
      </c>
      <c r="AE25" s="11">
        <f t="shared" si="1"/>
        <v>15.5</v>
      </c>
      <c r="AF25" s="20" t="s">
        <v>1578</v>
      </c>
      <c r="AG25" s="20" t="s">
        <v>1578</v>
      </c>
      <c r="AH25" s="11" t="s">
        <v>14</v>
      </c>
      <c r="AI25" s="11" t="s">
        <v>14</v>
      </c>
      <c r="AJ25" s="11" t="s">
        <v>14</v>
      </c>
      <c r="AK25" s="11" t="s">
        <v>14</v>
      </c>
      <c r="AL25" s="11">
        <v>87.5</v>
      </c>
      <c r="AM25" s="11">
        <v>92.5</v>
      </c>
      <c r="AN25" s="11">
        <v>80</v>
      </c>
      <c r="AO25" s="11">
        <v>90</v>
      </c>
      <c r="AP25" s="11">
        <v>89</v>
      </c>
      <c r="AQ25" s="11">
        <f t="shared" si="2"/>
        <v>89.5</v>
      </c>
      <c r="AR25" s="11">
        <v>63</v>
      </c>
      <c r="AS25" s="11">
        <v>60</v>
      </c>
      <c r="AT25" s="11">
        <f t="shared" si="3"/>
        <v>61.5</v>
      </c>
    </row>
    <row r="26" spans="1:46" x14ac:dyDescent="0.3">
      <c r="A26" s="11" t="s">
        <v>50</v>
      </c>
      <c r="B26" s="11" t="s">
        <v>926</v>
      </c>
      <c r="C26" s="11" t="s">
        <v>14</v>
      </c>
      <c r="D26" s="11" t="s">
        <v>815</v>
      </c>
      <c r="E26" s="11" t="s">
        <v>14</v>
      </c>
      <c r="F26" s="11" t="s">
        <v>14</v>
      </c>
      <c r="G26" s="11" t="s">
        <v>816</v>
      </c>
      <c r="H26" s="11" t="s">
        <v>815</v>
      </c>
      <c r="I26" s="11" t="s">
        <v>14</v>
      </c>
      <c r="J26" s="18" t="s">
        <v>927</v>
      </c>
      <c r="K26" s="18" t="s">
        <v>1650</v>
      </c>
      <c r="L26" s="11" t="s">
        <v>49</v>
      </c>
      <c r="M26" s="11">
        <v>13</v>
      </c>
      <c r="N26" s="11" t="s">
        <v>929</v>
      </c>
      <c r="O26" s="11" t="s">
        <v>930</v>
      </c>
      <c r="P26" s="11">
        <v>49</v>
      </c>
      <c r="Q26" s="11" t="s">
        <v>339</v>
      </c>
      <c r="R26" s="11">
        <v>4300</v>
      </c>
      <c r="S26" s="11" t="s">
        <v>339</v>
      </c>
      <c r="T26" s="11" t="s">
        <v>339</v>
      </c>
      <c r="U26" s="11" t="s">
        <v>909</v>
      </c>
      <c r="V26" s="11">
        <v>9871893331</v>
      </c>
      <c r="W26" s="11"/>
      <c r="X26" s="11">
        <v>1.39</v>
      </c>
      <c r="Y26" s="11">
        <v>61.5</v>
      </c>
      <c r="Z26" s="11"/>
      <c r="AA26" s="11">
        <v>7</v>
      </c>
      <c r="AB26" s="11">
        <v>50</v>
      </c>
      <c r="AC26" s="11">
        <v>51</v>
      </c>
      <c r="AD26" s="11">
        <f t="shared" si="0"/>
        <v>50.5</v>
      </c>
      <c r="AE26" s="11">
        <f t="shared" si="1"/>
        <v>16.833333333333332</v>
      </c>
      <c r="AF26" s="20" t="s">
        <v>1578</v>
      </c>
      <c r="AG26" s="20" t="s">
        <v>1578</v>
      </c>
      <c r="AH26" s="11" t="s">
        <v>14</v>
      </c>
      <c r="AI26" s="11" t="s">
        <v>14</v>
      </c>
      <c r="AJ26" s="11" t="s">
        <v>14</v>
      </c>
      <c r="AK26" s="11" t="s">
        <v>14</v>
      </c>
      <c r="AL26" s="11">
        <v>86</v>
      </c>
      <c r="AM26" s="11">
        <v>68.5</v>
      </c>
      <c r="AN26" s="11">
        <v>95</v>
      </c>
      <c r="AO26" s="11">
        <v>105</v>
      </c>
      <c r="AP26" s="11">
        <v>102</v>
      </c>
      <c r="AQ26" s="11">
        <f t="shared" si="2"/>
        <v>103.5</v>
      </c>
      <c r="AR26" s="11">
        <v>79</v>
      </c>
      <c r="AS26" s="11">
        <v>74</v>
      </c>
      <c r="AT26" s="11">
        <f t="shared" si="3"/>
        <v>76.5</v>
      </c>
    </row>
    <row r="27" spans="1:46" x14ac:dyDescent="0.3">
      <c r="A27" s="11" t="s">
        <v>931</v>
      </c>
      <c r="B27" s="11" t="s">
        <v>932</v>
      </c>
      <c r="C27" s="11" t="s">
        <v>14</v>
      </c>
      <c r="D27" s="11" t="s">
        <v>815</v>
      </c>
      <c r="E27" s="11" t="s">
        <v>14</v>
      </c>
      <c r="F27" s="11" t="s">
        <v>14</v>
      </c>
      <c r="G27" s="11" t="s">
        <v>816</v>
      </c>
      <c r="H27" s="11" t="s">
        <v>815</v>
      </c>
      <c r="I27" s="11" t="s">
        <v>14</v>
      </c>
      <c r="J27" s="18" t="s">
        <v>1627</v>
      </c>
      <c r="K27" s="18" t="s">
        <v>1651</v>
      </c>
      <c r="L27" s="11" t="s">
        <v>49</v>
      </c>
      <c r="M27" s="11">
        <v>12</v>
      </c>
      <c r="N27" s="11" t="s">
        <v>935</v>
      </c>
      <c r="O27" s="23">
        <v>33454</v>
      </c>
      <c r="P27" s="11">
        <v>24</v>
      </c>
      <c r="Q27" s="11" t="s">
        <v>339</v>
      </c>
      <c r="R27" s="11">
        <v>4300</v>
      </c>
      <c r="S27" s="11" t="s">
        <v>339</v>
      </c>
      <c r="T27" s="11" t="s">
        <v>339</v>
      </c>
      <c r="U27" s="11" t="s">
        <v>820</v>
      </c>
      <c r="V27" s="11">
        <v>951082927</v>
      </c>
      <c r="W27" s="11"/>
      <c r="X27" s="11">
        <v>1.5049999999999999</v>
      </c>
      <c r="Y27" s="11">
        <v>48.3</v>
      </c>
      <c r="Z27" s="20" t="s">
        <v>1578</v>
      </c>
      <c r="AA27" s="11">
        <v>1</v>
      </c>
      <c r="AB27" s="11">
        <v>51</v>
      </c>
      <c r="AC27" s="11">
        <v>52</v>
      </c>
      <c r="AD27" s="11">
        <f t="shared" si="0"/>
        <v>51.5</v>
      </c>
      <c r="AE27" s="24">
        <f t="shared" si="1"/>
        <v>17.166666666666668</v>
      </c>
      <c r="AF27" s="20" t="s">
        <v>1578</v>
      </c>
      <c r="AG27" s="20" t="s">
        <v>1578</v>
      </c>
      <c r="AH27" s="11" t="s">
        <v>14</v>
      </c>
      <c r="AI27" s="11" t="s">
        <v>14</v>
      </c>
      <c r="AJ27" s="11" t="s">
        <v>14</v>
      </c>
      <c r="AK27" s="11" t="s">
        <v>14</v>
      </c>
      <c r="AL27" s="11">
        <v>87.5</v>
      </c>
      <c r="AM27" s="11">
        <v>63.5</v>
      </c>
      <c r="AN27" s="11">
        <v>84</v>
      </c>
      <c r="AO27" s="11">
        <v>126</v>
      </c>
      <c r="AP27" s="11">
        <v>125</v>
      </c>
      <c r="AQ27" s="11">
        <f t="shared" si="2"/>
        <v>125.5</v>
      </c>
      <c r="AR27" s="11">
        <v>91</v>
      </c>
      <c r="AS27" s="11">
        <v>91</v>
      </c>
      <c r="AT27" s="11">
        <f t="shared" si="3"/>
        <v>91</v>
      </c>
    </row>
    <row r="28" spans="1:46" x14ac:dyDescent="0.3">
      <c r="A28" s="11" t="s">
        <v>936</v>
      </c>
      <c r="B28" s="11" t="s">
        <v>937</v>
      </c>
      <c r="C28" s="11" t="s">
        <v>14</v>
      </c>
      <c r="D28" s="11" t="s">
        <v>815</v>
      </c>
      <c r="E28" s="11" t="s">
        <v>14</v>
      </c>
      <c r="F28" s="11" t="s">
        <v>14</v>
      </c>
      <c r="G28" s="11" t="s">
        <v>816</v>
      </c>
      <c r="H28" s="11" t="s">
        <v>815</v>
      </c>
      <c r="I28" s="11" t="s">
        <v>14</v>
      </c>
      <c r="J28" s="18" t="s">
        <v>1628</v>
      </c>
      <c r="K28" s="18" t="s">
        <v>1652</v>
      </c>
      <c r="L28" s="11" t="s">
        <v>49</v>
      </c>
      <c r="M28" s="11">
        <v>15</v>
      </c>
      <c r="N28" s="11" t="s">
        <v>940</v>
      </c>
      <c r="O28" s="23">
        <v>25549</v>
      </c>
      <c r="P28" s="11">
        <v>46</v>
      </c>
      <c r="Q28" s="11" t="s">
        <v>941</v>
      </c>
      <c r="R28" s="11">
        <v>3050</v>
      </c>
      <c r="S28" s="11" t="s">
        <v>942</v>
      </c>
      <c r="T28" s="11" t="s">
        <v>943</v>
      </c>
      <c r="U28" s="11" t="s">
        <v>825</v>
      </c>
      <c r="V28" s="11">
        <v>931226876</v>
      </c>
      <c r="W28" s="11"/>
      <c r="X28" s="11">
        <v>1.5149999999999999</v>
      </c>
      <c r="Y28" s="11">
        <v>70.5</v>
      </c>
      <c r="Z28" s="20" t="s">
        <v>1578</v>
      </c>
      <c r="AA28" s="11">
        <v>0</v>
      </c>
      <c r="AB28" s="11">
        <v>52</v>
      </c>
      <c r="AC28" s="11">
        <v>52</v>
      </c>
      <c r="AD28" s="11">
        <f t="shared" si="0"/>
        <v>52</v>
      </c>
      <c r="AE28" s="24">
        <f t="shared" si="1"/>
        <v>17.333333333333332</v>
      </c>
      <c r="AF28" s="20" t="s">
        <v>1578</v>
      </c>
      <c r="AG28" s="20" t="s">
        <v>1578</v>
      </c>
      <c r="AH28" s="11" t="s">
        <v>14</v>
      </c>
      <c r="AI28" s="11" t="s">
        <v>14</v>
      </c>
      <c r="AJ28" s="11" t="s">
        <v>14</v>
      </c>
      <c r="AK28" s="11" t="s">
        <v>14</v>
      </c>
      <c r="AL28" s="11">
        <v>86.5</v>
      </c>
      <c r="AM28" s="11">
        <v>84.5</v>
      </c>
      <c r="AN28" s="11">
        <v>104</v>
      </c>
      <c r="AO28" s="11">
        <v>112</v>
      </c>
      <c r="AP28" s="11">
        <v>110</v>
      </c>
      <c r="AQ28" s="11">
        <f t="shared" si="2"/>
        <v>111</v>
      </c>
      <c r="AR28" s="11">
        <v>93</v>
      </c>
      <c r="AS28" s="11">
        <v>89</v>
      </c>
      <c r="AT28" s="11">
        <f t="shared" si="3"/>
        <v>91</v>
      </c>
    </row>
    <row r="29" spans="1:46" x14ac:dyDescent="0.3">
      <c r="A29" s="11" t="s">
        <v>944</v>
      </c>
      <c r="B29" s="11" t="s">
        <v>945</v>
      </c>
      <c r="C29" s="11" t="s">
        <v>14</v>
      </c>
      <c r="D29" s="11" t="s">
        <v>815</v>
      </c>
      <c r="E29" s="26" t="s">
        <v>14</v>
      </c>
      <c r="F29" s="11" t="s">
        <v>14</v>
      </c>
      <c r="G29" s="11" t="s">
        <v>816</v>
      </c>
      <c r="H29" s="11" t="s">
        <v>815</v>
      </c>
      <c r="I29" s="11" t="s">
        <v>14</v>
      </c>
      <c r="J29" s="18" t="s">
        <v>1629</v>
      </c>
      <c r="K29" s="18" t="s">
        <v>1653</v>
      </c>
      <c r="L29" s="11" t="s">
        <v>49</v>
      </c>
      <c r="M29" s="11">
        <v>14</v>
      </c>
      <c r="N29" s="19">
        <v>42016</v>
      </c>
      <c r="O29" s="23" t="s">
        <v>948</v>
      </c>
      <c r="P29" s="11">
        <v>38</v>
      </c>
      <c r="Q29" s="11" t="s">
        <v>339</v>
      </c>
      <c r="R29" s="11">
        <v>4300</v>
      </c>
      <c r="S29" s="11" t="s">
        <v>339</v>
      </c>
      <c r="T29" s="11" t="s">
        <v>339</v>
      </c>
      <c r="U29" s="11" t="s">
        <v>825</v>
      </c>
      <c r="V29" s="11">
        <v>994887969</v>
      </c>
      <c r="W29" s="11"/>
      <c r="X29" s="11">
        <v>1.4450000000000001</v>
      </c>
      <c r="Y29" s="11">
        <v>70.400000000000006</v>
      </c>
      <c r="Z29" s="20" t="s">
        <v>1578</v>
      </c>
      <c r="AA29" s="11">
        <v>1</v>
      </c>
      <c r="AB29" s="11">
        <v>49</v>
      </c>
      <c r="AC29" s="11">
        <v>50</v>
      </c>
      <c r="AD29" s="11">
        <f t="shared" si="0"/>
        <v>49.5</v>
      </c>
      <c r="AE29" s="24">
        <f t="shared" si="1"/>
        <v>16.5</v>
      </c>
      <c r="AF29" s="20" t="s">
        <v>1578</v>
      </c>
      <c r="AG29" s="20" t="s">
        <v>1578</v>
      </c>
      <c r="AH29" s="11" t="s">
        <v>14</v>
      </c>
      <c r="AI29" s="11" t="s">
        <v>14</v>
      </c>
      <c r="AJ29" s="11" t="s">
        <v>14</v>
      </c>
      <c r="AK29" s="11" t="s">
        <v>14</v>
      </c>
      <c r="AL29" s="11">
        <v>82</v>
      </c>
      <c r="AM29" s="11">
        <v>72.5</v>
      </c>
      <c r="AN29" s="11">
        <v>101</v>
      </c>
      <c r="AO29" s="11">
        <v>116</v>
      </c>
      <c r="AP29" s="11">
        <v>118</v>
      </c>
      <c r="AQ29" s="11">
        <f t="shared" si="2"/>
        <v>117</v>
      </c>
      <c r="AR29" s="11">
        <v>90</v>
      </c>
      <c r="AS29" s="11">
        <v>86</v>
      </c>
      <c r="AT29" s="11">
        <f t="shared" si="3"/>
        <v>88</v>
      </c>
    </row>
    <row r="30" spans="1:46" x14ac:dyDescent="0.3">
      <c r="A30" s="11" t="s">
        <v>949</v>
      </c>
      <c r="B30" s="11" t="s">
        <v>950</v>
      </c>
      <c r="C30" s="11" t="s">
        <v>14</v>
      </c>
      <c r="D30" s="11" t="s">
        <v>815</v>
      </c>
      <c r="E30" s="11" t="s">
        <v>14</v>
      </c>
      <c r="F30" s="11" t="s">
        <v>14</v>
      </c>
      <c r="G30" s="11" t="s">
        <v>816</v>
      </c>
      <c r="H30" s="11" t="s">
        <v>815</v>
      </c>
      <c r="I30" s="11" t="s">
        <v>14</v>
      </c>
      <c r="J30" s="18" t="s">
        <v>1630</v>
      </c>
      <c r="K30" s="18" t="s">
        <v>1654</v>
      </c>
      <c r="L30" s="11" t="s">
        <v>49</v>
      </c>
      <c r="M30" s="11">
        <v>14</v>
      </c>
      <c r="N30" s="21">
        <v>38930</v>
      </c>
      <c r="O30" s="19">
        <v>22535</v>
      </c>
      <c r="P30" s="11">
        <v>54</v>
      </c>
      <c r="Q30" s="11" t="s">
        <v>339</v>
      </c>
      <c r="R30" s="11">
        <v>4300</v>
      </c>
      <c r="S30" s="11" t="s">
        <v>339</v>
      </c>
      <c r="T30" s="11" t="s">
        <v>339</v>
      </c>
      <c r="U30" s="11" t="s">
        <v>953</v>
      </c>
      <c r="V30" s="11">
        <v>976869990</v>
      </c>
      <c r="W30" s="11"/>
      <c r="X30" s="11">
        <v>1.49</v>
      </c>
      <c r="Y30" s="11">
        <v>65</v>
      </c>
      <c r="Z30" s="20" t="s">
        <v>1578</v>
      </c>
      <c r="AA30" s="11">
        <v>0</v>
      </c>
      <c r="AB30" s="11">
        <v>48</v>
      </c>
      <c r="AC30" s="11">
        <v>50</v>
      </c>
      <c r="AD30" s="11">
        <f t="shared" si="0"/>
        <v>49</v>
      </c>
      <c r="AE30" s="11">
        <f t="shared" si="1"/>
        <v>16.333333333333332</v>
      </c>
      <c r="AF30" s="20" t="s">
        <v>1578</v>
      </c>
      <c r="AG30" s="20" t="s">
        <v>1578</v>
      </c>
      <c r="AH30" s="11" t="s">
        <v>14</v>
      </c>
      <c r="AI30" s="11" t="s">
        <v>14</v>
      </c>
      <c r="AJ30" s="11" t="s">
        <v>14</v>
      </c>
      <c r="AK30" s="11" t="s">
        <v>14</v>
      </c>
      <c r="AL30" s="11">
        <v>87.5</v>
      </c>
      <c r="AM30" s="11">
        <v>75.5</v>
      </c>
      <c r="AN30" s="11">
        <v>95</v>
      </c>
      <c r="AO30" s="11">
        <v>103</v>
      </c>
      <c r="AP30" s="11">
        <v>102</v>
      </c>
      <c r="AQ30" s="11">
        <f t="shared" si="2"/>
        <v>102.5</v>
      </c>
      <c r="AR30" s="11">
        <v>72</v>
      </c>
      <c r="AS30" s="11">
        <v>68</v>
      </c>
      <c r="AT30" s="11">
        <f t="shared" si="3"/>
        <v>70</v>
      </c>
    </row>
    <row r="31" spans="1:46" x14ac:dyDescent="0.3">
      <c r="A31" s="11" t="s">
        <v>954</v>
      </c>
      <c r="B31" s="11" t="s">
        <v>955</v>
      </c>
      <c r="C31" s="11" t="s">
        <v>14</v>
      </c>
      <c r="D31" s="11" t="s">
        <v>815</v>
      </c>
      <c r="E31" s="11" t="s">
        <v>14</v>
      </c>
      <c r="F31" s="11" t="s">
        <v>14</v>
      </c>
      <c r="G31" s="11" t="s">
        <v>816</v>
      </c>
      <c r="H31" s="11" t="s">
        <v>815</v>
      </c>
      <c r="I31" s="11" t="s">
        <v>14</v>
      </c>
      <c r="J31" s="18" t="s">
        <v>1631</v>
      </c>
      <c r="K31" s="18" t="s">
        <v>1655</v>
      </c>
      <c r="L31" s="11" t="s">
        <v>49</v>
      </c>
      <c r="M31" s="11">
        <v>12</v>
      </c>
      <c r="N31" s="11" t="s">
        <v>958</v>
      </c>
      <c r="O31" s="19">
        <v>34642</v>
      </c>
      <c r="P31" s="11">
        <v>21</v>
      </c>
      <c r="Q31" s="11" t="s">
        <v>339</v>
      </c>
      <c r="R31" s="11">
        <v>4300</v>
      </c>
      <c r="S31" s="11" t="s">
        <v>339</v>
      </c>
      <c r="T31" s="11" t="s">
        <v>339</v>
      </c>
      <c r="U31" s="11" t="s">
        <v>820</v>
      </c>
      <c r="V31" s="11">
        <v>994880447</v>
      </c>
      <c r="W31" s="11"/>
      <c r="X31" s="11">
        <v>1.56</v>
      </c>
      <c r="Y31" s="11">
        <v>60</v>
      </c>
      <c r="Z31" s="20" t="s">
        <v>1578</v>
      </c>
      <c r="AA31" s="11">
        <v>0</v>
      </c>
      <c r="AB31" s="11">
        <v>51</v>
      </c>
      <c r="AC31" s="11">
        <v>50</v>
      </c>
      <c r="AD31" s="11">
        <f t="shared" si="0"/>
        <v>50.5</v>
      </c>
      <c r="AE31" s="11">
        <f t="shared" si="1"/>
        <v>16.833333333333332</v>
      </c>
      <c r="AF31" s="20" t="s">
        <v>1578</v>
      </c>
      <c r="AG31" s="20" t="s">
        <v>1578</v>
      </c>
      <c r="AH31" s="11" t="s">
        <v>14</v>
      </c>
      <c r="AI31" s="11" t="s">
        <v>14</v>
      </c>
      <c r="AJ31" s="11" t="s">
        <v>14</v>
      </c>
      <c r="AK31" s="11" t="s">
        <v>14</v>
      </c>
      <c r="AL31" s="11">
        <v>90</v>
      </c>
      <c r="AM31" s="11">
        <v>64.5</v>
      </c>
      <c r="AN31" s="11">
        <v>85</v>
      </c>
      <c r="AO31" s="11">
        <v>117</v>
      </c>
      <c r="AP31" s="11">
        <v>115</v>
      </c>
      <c r="AQ31" s="11">
        <f t="shared" si="2"/>
        <v>116</v>
      </c>
      <c r="AR31" s="11">
        <v>81</v>
      </c>
      <c r="AS31" s="11">
        <v>82</v>
      </c>
      <c r="AT31" s="11">
        <f t="shared" si="3"/>
        <v>81.5</v>
      </c>
    </row>
    <row r="32" spans="1:46" x14ac:dyDescent="0.3">
      <c r="A32" s="11" t="s">
        <v>959</v>
      </c>
      <c r="B32" s="11" t="s">
        <v>960</v>
      </c>
      <c r="C32" s="11" t="s">
        <v>14</v>
      </c>
      <c r="D32" s="11" t="s">
        <v>815</v>
      </c>
      <c r="E32" s="11" t="s">
        <v>14</v>
      </c>
      <c r="F32" s="11" t="s">
        <v>14</v>
      </c>
      <c r="G32" s="11" t="s">
        <v>816</v>
      </c>
      <c r="H32" s="11" t="s">
        <v>815</v>
      </c>
      <c r="I32" s="11" t="s">
        <v>14</v>
      </c>
      <c r="J32" s="18" t="s">
        <v>1632</v>
      </c>
      <c r="K32" s="18" t="s">
        <v>1656</v>
      </c>
      <c r="L32" s="11" t="s">
        <v>49</v>
      </c>
      <c r="M32" s="11">
        <v>13</v>
      </c>
      <c r="N32" s="11" t="s">
        <v>963</v>
      </c>
      <c r="O32" s="11" t="s">
        <v>964</v>
      </c>
      <c r="P32" s="11">
        <v>23</v>
      </c>
      <c r="Q32" s="11" t="s">
        <v>339</v>
      </c>
      <c r="R32" s="11">
        <v>4300</v>
      </c>
      <c r="S32" s="11" t="s">
        <v>339</v>
      </c>
      <c r="T32" s="11" t="s">
        <v>339</v>
      </c>
      <c r="U32" s="11" t="s">
        <v>820</v>
      </c>
      <c r="V32" s="11">
        <v>958581433</v>
      </c>
      <c r="W32" s="11"/>
      <c r="X32" s="11">
        <v>1.4730000000000001</v>
      </c>
      <c r="Y32" s="11">
        <v>47</v>
      </c>
      <c r="Z32" s="20" t="s">
        <v>1578</v>
      </c>
      <c r="AA32" s="11">
        <v>1</v>
      </c>
      <c r="AB32" s="11">
        <v>50</v>
      </c>
      <c r="AC32" s="11">
        <v>48</v>
      </c>
      <c r="AD32" s="11">
        <f t="shared" si="0"/>
        <v>49</v>
      </c>
      <c r="AE32" s="11">
        <f t="shared" si="1"/>
        <v>16.333333333333332</v>
      </c>
      <c r="AF32" s="20" t="s">
        <v>1578</v>
      </c>
      <c r="AG32" s="20" t="s">
        <v>1578</v>
      </c>
      <c r="AH32" s="11" t="s">
        <v>14</v>
      </c>
      <c r="AI32" s="11" t="s">
        <v>14</v>
      </c>
      <c r="AJ32" s="11" t="s">
        <v>14</v>
      </c>
      <c r="AK32" s="11" t="s">
        <v>14</v>
      </c>
      <c r="AL32" s="11">
        <v>87</v>
      </c>
      <c r="AM32" s="11">
        <v>70.5</v>
      </c>
      <c r="AN32" s="11">
        <v>72.5</v>
      </c>
      <c r="AO32" s="11">
        <v>100</v>
      </c>
      <c r="AP32" s="11">
        <v>98</v>
      </c>
      <c r="AQ32" s="11">
        <f t="shared" si="2"/>
        <v>99</v>
      </c>
      <c r="AR32" s="11">
        <v>69</v>
      </c>
      <c r="AS32" s="11">
        <v>64</v>
      </c>
      <c r="AT32" s="11">
        <f t="shared" si="3"/>
        <v>66.5</v>
      </c>
    </row>
    <row r="33" spans="1:55" x14ac:dyDescent="0.3">
      <c r="A33" s="11" t="s">
        <v>965</v>
      </c>
      <c r="B33" s="11" t="s">
        <v>966</v>
      </c>
      <c r="C33" s="11" t="s">
        <v>14</v>
      </c>
      <c r="D33" s="11" t="s">
        <v>815</v>
      </c>
      <c r="E33" s="11" t="s">
        <v>14</v>
      </c>
      <c r="F33" s="11" t="s">
        <v>14</v>
      </c>
      <c r="G33" s="11" t="s">
        <v>816</v>
      </c>
      <c r="H33" s="11" t="s">
        <v>815</v>
      </c>
      <c r="I33" s="11" t="s">
        <v>14</v>
      </c>
      <c r="J33" s="18" t="s">
        <v>1588</v>
      </c>
      <c r="K33" s="18" t="s">
        <v>1657</v>
      </c>
      <c r="L33" s="11" t="s">
        <v>49</v>
      </c>
      <c r="M33" s="11">
        <v>15</v>
      </c>
      <c r="N33" s="11" t="s">
        <v>843</v>
      </c>
      <c r="O33" s="19">
        <v>25301</v>
      </c>
      <c r="P33" s="11">
        <v>46</v>
      </c>
      <c r="Q33" s="11" t="s">
        <v>339</v>
      </c>
      <c r="R33" s="11">
        <v>4300</v>
      </c>
      <c r="S33" s="11" t="s">
        <v>339</v>
      </c>
      <c r="T33" s="11" t="s">
        <v>339</v>
      </c>
      <c r="U33" s="11" t="s">
        <v>825</v>
      </c>
      <c r="V33" s="11">
        <v>990201373</v>
      </c>
      <c r="W33" s="11"/>
      <c r="X33" s="11">
        <v>1.5249999999999999</v>
      </c>
      <c r="Y33" s="11">
        <v>64.2</v>
      </c>
      <c r="Z33" s="20" t="s">
        <v>1578</v>
      </c>
      <c r="AA33" s="11">
        <v>0</v>
      </c>
      <c r="AB33" s="11">
        <v>45</v>
      </c>
      <c r="AC33" s="11">
        <v>46</v>
      </c>
      <c r="AD33" s="11">
        <f t="shared" si="0"/>
        <v>45.5</v>
      </c>
      <c r="AE33" s="11">
        <f t="shared" si="1"/>
        <v>15.166666666666666</v>
      </c>
      <c r="AF33" s="20" t="s">
        <v>1578</v>
      </c>
      <c r="AG33" s="20" t="s">
        <v>1578</v>
      </c>
      <c r="AH33" s="11" t="s">
        <v>14</v>
      </c>
      <c r="AI33" s="11" t="s">
        <v>14</v>
      </c>
      <c r="AJ33" s="11" t="s">
        <v>14</v>
      </c>
      <c r="AK33" s="11" t="s">
        <v>14</v>
      </c>
      <c r="AL33" s="11">
        <v>92</v>
      </c>
      <c r="AM33" s="11">
        <v>63.5</v>
      </c>
      <c r="AN33" s="11">
        <v>101</v>
      </c>
      <c r="AO33" s="11">
        <v>102</v>
      </c>
      <c r="AP33" s="11">
        <v>103</v>
      </c>
      <c r="AQ33" s="11">
        <f t="shared" si="2"/>
        <v>102.5</v>
      </c>
      <c r="AR33" s="11">
        <v>64</v>
      </c>
      <c r="AS33" s="11">
        <v>69</v>
      </c>
      <c r="AT33" s="11">
        <f t="shared" si="3"/>
        <v>66.5</v>
      </c>
    </row>
    <row r="34" spans="1:55" x14ac:dyDescent="0.3">
      <c r="A34" s="11" t="s">
        <v>969</v>
      </c>
      <c r="B34" s="11" t="s">
        <v>970</v>
      </c>
      <c r="C34" s="11" t="s">
        <v>14</v>
      </c>
      <c r="D34" s="11" t="s">
        <v>815</v>
      </c>
      <c r="E34" s="11" t="s">
        <v>14</v>
      </c>
      <c r="F34" s="11" t="s">
        <v>14</v>
      </c>
      <c r="G34" s="11" t="s">
        <v>816</v>
      </c>
      <c r="H34" s="11" t="s">
        <v>815</v>
      </c>
      <c r="I34" s="11" t="s">
        <v>14</v>
      </c>
      <c r="J34" s="18" t="s">
        <v>1589</v>
      </c>
      <c r="K34" s="18" t="s">
        <v>1658</v>
      </c>
      <c r="L34" s="11" t="s">
        <v>49</v>
      </c>
      <c r="M34" s="11">
        <v>14</v>
      </c>
      <c r="N34" s="11" t="s">
        <v>843</v>
      </c>
      <c r="O34" s="19">
        <v>30410</v>
      </c>
      <c r="P34" s="11">
        <v>32</v>
      </c>
      <c r="Q34" s="11" t="s">
        <v>339</v>
      </c>
      <c r="R34" s="11">
        <v>4300</v>
      </c>
      <c r="S34" s="11" t="s">
        <v>339</v>
      </c>
      <c r="T34" s="11" t="s">
        <v>339</v>
      </c>
      <c r="U34" s="11" t="s">
        <v>825</v>
      </c>
      <c r="V34" s="11">
        <v>968936557</v>
      </c>
      <c r="W34" s="11"/>
      <c r="X34" s="11">
        <v>1.5</v>
      </c>
      <c r="Y34" s="11">
        <v>65.8</v>
      </c>
      <c r="Z34" s="20" t="s">
        <v>1578</v>
      </c>
      <c r="AA34" s="11">
        <v>1</v>
      </c>
      <c r="AB34" s="11">
        <v>54</v>
      </c>
      <c r="AC34" s="11">
        <v>55</v>
      </c>
      <c r="AD34" s="11">
        <f t="shared" ref="AD34:AD65" si="4">AVERAGE(AB34:AC34)</f>
        <v>54.5</v>
      </c>
      <c r="AE34" s="11">
        <f t="shared" ref="AE34:AE65" si="5">AD34/3</f>
        <v>18.166666666666668</v>
      </c>
      <c r="AF34" s="20" t="s">
        <v>1578</v>
      </c>
      <c r="AG34" s="20" t="s">
        <v>1578</v>
      </c>
      <c r="AH34" s="11" t="s">
        <v>14</v>
      </c>
      <c r="AI34" s="11" t="s">
        <v>14</v>
      </c>
      <c r="AJ34" s="11" t="s">
        <v>14</v>
      </c>
      <c r="AK34" s="11" t="s">
        <v>14</v>
      </c>
      <c r="AL34" s="11">
        <v>85</v>
      </c>
      <c r="AM34" s="11">
        <v>76</v>
      </c>
      <c r="AN34" s="11">
        <v>101</v>
      </c>
      <c r="AO34" s="11">
        <v>104</v>
      </c>
      <c r="AP34" s="11">
        <v>98</v>
      </c>
      <c r="AQ34" s="11">
        <f t="shared" ref="AQ34:AQ65" si="6">AVERAGE(AO34:AP34)</f>
        <v>101</v>
      </c>
      <c r="AR34" s="11">
        <v>72</v>
      </c>
      <c r="AS34" s="11">
        <v>69</v>
      </c>
      <c r="AT34" s="11">
        <f t="shared" ref="AT34:AT65" si="7">AVERAGE(AR34:AS34)</f>
        <v>70.5</v>
      </c>
    </row>
    <row r="35" spans="1:55" x14ac:dyDescent="0.3">
      <c r="A35" s="11" t="s">
        <v>80</v>
      </c>
      <c r="B35" s="11" t="s">
        <v>973</v>
      </c>
      <c r="C35" s="11" t="s">
        <v>14</v>
      </c>
      <c r="D35" s="11" t="s">
        <v>815</v>
      </c>
      <c r="E35" s="11" t="s">
        <v>14</v>
      </c>
      <c r="F35" s="11" t="s">
        <v>14</v>
      </c>
      <c r="G35" s="11" t="s">
        <v>816</v>
      </c>
      <c r="H35" s="11" t="s">
        <v>815</v>
      </c>
      <c r="I35" s="11" t="s">
        <v>14</v>
      </c>
      <c r="J35" s="18" t="s">
        <v>1590</v>
      </c>
      <c r="K35" s="18" t="s">
        <v>1659</v>
      </c>
      <c r="L35" s="11" t="s">
        <v>49</v>
      </c>
      <c r="M35" s="11">
        <v>13</v>
      </c>
      <c r="N35" s="11">
        <v>2004</v>
      </c>
      <c r="O35" s="19">
        <v>19672</v>
      </c>
      <c r="P35" s="11">
        <v>62</v>
      </c>
      <c r="Q35" s="11" t="s">
        <v>339</v>
      </c>
      <c r="R35" s="11">
        <v>4300</v>
      </c>
      <c r="S35" s="11" t="s">
        <v>339</v>
      </c>
      <c r="T35" s="11" t="s">
        <v>339</v>
      </c>
      <c r="U35" s="11" t="s">
        <v>825</v>
      </c>
      <c r="V35" s="11">
        <v>963521518</v>
      </c>
      <c r="W35" s="11"/>
      <c r="X35" s="11">
        <v>1.4670000000000001</v>
      </c>
      <c r="Y35" s="11">
        <v>65.5</v>
      </c>
      <c r="Z35" s="20" t="s">
        <v>1578</v>
      </c>
      <c r="AA35" s="11">
        <v>3</v>
      </c>
      <c r="AB35" s="11">
        <v>62</v>
      </c>
      <c r="AC35" s="11">
        <v>60</v>
      </c>
      <c r="AD35" s="11">
        <f t="shared" si="4"/>
        <v>61</v>
      </c>
      <c r="AE35" s="11">
        <f t="shared" si="5"/>
        <v>20.333333333333332</v>
      </c>
      <c r="AF35" s="20" t="s">
        <v>1578</v>
      </c>
      <c r="AG35" s="20" t="s">
        <v>1578</v>
      </c>
      <c r="AH35" s="11" t="s">
        <v>14</v>
      </c>
      <c r="AI35" s="11" t="s">
        <v>14</v>
      </c>
      <c r="AJ35" s="11" t="s">
        <v>14</v>
      </c>
      <c r="AK35" s="11" t="s">
        <v>14</v>
      </c>
      <c r="AL35" s="11">
        <v>77.5</v>
      </c>
      <c r="AM35" s="11">
        <v>81.5</v>
      </c>
      <c r="AN35" s="11">
        <v>98</v>
      </c>
      <c r="AO35" s="11">
        <v>148</v>
      </c>
      <c r="AP35" s="11">
        <v>154</v>
      </c>
      <c r="AQ35" s="11">
        <f t="shared" si="6"/>
        <v>151</v>
      </c>
      <c r="AR35" s="11">
        <v>99</v>
      </c>
      <c r="AS35" s="11">
        <v>99</v>
      </c>
      <c r="AT35" s="11">
        <f t="shared" si="7"/>
        <v>99</v>
      </c>
    </row>
    <row r="36" spans="1:55" x14ac:dyDescent="0.3">
      <c r="A36" s="11" t="s">
        <v>976</v>
      </c>
      <c r="B36" s="11" t="s">
        <v>977</v>
      </c>
      <c r="C36" s="11" t="s">
        <v>14</v>
      </c>
      <c r="D36" s="11" t="s">
        <v>815</v>
      </c>
      <c r="E36" s="11" t="s">
        <v>14</v>
      </c>
      <c r="F36" s="11" t="s">
        <v>14</v>
      </c>
      <c r="G36" s="11" t="s">
        <v>816</v>
      </c>
      <c r="H36" s="11" t="s">
        <v>815</v>
      </c>
      <c r="I36" s="11" t="s">
        <v>14</v>
      </c>
      <c r="J36" s="18" t="s">
        <v>1591</v>
      </c>
      <c r="K36" s="18" t="s">
        <v>979</v>
      </c>
      <c r="L36" s="11" t="s">
        <v>49</v>
      </c>
      <c r="M36" s="11">
        <v>14</v>
      </c>
      <c r="N36" s="19" t="s">
        <v>913</v>
      </c>
      <c r="O36" s="23" t="s">
        <v>980</v>
      </c>
      <c r="P36" s="11">
        <v>28</v>
      </c>
      <c r="Q36" s="11" t="s">
        <v>339</v>
      </c>
      <c r="R36" s="11">
        <v>4300</v>
      </c>
      <c r="S36" s="11" t="s">
        <v>339</v>
      </c>
      <c r="T36" s="11" t="s">
        <v>339</v>
      </c>
      <c r="U36" s="25" t="s">
        <v>981</v>
      </c>
      <c r="V36" s="11">
        <v>945376304</v>
      </c>
      <c r="W36" s="11"/>
      <c r="X36" s="11">
        <v>1.62</v>
      </c>
      <c r="Y36" s="11">
        <v>78</v>
      </c>
      <c r="Z36" s="11" t="s">
        <v>836</v>
      </c>
      <c r="AA36" s="11">
        <v>0</v>
      </c>
      <c r="AB36" s="11">
        <v>53</v>
      </c>
      <c r="AC36" s="11">
        <v>53</v>
      </c>
      <c r="AD36" s="11">
        <f t="shared" si="4"/>
        <v>53</v>
      </c>
      <c r="AE36" s="24">
        <f t="shared" si="5"/>
        <v>17.666666666666668</v>
      </c>
      <c r="AF36" s="20" t="s">
        <v>1578</v>
      </c>
      <c r="AG36" s="20" t="s">
        <v>1578</v>
      </c>
      <c r="AH36" s="11" t="s">
        <v>14</v>
      </c>
      <c r="AI36" s="11" t="s">
        <v>14</v>
      </c>
      <c r="AJ36" s="11" t="s">
        <v>14</v>
      </c>
      <c r="AK36" s="11" t="s">
        <v>14</v>
      </c>
      <c r="AL36" s="11">
        <v>91</v>
      </c>
      <c r="AM36" s="11">
        <v>76</v>
      </c>
      <c r="AN36" s="11">
        <v>100</v>
      </c>
      <c r="AO36" s="11">
        <v>121</v>
      </c>
      <c r="AP36" s="11">
        <v>121</v>
      </c>
      <c r="AQ36" s="11">
        <f t="shared" si="6"/>
        <v>121</v>
      </c>
      <c r="AR36" s="11">
        <v>88</v>
      </c>
      <c r="AS36" s="11">
        <v>82</v>
      </c>
      <c r="AT36" s="11">
        <f t="shared" si="7"/>
        <v>85</v>
      </c>
    </row>
    <row r="37" spans="1:55" x14ac:dyDescent="0.3">
      <c r="A37" s="11" t="s">
        <v>982</v>
      </c>
      <c r="B37" s="11" t="s">
        <v>983</v>
      </c>
      <c r="C37" s="11" t="s">
        <v>14</v>
      </c>
      <c r="D37" s="11" t="s">
        <v>815</v>
      </c>
      <c r="E37" s="11" t="s">
        <v>14</v>
      </c>
      <c r="F37" s="11" t="s">
        <v>14</v>
      </c>
      <c r="G37" s="11" t="s">
        <v>816</v>
      </c>
      <c r="H37" s="11" t="s">
        <v>815</v>
      </c>
      <c r="I37" s="11" t="s">
        <v>14</v>
      </c>
      <c r="J37" s="18" t="s">
        <v>1592</v>
      </c>
      <c r="K37" s="18" t="s">
        <v>1660</v>
      </c>
      <c r="L37" s="11" t="s">
        <v>49</v>
      </c>
      <c r="M37" s="11">
        <v>14</v>
      </c>
      <c r="N37" s="11"/>
      <c r="O37" s="11" t="s">
        <v>986</v>
      </c>
      <c r="P37" s="11">
        <v>33</v>
      </c>
      <c r="Q37" s="11" t="s">
        <v>339</v>
      </c>
      <c r="R37" s="11">
        <v>4300</v>
      </c>
      <c r="S37" s="11" t="s">
        <v>339</v>
      </c>
      <c r="T37" s="11" t="s">
        <v>339</v>
      </c>
      <c r="U37" s="11" t="s">
        <v>987</v>
      </c>
      <c r="V37" s="11">
        <v>963980236</v>
      </c>
      <c r="W37" s="11"/>
      <c r="X37" s="11">
        <v>1.4930000000000001</v>
      </c>
      <c r="Y37" s="11">
        <v>66.5</v>
      </c>
      <c r="Z37" s="11" t="s">
        <v>836</v>
      </c>
      <c r="AA37" s="11">
        <v>1</v>
      </c>
      <c r="AB37" s="11">
        <v>49</v>
      </c>
      <c r="AC37" s="11">
        <v>50</v>
      </c>
      <c r="AD37" s="11">
        <f t="shared" si="4"/>
        <v>49.5</v>
      </c>
      <c r="AE37" s="11">
        <f t="shared" si="5"/>
        <v>16.5</v>
      </c>
      <c r="AF37" s="20" t="s">
        <v>1578</v>
      </c>
      <c r="AG37" s="20" t="s">
        <v>1578</v>
      </c>
      <c r="AH37" s="11" t="s">
        <v>14</v>
      </c>
      <c r="AI37" s="11" t="s">
        <v>14</v>
      </c>
      <c r="AJ37" s="11" t="s">
        <v>14</v>
      </c>
      <c r="AK37" s="11" t="s">
        <v>14</v>
      </c>
      <c r="AL37" s="11">
        <v>88</v>
      </c>
      <c r="AM37" s="11">
        <v>76</v>
      </c>
      <c r="AN37" s="11">
        <v>95</v>
      </c>
      <c r="AO37" s="11">
        <v>112</v>
      </c>
      <c r="AP37" s="11">
        <v>110</v>
      </c>
      <c r="AQ37" s="11">
        <f t="shared" si="6"/>
        <v>111</v>
      </c>
      <c r="AR37" s="11">
        <v>80</v>
      </c>
      <c r="AS37" s="11">
        <v>83</v>
      </c>
      <c r="AT37" s="11">
        <f t="shared" si="7"/>
        <v>81.5</v>
      </c>
    </row>
    <row r="38" spans="1:55" x14ac:dyDescent="0.3">
      <c r="A38" s="11" t="s">
        <v>9</v>
      </c>
      <c r="B38" s="11" t="s">
        <v>988</v>
      </c>
      <c r="C38" s="11" t="s">
        <v>14</v>
      </c>
      <c r="D38" s="11" t="s">
        <v>815</v>
      </c>
      <c r="E38" s="11" t="s">
        <v>14</v>
      </c>
      <c r="F38" s="11" t="s">
        <v>14</v>
      </c>
      <c r="G38" s="11" t="s">
        <v>816</v>
      </c>
      <c r="H38" s="11" t="s">
        <v>815</v>
      </c>
      <c r="I38" s="11" t="s">
        <v>14</v>
      </c>
      <c r="J38" s="18" t="s">
        <v>1593</v>
      </c>
      <c r="K38" s="18" t="s">
        <v>1661</v>
      </c>
      <c r="L38" s="11" t="s">
        <v>49</v>
      </c>
      <c r="M38" s="11">
        <v>17</v>
      </c>
      <c r="N38" s="19">
        <v>42289</v>
      </c>
      <c r="O38" s="19">
        <v>23539</v>
      </c>
      <c r="P38" s="11">
        <v>51</v>
      </c>
      <c r="Q38" s="11" t="s">
        <v>339</v>
      </c>
      <c r="R38" s="11">
        <v>4300</v>
      </c>
      <c r="S38" s="11" t="s">
        <v>339</v>
      </c>
      <c r="T38" s="11" t="s">
        <v>339</v>
      </c>
      <c r="U38" s="11" t="s">
        <v>853</v>
      </c>
      <c r="V38" s="11">
        <v>963610164</v>
      </c>
      <c r="W38" s="11"/>
      <c r="X38" s="11">
        <v>1.48</v>
      </c>
      <c r="Y38" s="11">
        <v>57.9</v>
      </c>
      <c r="Z38" s="11" t="s">
        <v>836</v>
      </c>
      <c r="AA38" s="11">
        <v>0</v>
      </c>
      <c r="AB38" s="11">
        <v>51</v>
      </c>
      <c r="AC38" s="11">
        <v>53</v>
      </c>
      <c r="AD38" s="11">
        <f t="shared" si="4"/>
        <v>52</v>
      </c>
      <c r="AE38" s="11">
        <f t="shared" si="5"/>
        <v>17.333333333333332</v>
      </c>
      <c r="AF38" s="20" t="s">
        <v>1578</v>
      </c>
      <c r="AG38" s="20" t="s">
        <v>1578</v>
      </c>
      <c r="AH38" s="11" t="s">
        <v>14</v>
      </c>
      <c r="AI38" s="11" t="s">
        <v>14</v>
      </c>
      <c r="AJ38" s="11" t="s">
        <v>14</v>
      </c>
      <c r="AK38" s="11" t="s">
        <v>14</v>
      </c>
      <c r="AL38" s="11">
        <v>89</v>
      </c>
      <c r="AM38" s="11">
        <v>82</v>
      </c>
      <c r="AN38" s="11">
        <v>90</v>
      </c>
      <c r="AO38" s="11">
        <v>106</v>
      </c>
      <c r="AP38" s="11">
        <v>105</v>
      </c>
      <c r="AQ38" s="11">
        <f t="shared" si="6"/>
        <v>105.5</v>
      </c>
      <c r="AR38" s="11">
        <v>70</v>
      </c>
      <c r="AS38" s="11">
        <v>68</v>
      </c>
      <c r="AT38" s="11">
        <f t="shared" si="7"/>
        <v>69</v>
      </c>
    </row>
    <row r="39" spans="1:55" x14ac:dyDescent="0.3">
      <c r="A39" s="11" t="s">
        <v>81</v>
      </c>
      <c r="B39" s="11" t="s">
        <v>991</v>
      </c>
      <c r="C39" s="11" t="s">
        <v>14</v>
      </c>
      <c r="D39" s="11" t="s">
        <v>815</v>
      </c>
      <c r="E39" s="11" t="s">
        <v>14</v>
      </c>
      <c r="F39" s="11" t="s">
        <v>14</v>
      </c>
      <c r="G39" s="11" t="s">
        <v>816</v>
      </c>
      <c r="H39" s="11" t="s">
        <v>815</v>
      </c>
      <c r="I39" s="11" t="s">
        <v>14</v>
      </c>
      <c r="J39" s="18" t="s">
        <v>1594</v>
      </c>
      <c r="K39" s="18" t="s">
        <v>1662</v>
      </c>
      <c r="L39" s="11" t="s">
        <v>49</v>
      </c>
      <c r="M39" s="11">
        <v>11</v>
      </c>
      <c r="N39" s="11" t="s">
        <v>993</v>
      </c>
      <c r="O39" s="23" t="s">
        <v>994</v>
      </c>
      <c r="P39" s="11">
        <v>22</v>
      </c>
      <c r="Q39" s="11" t="s">
        <v>339</v>
      </c>
      <c r="R39" s="11">
        <v>4300</v>
      </c>
      <c r="S39" s="11" t="s">
        <v>339</v>
      </c>
      <c r="T39" s="11" t="s">
        <v>339</v>
      </c>
      <c r="U39" s="11" t="s">
        <v>820</v>
      </c>
      <c r="V39" s="11">
        <v>963922216</v>
      </c>
      <c r="W39" s="11"/>
      <c r="X39" s="11">
        <v>1.4830000000000001</v>
      </c>
      <c r="Y39" s="11">
        <v>56.8</v>
      </c>
      <c r="Z39" s="20" t="s">
        <v>1578</v>
      </c>
      <c r="AA39" s="11">
        <v>0</v>
      </c>
      <c r="AB39" s="11">
        <v>47</v>
      </c>
      <c r="AC39" s="11">
        <v>46</v>
      </c>
      <c r="AD39" s="11">
        <f t="shared" si="4"/>
        <v>46.5</v>
      </c>
      <c r="AE39" s="24">
        <f t="shared" si="5"/>
        <v>15.5</v>
      </c>
      <c r="AF39" s="20" t="s">
        <v>1578</v>
      </c>
      <c r="AG39" s="20" t="s">
        <v>1578</v>
      </c>
      <c r="AH39" s="11" t="s">
        <v>14</v>
      </c>
      <c r="AI39" s="11" t="s">
        <v>14</v>
      </c>
      <c r="AJ39" s="11" t="s">
        <v>14</v>
      </c>
      <c r="AK39" s="11" t="s">
        <v>14</v>
      </c>
      <c r="AL39" s="11">
        <v>87</v>
      </c>
      <c r="AM39" s="11">
        <v>63</v>
      </c>
      <c r="AN39" s="11"/>
      <c r="AO39" s="11">
        <v>91</v>
      </c>
      <c r="AP39" s="11">
        <v>101</v>
      </c>
      <c r="AQ39" s="11">
        <f t="shared" si="6"/>
        <v>96</v>
      </c>
      <c r="AR39" s="11">
        <v>66</v>
      </c>
      <c r="AS39" s="11">
        <v>70</v>
      </c>
      <c r="AT39" s="11">
        <f t="shared" si="7"/>
        <v>68</v>
      </c>
    </row>
    <row r="40" spans="1:55" x14ac:dyDescent="0.3">
      <c r="A40" s="11" t="s">
        <v>144</v>
      </c>
      <c r="B40" s="11" t="s">
        <v>995</v>
      </c>
      <c r="C40" s="11" t="s">
        <v>14</v>
      </c>
      <c r="D40" s="11" t="s">
        <v>815</v>
      </c>
      <c r="E40" s="11" t="s">
        <v>14</v>
      </c>
      <c r="F40" s="11" t="s">
        <v>14</v>
      </c>
      <c r="G40" s="11" t="s">
        <v>816</v>
      </c>
      <c r="H40" s="11" t="s">
        <v>815</v>
      </c>
      <c r="I40" s="11" t="s">
        <v>14</v>
      </c>
      <c r="J40" s="18" t="s">
        <v>1595</v>
      </c>
      <c r="K40" s="18" t="s">
        <v>143</v>
      </c>
      <c r="L40" s="11" t="s">
        <v>49</v>
      </c>
      <c r="M40" s="11">
        <v>12</v>
      </c>
      <c r="N40" s="19">
        <v>42016</v>
      </c>
      <c r="O40" s="23">
        <v>33948</v>
      </c>
      <c r="P40" s="11">
        <v>23</v>
      </c>
      <c r="Q40" s="11" t="s">
        <v>339</v>
      </c>
      <c r="R40" s="11">
        <v>4300</v>
      </c>
      <c r="S40" s="11" t="s">
        <v>339</v>
      </c>
      <c r="T40" s="11" t="s">
        <v>339</v>
      </c>
      <c r="U40" s="11" t="s">
        <v>820</v>
      </c>
      <c r="V40" s="11">
        <v>963944452</v>
      </c>
      <c r="W40" s="11"/>
      <c r="X40" s="11">
        <v>1.494</v>
      </c>
      <c r="Y40" s="11">
        <v>51.5</v>
      </c>
      <c r="Z40" s="20" t="s">
        <v>1578</v>
      </c>
      <c r="AA40" s="11">
        <v>0</v>
      </c>
      <c r="AB40" s="11">
        <v>54</v>
      </c>
      <c r="AC40" s="11">
        <v>56</v>
      </c>
      <c r="AD40" s="11">
        <f t="shared" si="4"/>
        <v>55</v>
      </c>
      <c r="AE40" s="24">
        <f t="shared" si="5"/>
        <v>18.333333333333332</v>
      </c>
      <c r="AF40" s="20" t="s">
        <v>1578</v>
      </c>
      <c r="AG40" s="20" t="s">
        <v>1578</v>
      </c>
      <c r="AH40" s="11" t="s">
        <v>14</v>
      </c>
      <c r="AI40" s="11" t="s">
        <v>14</v>
      </c>
      <c r="AJ40" s="11" t="s">
        <v>14</v>
      </c>
      <c r="AK40" s="11" t="s">
        <v>14</v>
      </c>
      <c r="AL40" s="11">
        <v>87</v>
      </c>
      <c r="AM40" s="11">
        <v>74.5</v>
      </c>
      <c r="AN40" s="11">
        <v>82</v>
      </c>
      <c r="AO40" s="11">
        <v>111</v>
      </c>
      <c r="AP40" s="11">
        <v>107</v>
      </c>
      <c r="AQ40" s="11">
        <f t="shared" si="6"/>
        <v>109</v>
      </c>
      <c r="AR40" s="11">
        <v>70</v>
      </c>
      <c r="AS40" s="11">
        <v>68</v>
      </c>
      <c r="AT40" s="11">
        <f t="shared" si="7"/>
        <v>69</v>
      </c>
    </row>
    <row r="41" spans="1:55" x14ac:dyDescent="0.3">
      <c r="A41" s="11" t="s">
        <v>97</v>
      </c>
      <c r="B41" s="11" t="s">
        <v>997</v>
      </c>
      <c r="C41" s="11" t="s">
        <v>14</v>
      </c>
      <c r="D41" s="11" t="s">
        <v>815</v>
      </c>
      <c r="E41" s="11" t="s">
        <v>14</v>
      </c>
      <c r="F41" s="11" t="s">
        <v>14</v>
      </c>
      <c r="G41" s="11" t="s">
        <v>816</v>
      </c>
      <c r="H41" s="11" t="s">
        <v>815</v>
      </c>
      <c r="I41" s="11" t="s">
        <v>14</v>
      </c>
      <c r="J41" s="18" t="s">
        <v>1596</v>
      </c>
      <c r="K41" s="18" t="s">
        <v>1663</v>
      </c>
      <c r="L41" s="11" t="s">
        <v>49</v>
      </c>
      <c r="M41" s="11">
        <v>17</v>
      </c>
      <c r="N41" s="11">
        <v>2012</v>
      </c>
      <c r="O41" s="11" t="s">
        <v>1000</v>
      </c>
      <c r="P41" s="11">
        <v>54</v>
      </c>
      <c r="Q41" s="11" t="s">
        <v>339</v>
      </c>
      <c r="R41" s="11">
        <v>4300</v>
      </c>
      <c r="S41" s="11" t="s">
        <v>339</v>
      </c>
      <c r="T41" s="11" t="s">
        <v>339</v>
      </c>
      <c r="U41" s="11" t="s">
        <v>825</v>
      </c>
      <c r="V41" s="11">
        <v>962854378</v>
      </c>
      <c r="W41" s="11"/>
      <c r="X41" s="11">
        <v>1.45</v>
      </c>
      <c r="Y41" s="11">
        <v>46</v>
      </c>
      <c r="Z41" s="11" t="s">
        <v>836</v>
      </c>
      <c r="AA41" s="11">
        <v>2</v>
      </c>
      <c r="AB41" s="11">
        <v>54</v>
      </c>
      <c r="AC41" s="11">
        <v>54</v>
      </c>
      <c r="AD41" s="11">
        <f t="shared" si="4"/>
        <v>54</v>
      </c>
      <c r="AE41" s="11">
        <f t="shared" si="5"/>
        <v>18</v>
      </c>
      <c r="AF41" s="20" t="s">
        <v>1578</v>
      </c>
      <c r="AG41" s="20" t="s">
        <v>1578</v>
      </c>
      <c r="AH41" s="11" t="s">
        <v>14</v>
      </c>
      <c r="AI41" s="11" t="s">
        <v>14</v>
      </c>
      <c r="AJ41" s="11" t="s">
        <v>14</v>
      </c>
      <c r="AK41" s="11" t="s">
        <v>14</v>
      </c>
      <c r="AL41" s="11">
        <v>87</v>
      </c>
      <c r="AM41" s="11">
        <v>67.5</v>
      </c>
      <c r="AN41" s="11">
        <v>78.5</v>
      </c>
      <c r="AO41" s="11">
        <v>126</v>
      </c>
      <c r="AP41" s="11">
        <v>130</v>
      </c>
      <c r="AQ41" s="11">
        <f t="shared" si="6"/>
        <v>128</v>
      </c>
      <c r="AR41" s="11">
        <v>86</v>
      </c>
      <c r="AS41" s="11">
        <v>87</v>
      </c>
      <c r="AT41" s="11">
        <f t="shared" si="7"/>
        <v>86.5</v>
      </c>
    </row>
    <row r="42" spans="1:55" x14ac:dyDescent="0.3">
      <c r="A42" s="11" t="s">
        <v>25</v>
      </c>
      <c r="B42" s="11" t="s">
        <v>1001</v>
      </c>
      <c r="C42" s="11" t="s">
        <v>14</v>
      </c>
      <c r="D42" s="11" t="s">
        <v>815</v>
      </c>
      <c r="E42" s="11" t="s">
        <v>14</v>
      </c>
      <c r="F42" s="11" t="s">
        <v>14</v>
      </c>
      <c r="G42" s="11" t="s">
        <v>816</v>
      </c>
      <c r="H42" s="11" t="s">
        <v>815</v>
      </c>
      <c r="I42" s="11" t="s">
        <v>14</v>
      </c>
      <c r="J42" s="18" t="s">
        <v>1597</v>
      </c>
      <c r="K42" s="18" t="s">
        <v>1664</v>
      </c>
      <c r="L42" s="11" t="s">
        <v>49</v>
      </c>
      <c r="M42" s="11">
        <v>13</v>
      </c>
      <c r="N42" s="11">
        <v>2001</v>
      </c>
      <c r="O42" s="19">
        <v>19765</v>
      </c>
      <c r="P42" s="11">
        <v>61</v>
      </c>
      <c r="Q42" s="11" t="s">
        <v>339</v>
      </c>
      <c r="R42" s="11">
        <v>4300</v>
      </c>
      <c r="S42" s="11" t="s">
        <v>339</v>
      </c>
      <c r="T42" s="11" t="s">
        <v>339</v>
      </c>
      <c r="U42" s="11" t="s">
        <v>825</v>
      </c>
      <c r="V42" s="11">
        <v>985622765</v>
      </c>
      <c r="W42" s="11"/>
      <c r="X42" s="11">
        <v>1.45</v>
      </c>
      <c r="Y42" s="11">
        <v>47</v>
      </c>
      <c r="Z42" s="20" t="s">
        <v>1578</v>
      </c>
      <c r="AA42" s="11">
        <v>1</v>
      </c>
      <c r="AB42" s="11">
        <v>45</v>
      </c>
      <c r="AC42" s="11">
        <v>43</v>
      </c>
      <c r="AD42" s="11">
        <f t="shared" si="4"/>
        <v>44</v>
      </c>
      <c r="AE42" s="11">
        <f t="shared" si="5"/>
        <v>14.666666666666666</v>
      </c>
      <c r="AF42" s="20" t="s">
        <v>1578</v>
      </c>
      <c r="AG42" s="20" t="s">
        <v>1578</v>
      </c>
      <c r="AH42" s="11" t="s">
        <v>14</v>
      </c>
      <c r="AI42" s="11" t="s">
        <v>14</v>
      </c>
      <c r="AJ42" s="11" t="s">
        <v>14</v>
      </c>
      <c r="AK42" s="11" t="s">
        <v>14</v>
      </c>
      <c r="AL42" s="11">
        <v>86.7</v>
      </c>
      <c r="AM42" s="11">
        <v>74.5</v>
      </c>
      <c r="AN42" s="11">
        <v>73.5</v>
      </c>
      <c r="AO42" s="11">
        <v>105</v>
      </c>
      <c r="AP42" s="11">
        <v>106</v>
      </c>
      <c r="AQ42" s="11">
        <f t="shared" si="6"/>
        <v>105.5</v>
      </c>
      <c r="AR42" s="11">
        <v>61</v>
      </c>
      <c r="AS42" s="11">
        <v>66</v>
      </c>
      <c r="AT42" s="11">
        <f t="shared" si="7"/>
        <v>63.5</v>
      </c>
    </row>
    <row r="43" spans="1:55" x14ac:dyDescent="0.3">
      <c r="A43" s="11" t="s">
        <v>1004</v>
      </c>
      <c r="B43" s="11" t="s">
        <v>1005</v>
      </c>
      <c r="C43" s="11" t="s">
        <v>14</v>
      </c>
      <c r="D43" s="11" t="s">
        <v>815</v>
      </c>
      <c r="E43" s="11" t="s">
        <v>14</v>
      </c>
      <c r="F43" s="11" t="s">
        <v>14</v>
      </c>
      <c r="G43" s="11" t="s">
        <v>816</v>
      </c>
      <c r="H43" s="11" t="s">
        <v>815</v>
      </c>
      <c r="I43" s="11" t="s">
        <v>14</v>
      </c>
      <c r="J43" s="18" t="s">
        <v>430</v>
      </c>
      <c r="K43" s="18" t="s">
        <v>1665</v>
      </c>
      <c r="L43" s="11" t="s">
        <v>49</v>
      </c>
      <c r="M43" s="11">
        <v>11</v>
      </c>
      <c r="N43" s="11">
        <v>2004</v>
      </c>
      <c r="O43" s="11" t="s">
        <v>1008</v>
      </c>
      <c r="P43" s="11">
        <v>57</v>
      </c>
      <c r="Q43" s="11" t="s">
        <v>339</v>
      </c>
      <c r="R43" s="11">
        <v>4300</v>
      </c>
      <c r="S43" s="11" t="s">
        <v>339</v>
      </c>
      <c r="T43" s="11" t="s">
        <v>339</v>
      </c>
      <c r="U43" s="11"/>
      <c r="V43" s="11">
        <v>943968339</v>
      </c>
      <c r="W43" s="11"/>
      <c r="X43" s="11">
        <v>1.405</v>
      </c>
      <c r="Y43" s="11">
        <v>55.5</v>
      </c>
      <c r="Z43" s="11" t="s">
        <v>836</v>
      </c>
      <c r="AA43" s="11">
        <v>6</v>
      </c>
      <c r="AB43" s="11">
        <v>51</v>
      </c>
      <c r="AC43" s="11">
        <v>52</v>
      </c>
      <c r="AD43" s="11">
        <f t="shared" si="4"/>
        <v>51.5</v>
      </c>
      <c r="AE43" s="11">
        <f t="shared" si="5"/>
        <v>17.166666666666668</v>
      </c>
      <c r="AF43" s="20" t="s">
        <v>1578</v>
      </c>
      <c r="AG43" s="20" t="s">
        <v>1578</v>
      </c>
      <c r="AH43" s="11" t="s">
        <v>14</v>
      </c>
      <c r="AI43" s="11" t="s">
        <v>14</v>
      </c>
      <c r="AJ43" s="11" t="s">
        <v>14</v>
      </c>
      <c r="AK43" s="11" t="s">
        <v>14</v>
      </c>
      <c r="AL43" s="11">
        <v>87.5</v>
      </c>
      <c r="AM43" s="11">
        <v>76</v>
      </c>
      <c r="AN43" s="11">
        <v>90</v>
      </c>
      <c r="AO43" s="11">
        <v>114</v>
      </c>
      <c r="AP43" s="11">
        <v>118</v>
      </c>
      <c r="AQ43" s="11">
        <f t="shared" si="6"/>
        <v>116</v>
      </c>
      <c r="AR43" s="11">
        <v>72</v>
      </c>
      <c r="AS43" s="11">
        <v>74</v>
      </c>
      <c r="AT43" s="11">
        <f t="shared" si="7"/>
        <v>73</v>
      </c>
    </row>
    <row r="44" spans="1:55" x14ac:dyDescent="0.3">
      <c r="A44" s="11" t="s">
        <v>1009</v>
      </c>
      <c r="B44" s="11" t="s">
        <v>1010</v>
      </c>
      <c r="C44" s="11" t="s">
        <v>14</v>
      </c>
      <c r="D44" s="11" t="s">
        <v>815</v>
      </c>
      <c r="E44" s="11" t="s">
        <v>14</v>
      </c>
      <c r="F44" s="11" t="s">
        <v>14</v>
      </c>
      <c r="G44" s="11" t="s">
        <v>816</v>
      </c>
      <c r="H44" s="11" t="s">
        <v>815</v>
      </c>
      <c r="I44" s="11" t="s">
        <v>14</v>
      </c>
      <c r="J44" s="18" t="s">
        <v>1598</v>
      </c>
      <c r="K44" s="18" t="s">
        <v>671</v>
      </c>
      <c r="L44" s="11" t="s">
        <v>49</v>
      </c>
      <c r="M44" s="11">
        <v>15</v>
      </c>
      <c r="N44" s="19">
        <v>42288</v>
      </c>
      <c r="O44" s="11" t="s">
        <v>1013</v>
      </c>
      <c r="P44" s="11">
        <v>26</v>
      </c>
      <c r="Q44" s="11" t="s">
        <v>339</v>
      </c>
      <c r="R44" s="11">
        <v>4300</v>
      </c>
      <c r="S44" s="11" t="s">
        <v>339</v>
      </c>
      <c r="T44" s="11" t="s">
        <v>339</v>
      </c>
      <c r="U44" s="11" t="s">
        <v>825</v>
      </c>
      <c r="V44" s="11">
        <v>969670402</v>
      </c>
      <c r="W44" s="11"/>
      <c r="X44" s="11">
        <v>1.52</v>
      </c>
      <c r="Y44" s="11">
        <v>44.6</v>
      </c>
      <c r="Z44" s="20" t="s">
        <v>1578</v>
      </c>
      <c r="AA44" s="11">
        <v>0</v>
      </c>
      <c r="AB44" s="11">
        <v>53</v>
      </c>
      <c r="AC44" s="11">
        <v>54</v>
      </c>
      <c r="AD44" s="11">
        <f t="shared" si="4"/>
        <v>53.5</v>
      </c>
      <c r="AE44" s="11">
        <f t="shared" si="5"/>
        <v>17.833333333333332</v>
      </c>
      <c r="AF44" s="20" t="s">
        <v>1578</v>
      </c>
      <c r="AG44" s="20" t="s">
        <v>1578</v>
      </c>
      <c r="AH44" s="11" t="s">
        <v>14</v>
      </c>
      <c r="AI44" s="11" t="s">
        <v>14</v>
      </c>
      <c r="AJ44" s="11" t="s">
        <v>14</v>
      </c>
      <c r="AK44" s="11" t="s">
        <v>14</v>
      </c>
      <c r="AL44" s="11">
        <v>85.5</v>
      </c>
      <c r="AM44" s="11">
        <v>94.5</v>
      </c>
      <c r="AN44" s="11">
        <v>83</v>
      </c>
      <c r="AO44" s="11">
        <v>103</v>
      </c>
      <c r="AP44" s="11">
        <v>105</v>
      </c>
      <c r="AQ44" s="11">
        <f t="shared" si="6"/>
        <v>104</v>
      </c>
      <c r="AR44" s="11">
        <v>74</v>
      </c>
      <c r="AS44" s="11">
        <v>78</v>
      </c>
      <c r="AT44" s="11">
        <f t="shared" si="7"/>
        <v>76</v>
      </c>
    </row>
    <row r="45" spans="1:55" x14ac:dyDescent="0.3">
      <c r="A45" s="11" t="s">
        <v>1014</v>
      </c>
      <c r="B45" s="11" t="s">
        <v>1015</v>
      </c>
      <c r="C45" s="11" t="s">
        <v>14</v>
      </c>
      <c r="D45" s="11" t="s">
        <v>815</v>
      </c>
      <c r="E45" s="11" t="s">
        <v>14</v>
      </c>
      <c r="F45" s="11" t="s">
        <v>14</v>
      </c>
      <c r="G45" s="11" t="s">
        <v>816</v>
      </c>
      <c r="H45" s="11" t="s">
        <v>815</v>
      </c>
      <c r="I45" s="11" t="s">
        <v>14</v>
      </c>
      <c r="J45" s="18" t="s">
        <v>1599</v>
      </c>
      <c r="K45" s="18" t="s">
        <v>1666</v>
      </c>
      <c r="L45" s="11" t="s">
        <v>49</v>
      </c>
      <c r="M45" s="11">
        <v>15</v>
      </c>
      <c r="N45" s="11">
        <v>2002</v>
      </c>
      <c r="O45" s="11" t="s">
        <v>1018</v>
      </c>
      <c r="P45" s="11">
        <v>62</v>
      </c>
      <c r="Q45" s="11" t="s">
        <v>943</v>
      </c>
      <c r="R45" s="11">
        <v>4105</v>
      </c>
      <c r="S45" s="11" t="s">
        <v>943</v>
      </c>
      <c r="T45" s="11" t="s">
        <v>943</v>
      </c>
      <c r="U45" s="11" t="s">
        <v>825</v>
      </c>
      <c r="V45" s="11">
        <v>963980282</v>
      </c>
      <c r="W45" s="11"/>
      <c r="X45" s="11">
        <v>1.4319999999999999</v>
      </c>
      <c r="Y45" s="11">
        <v>68.8</v>
      </c>
      <c r="Z45" s="11" t="s">
        <v>1019</v>
      </c>
      <c r="AA45" s="11">
        <v>3</v>
      </c>
      <c r="AB45" s="11">
        <v>51</v>
      </c>
      <c r="AC45" s="11">
        <v>50</v>
      </c>
      <c r="AD45" s="11">
        <f t="shared" si="4"/>
        <v>50.5</v>
      </c>
      <c r="AE45" s="11">
        <f t="shared" si="5"/>
        <v>16.833333333333332</v>
      </c>
      <c r="AF45" s="20" t="s">
        <v>1578</v>
      </c>
      <c r="AG45" s="20" t="s">
        <v>1578</v>
      </c>
      <c r="AH45" s="11" t="s">
        <v>14</v>
      </c>
      <c r="AI45" s="11" t="s">
        <v>14</v>
      </c>
      <c r="AJ45" s="11" t="s">
        <v>14</v>
      </c>
      <c r="AK45" s="11" t="s">
        <v>14</v>
      </c>
      <c r="AL45" s="11">
        <v>88</v>
      </c>
      <c r="AM45" s="11">
        <v>63</v>
      </c>
      <c r="AN45" s="11">
        <v>98</v>
      </c>
      <c r="AO45" s="11">
        <v>130</v>
      </c>
      <c r="AP45" s="11">
        <v>130</v>
      </c>
      <c r="AQ45" s="11">
        <f t="shared" si="6"/>
        <v>130</v>
      </c>
      <c r="AR45" s="11">
        <v>82</v>
      </c>
      <c r="AS45" s="11">
        <v>77</v>
      </c>
      <c r="AT45" s="11">
        <f t="shared" si="7"/>
        <v>79.5</v>
      </c>
    </row>
    <row r="46" spans="1:55" x14ac:dyDescent="0.3">
      <c r="A46" s="100" t="s">
        <v>1670</v>
      </c>
      <c r="B46" s="11" t="s">
        <v>1020</v>
      </c>
      <c r="C46" s="11" t="s">
        <v>14</v>
      </c>
      <c r="D46" s="11" t="s">
        <v>815</v>
      </c>
      <c r="E46" s="11" t="s">
        <v>14</v>
      </c>
      <c r="F46" s="11" t="s">
        <v>14</v>
      </c>
      <c r="G46" s="11" t="s">
        <v>816</v>
      </c>
      <c r="H46" s="11" t="s">
        <v>815</v>
      </c>
      <c r="I46" s="11" t="s">
        <v>14</v>
      </c>
      <c r="J46" s="101" t="s">
        <v>1586</v>
      </c>
      <c r="K46" s="101" t="s">
        <v>1587</v>
      </c>
      <c r="L46" s="11" t="s">
        <v>49</v>
      </c>
      <c r="M46" s="11">
        <v>14</v>
      </c>
      <c r="N46" s="11" t="s">
        <v>834</v>
      </c>
      <c r="O46" s="19">
        <v>28499</v>
      </c>
      <c r="P46" s="11">
        <v>37</v>
      </c>
      <c r="Q46" s="11" t="s">
        <v>1023</v>
      </c>
      <c r="R46" s="11">
        <v>3930</v>
      </c>
      <c r="S46" s="11" t="s">
        <v>339</v>
      </c>
      <c r="T46" s="11" t="s">
        <v>339</v>
      </c>
      <c r="U46" s="11" t="s">
        <v>825</v>
      </c>
      <c r="V46" s="11">
        <v>963618021</v>
      </c>
      <c r="W46" s="11"/>
      <c r="X46" s="11">
        <v>1.53</v>
      </c>
      <c r="Y46" s="11">
        <v>73.7</v>
      </c>
      <c r="Z46" s="11" t="s">
        <v>1024</v>
      </c>
      <c r="AA46" s="11">
        <v>0</v>
      </c>
      <c r="AB46" s="11">
        <v>48</v>
      </c>
      <c r="AC46" s="11">
        <v>49</v>
      </c>
      <c r="AD46" s="11">
        <f t="shared" si="4"/>
        <v>48.5</v>
      </c>
      <c r="AE46" s="11">
        <f t="shared" si="5"/>
        <v>16.166666666666668</v>
      </c>
      <c r="AF46" s="20" t="s">
        <v>1578</v>
      </c>
      <c r="AG46" s="20" t="s">
        <v>1578</v>
      </c>
      <c r="AH46" s="11" t="s">
        <v>14</v>
      </c>
      <c r="AI46" s="11" t="s">
        <v>14</v>
      </c>
      <c r="AJ46" s="11" t="s">
        <v>14</v>
      </c>
      <c r="AK46" s="11" t="s">
        <v>14</v>
      </c>
      <c r="AL46" s="11">
        <v>85</v>
      </c>
      <c r="AM46" s="11">
        <v>89</v>
      </c>
      <c r="AN46" s="11"/>
      <c r="AO46" s="11">
        <v>108</v>
      </c>
      <c r="AP46" s="11">
        <v>103</v>
      </c>
      <c r="AQ46" s="11">
        <f t="shared" si="6"/>
        <v>105.5</v>
      </c>
      <c r="AR46" s="11">
        <v>79</v>
      </c>
      <c r="AS46" s="11">
        <v>78</v>
      </c>
      <c r="AT46" s="11">
        <f t="shared" si="7"/>
        <v>78.5</v>
      </c>
    </row>
    <row r="47" spans="1:55" x14ac:dyDescent="0.3">
      <c r="A47" s="11" t="s">
        <v>1025</v>
      </c>
      <c r="B47" s="11" t="s">
        <v>1026</v>
      </c>
      <c r="C47" s="11" t="s">
        <v>14</v>
      </c>
      <c r="D47" s="11" t="s">
        <v>815</v>
      </c>
      <c r="E47" s="11" t="s">
        <v>14</v>
      </c>
      <c r="F47" s="11" t="s">
        <v>14</v>
      </c>
      <c r="G47" s="11" t="s">
        <v>816</v>
      </c>
      <c r="H47" s="11" t="s">
        <v>815</v>
      </c>
      <c r="I47" s="11" t="s">
        <v>14</v>
      </c>
      <c r="J47" s="18" t="s">
        <v>1600</v>
      </c>
      <c r="K47" s="18" t="s">
        <v>1028</v>
      </c>
      <c r="L47" s="11" t="s">
        <v>49</v>
      </c>
      <c r="M47" s="11">
        <v>14</v>
      </c>
      <c r="N47" s="11">
        <v>2004</v>
      </c>
      <c r="O47" s="11" t="s">
        <v>1029</v>
      </c>
      <c r="P47" s="11">
        <v>62</v>
      </c>
      <c r="Q47" s="11" t="s">
        <v>339</v>
      </c>
      <c r="R47" s="11">
        <v>4300</v>
      </c>
      <c r="S47" s="11" t="s">
        <v>339</v>
      </c>
      <c r="T47" s="11" t="s">
        <v>339</v>
      </c>
      <c r="U47" s="11" t="s">
        <v>825</v>
      </c>
      <c r="V47" s="11">
        <v>945440541</v>
      </c>
      <c r="W47" s="11"/>
      <c r="X47" s="11">
        <v>1.4350000000000001</v>
      </c>
      <c r="Y47" s="11">
        <v>54.5</v>
      </c>
      <c r="Z47" s="11" t="s">
        <v>836</v>
      </c>
      <c r="AA47" s="11">
        <v>5</v>
      </c>
      <c r="AB47" s="11">
        <v>44</v>
      </c>
      <c r="AC47" s="11">
        <v>44</v>
      </c>
      <c r="AD47" s="11">
        <f t="shared" si="4"/>
        <v>44</v>
      </c>
      <c r="AE47" s="11">
        <f t="shared" si="5"/>
        <v>14.666666666666666</v>
      </c>
      <c r="AF47" s="20" t="s">
        <v>1578</v>
      </c>
      <c r="AG47" s="20" t="s">
        <v>1578</v>
      </c>
      <c r="AH47" s="11" t="s">
        <v>14</v>
      </c>
      <c r="AI47" s="11" t="s">
        <v>14</v>
      </c>
      <c r="AJ47" s="11" t="s">
        <v>14</v>
      </c>
      <c r="AK47" s="11" t="s">
        <v>14</v>
      </c>
      <c r="AL47" s="11">
        <v>89</v>
      </c>
      <c r="AM47" s="11">
        <v>86.5</v>
      </c>
      <c r="AN47" s="11">
        <v>87</v>
      </c>
      <c r="AO47" s="11">
        <v>121</v>
      </c>
      <c r="AP47" s="11">
        <v>118</v>
      </c>
      <c r="AQ47" s="11">
        <f t="shared" si="6"/>
        <v>119.5</v>
      </c>
      <c r="AR47" s="11">
        <v>62</v>
      </c>
      <c r="AS47" s="11">
        <v>65</v>
      </c>
      <c r="AT47" s="11">
        <f t="shared" si="7"/>
        <v>63.5</v>
      </c>
    </row>
    <row r="48" spans="1:55" x14ac:dyDescent="0.3">
      <c r="A48" s="11" t="s">
        <v>732</v>
      </c>
      <c r="C48" s="11" t="s">
        <v>17</v>
      </c>
      <c r="D48" s="11" t="s">
        <v>17</v>
      </c>
      <c r="E48" s="11" t="s">
        <v>17</v>
      </c>
      <c r="F48" s="11" t="s">
        <v>17</v>
      </c>
      <c r="J48" s="10" t="s">
        <v>57</v>
      </c>
      <c r="K48" s="10" t="s">
        <v>620</v>
      </c>
      <c r="L48" s="11" t="s">
        <v>45</v>
      </c>
      <c r="O48" s="12">
        <v>31499</v>
      </c>
      <c r="P48" s="10">
        <v>29</v>
      </c>
      <c r="Q48" s="10" t="s">
        <v>724</v>
      </c>
      <c r="R48" s="10">
        <v>4350</v>
      </c>
      <c r="S48" s="10" t="s">
        <v>724</v>
      </c>
      <c r="T48" s="10" t="s">
        <v>724</v>
      </c>
      <c r="U48" s="10" t="s">
        <v>678</v>
      </c>
      <c r="V48" s="10">
        <v>952529822</v>
      </c>
      <c r="X48" s="10">
        <v>1.6950000000000001</v>
      </c>
      <c r="Y48" s="10">
        <v>69.099999999999994</v>
      </c>
      <c r="AA48" s="10">
        <v>0</v>
      </c>
      <c r="AB48" s="10">
        <v>53</v>
      </c>
      <c r="AC48" s="10">
        <v>55</v>
      </c>
      <c r="AD48" s="10">
        <f t="shared" si="4"/>
        <v>54</v>
      </c>
      <c r="AE48" s="13">
        <f t="shared" si="5"/>
        <v>18</v>
      </c>
      <c r="AH48" s="10" t="s">
        <v>14</v>
      </c>
      <c r="AI48" s="10" t="s">
        <v>14</v>
      </c>
      <c r="AJ48" s="10" t="s">
        <v>14</v>
      </c>
      <c r="AK48" s="10" t="s">
        <v>14</v>
      </c>
      <c r="AL48" s="10">
        <v>94</v>
      </c>
      <c r="AM48" s="10">
        <v>64.5</v>
      </c>
      <c r="AN48" s="10">
        <v>86</v>
      </c>
      <c r="AO48" s="10">
        <v>128</v>
      </c>
      <c r="AP48" s="10">
        <v>124</v>
      </c>
      <c r="AQ48" s="10">
        <f t="shared" si="6"/>
        <v>126</v>
      </c>
      <c r="AR48" s="10">
        <v>87</v>
      </c>
      <c r="AS48" s="10">
        <v>89</v>
      </c>
      <c r="AT48" s="10">
        <f t="shared" si="7"/>
        <v>88</v>
      </c>
      <c r="AU48" s="10">
        <v>7.93</v>
      </c>
      <c r="AV48" s="10">
        <v>89</v>
      </c>
      <c r="AW48" s="10">
        <v>127</v>
      </c>
      <c r="AX48" s="10">
        <v>45</v>
      </c>
      <c r="AY48" s="10">
        <v>55.4</v>
      </c>
      <c r="AZ48" s="10">
        <v>133</v>
      </c>
      <c r="BA48" s="10">
        <v>168.67</v>
      </c>
      <c r="BB48" s="10">
        <v>201.7</v>
      </c>
      <c r="BC48" s="10">
        <v>311</v>
      </c>
    </row>
    <row r="49" spans="1:55" x14ac:dyDescent="0.3">
      <c r="A49" s="11" t="s">
        <v>303</v>
      </c>
      <c r="C49" s="11" t="s">
        <v>17</v>
      </c>
      <c r="D49" s="11" t="s">
        <v>17</v>
      </c>
      <c r="E49" s="11" t="s">
        <v>17</v>
      </c>
      <c r="F49" s="11" t="s">
        <v>17</v>
      </c>
      <c r="J49" s="10" t="s">
        <v>624</v>
      </c>
      <c r="K49" s="10" t="s">
        <v>625</v>
      </c>
      <c r="L49" s="11" t="s">
        <v>45</v>
      </c>
      <c r="O49" s="12">
        <v>27189</v>
      </c>
      <c r="P49" s="10">
        <v>41</v>
      </c>
      <c r="Q49" s="10" t="s">
        <v>734</v>
      </c>
      <c r="S49" s="10" t="s">
        <v>734</v>
      </c>
      <c r="T49" s="10" t="s">
        <v>734</v>
      </c>
      <c r="U49" s="10" t="s">
        <v>681</v>
      </c>
      <c r="V49" s="10">
        <v>966855570</v>
      </c>
      <c r="X49" s="10">
        <v>1.5640000000000001</v>
      </c>
      <c r="Y49" s="10">
        <v>80</v>
      </c>
      <c r="AA49" s="10">
        <v>2</v>
      </c>
      <c r="AB49" s="10">
        <v>58</v>
      </c>
      <c r="AC49" s="10">
        <v>58</v>
      </c>
      <c r="AD49" s="10">
        <f t="shared" si="4"/>
        <v>58</v>
      </c>
      <c r="AE49" s="13">
        <f t="shared" si="5"/>
        <v>19.333333333333332</v>
      </c>
      <c r="AH49" s="10" t="s">
        <v>14</v>
      </c>
      <c r="AI49" s="10" t="s">
        <v>14</v>
      </c>
      <c r="AJ49" s="10" t="s">
        <v>14</v>
      </c>
      <c r="AK49" s="10" t="s">
        <v>14</v>
      </c>
      <c r="AL49" s="10">
        <v>86.5</v>
      </c>
      <c r="AM49" s="10">
        <v>65</v>
      </c>
      <c r="AN49" s="10">
        <v>105</v>
      </c>
      <c r="AO49" s="10">
        <v>110</v>
      </c>
      <c r="AP49" s="10">
        <v>108</v>
      </c>
      <c r="AQ49" s="10">
        <f t="shared" si="6"/>
        <v>109</v>
      </c>
      <c r="AR49" s="10">
        <v>84</v>
      </c>
      <c r="AS49" s="10">
        <v>80</v>
      </c>
      <c r="AT49" s="10">
        <f t="shared" si="7"/>
        <v>82</v>
      </c>
      <c r="AU49" s="10">
        <v>14.14</v>
      </c>
      <c r="AV49" s="10">
        <v>85</v>
      </c>
      <c r="AW49" s="10">
        <v>234</v>
      </c>
      <c r="AX49" s="10">
        <v>29</v>
      </c>
      <c r="AY49" s="10">
        <v>129</v>
      </c>
      <c r="AZ49" s="10">
        <v>380</v>
      </c>
      <c r="BA49" s="10">
        <v>148.29</v>
      </c>
      <c r="BB49" s="10">
        <v>168.8</v>
      </c>
      <c r="BC49" s="10">
        <v>276</v>
      </c>
    </row>
    <row r="50" spans="1:55" x14ac:dyDescent="0.3">
      <c r="A50" s="11" t="s">
        <v>736</v>
      </c>
      <c r="C50" s="11" t="s">
        <v>17</v>
      </c>
      <c r="D50" s="11" t="s">
        <v>17</v>
      </c>
      <c r="E50" s="11" t="s">
        <v>17</v>
      </c>
      <c r="F50" s="11" t="s">
        <v>17</v>
      </c>
      <c r="J50" s="10" t="s">
        <v>175</v>
      </c>
      <c r="K50" s="10" t="s">
        <v>1667</v>
      </c>
      <c r="L50" s="11" t="s">
        <v>45</v>
      </c>
      <c r="O50" s="12">
        <v>35303</v>
      </c>
      <c r="P50" s="10">
        <v>19</v>
      </c>
      <c r="Q50" s="10" t="s">
        <v>724</v>
      </c>
      <c r="R50" s="10">
        <v>4350</v>
      </c>
      <c r="S50" s="10" t="s">
        <v>724</v>
      </c>
      <c r="T50" s="10" t="s">
        <v>724</v>
      </c>
      <c r="U50" s="10" t="s">
        <v>683</v>
      </c>
      <c r="V50" s="10">
        <v>984102773</v>
      </c>
      <c r="X50" s="10">
        <v>1.6259999999999999</v>
      </c>
      <c r="Y50" s="10">
        <v>54.7</v>
      </c>
      <c r="AA50" s="10">
        <v>1</v>
      </c>
      <c r="AB50" s="10">
        <v>55</v>
      </c>
      <c r="AC50" s="10">
        <v>53</v>
      </c>
      <c r="AD50" s="10">
        <f t="shared" si="4"/>
        <v>54</v>
      </c>
      <c r="AE50" s="13">
        <f t="shared" si="5"/>
        <v>18</v>
      </c>
      <c r="AH50" s="10" t="s">
        <v>17</v>
      </c>
      <c r="AI50" s="10" t="s">
        <v>14</v>
      </c>
      <c r="AJ50" s="10" t="s">
        <v>14</v>
      </c>
      <c r="AK50" s="10" t="s">
        <v>14</v>
      </c>
      <c r="AL50" s="10">
        <v>90</v>
      </c>
      <c r="AM50" s="10">
        <v>69.5</v>
      </c>
      <c r="AN50" s="10">
        <v>74</v>
      </c>
      <c r="AO50" s="10">
        <v>114</v>
      </c>
      <c r="AP50" s="10">
        <v>114</v>
      </c>
      <c r="AQ50" s="10">
        <f t="shared" si="6"/>
        <v>114</v>
      </c>
      <c r="AR50" s="10">
        <v>89</v>
      </c>
      <c r="AS50" s="10">
        <v>90</v>
      </c>
      <c r="AT50" s="10">
        <f t="shared" si="7"/>
        <v>89.5</v>
      </c>
      <c r="AU50" s="10">
        <v>3.13</v>
      </c>
      <c r="AV50" s="10">
        <v>94</v>
      </c>
      <c r="AW50" s="10">
        <v>230</v>
      </c>
      <c r="AX50" s="10">
        <v>54</v>
      </c>
      <c r="AY50" s="10">
        <v>150.80000000000001</v>
      </c>
      <c r="AZ50" s="10">
        <v>126</v>
      </c>
      <c r="BA50" s="10">
        <v>184.59</v>
      </c>
      <c r="BB50" s="10">
        <v>105.8</v>
      </c>
      <c r="BC50" s="10">
        <v>307</v>
      </c>
    </row>
    <row r="51" spans="1:55" x14ac:dyDescent="0.3">
      <c r="A51" s="11" t="s">
        <v>739</v>
      </c>
      <c r="C51" s="11" t="s">
        <v>17</v>
      </c>
      <c r="D51" s="11" t="s">
        <v>17</v>
      </c>
      <c r="E51" s="11" t="s">
        <v>17</v>
      </c>
      <c r="F51" s="11" t="s">
        <v>17</v>
      </c>
      <c r="J51" s="10" t="s">
        <v>631</v>
      </c>
      <c r="K51" s="10" t="s">
        <v>632</v>
      </c>
      <c r="L51" s="11" t="s">
        <v>45</v>
      </c>
      <c r="O51" s="12">
        <v>19830</v>
      </c>
      <c r="P51" s="10">
        <v>62</v>
      </c>
      <c r="Q51" s="10" t="s">
        <v>724</v>
      </c>
      <c r="R51" s="10">
        <v>4350</v>
      </c>
      <c r="S51" s="10" t="s">
        <v>724</v>
      </c>
      <c r="T51" s="10" t="s">
        <v>724</v>
      </c>
      <c r="U51" s="10" t="s">
        <v>684</v>
      </c>
      <c r="V51" s="10">
        <v>951619101</v>
      </c>
      <c r="X51" s="10">
        <v>1.5269999999999999</v>
      </c>
      <c r="Y51" s="10">
        <v>64.8</v>
      </c>
      <c r="AA51" s="10">
        <v>8</v>
      </c>
      <c r="AB51" s="10">
        <v>63</v>
      </c>
      <c r="AC51" s="10">
        <v>63</v>
      </c>
      <c r="AD51" s="10">
        <f t="shared" si="4"/>
        <v>63</v>
      </c>
      <c r="AE51" s="13">
        <f t="shared" si="5"/>
        <v>21</v>
      </c>
      <c r="AH51" s="10" t="s">
        <v>14</v>
      </c>
      <c r="AI51" s="10" t="s">
        <v>14</v>
      </c>
      <c r="AJ51" s="10" t="s">
        <v>14</v>
      </c>
      <c r="AK51" s="10" t="s">
        <v>14</v>
      </c>
      <c r="AL51" s="10">
        <v>84</v>
      </c>
      <c r="AM51" s="10">
        <v>71</v>
      </c>
      <c r="AN51" s="10">
        <v>96</v>
      </c>
      <c r="AO51" s="10">
        <v>93</v>
      </c>
      <c r="AP51" s="10">
        <v>90</v>
      </c>
      <c r="AQ51" s="10">
        <f t="shared" si="6"/>
        <v>91.5</v>
      </c>
      <c r="AR51" s="10">
        <v>66</v>
      </c>
      <c r="AS51" s="10">
        <v>65</v>
      </c>
      <c r="AT51" s="10">
        <f t="shared" si="7"/>
        <v>65.5</v>
      </c>
      <c r="AU51" s="10">
        <v>7.3</v>
      </c>
      <c r="AV51" s="10">
        <v>114</v>
      </c>
      <c r="AW51" s="10">
        <v>181</v>
      </c>
      <c r="AX51" s="10">
        <v>42</v>
      </c>
      <c r="AY51" s="10">
        <v>118.6</v>
      </c>
      <c r="AZ51" s="10">
        <v>102</v>
      </c>
      <c r="BA51" s="10">
        <v>59.65</v>
      </c>
      <c r="BB51" s="10">
        <v>130.4</v>
      </c>
      <c r="BC51" s="10">
        <v>212</v>
      </c>
    </row>
    <row r="52" spans="1:55" x14ac:dyDescent="0.3">
      <c r="A52" s="11" t="s">
        <v>740</v>
      </c>
      <c r="C52" s="11" t="s">
        <v>17</v>
      </c>
      <c r="D52" s="11" t="s">
        <v>17</v>
      </c>
      <c r="E52" s="11" t="s">
        <v>17</v>
      </c>
      <c r="F52" s="11" t="s">
        <v>17</v>
      </c>
      <c r="J52" s="10" t="s">
        <v>633</v>
      </c>
      <c r="K52" s="10" t="s">
        <v>634</v>
      </c>
      <c r="L52" s="11" t="s">
        <v>45</v>
      </c>
      <c r="O52" s="12">
        <v>28189</v>
      </c>
      <c r="P52" s="10">
        <v>39</v>
      </c>
      <c r="Q52" s="10" t="s">
        <v>726</v>
      </c>
      <c r="S52" s="10" t="s">
        <v>724</v>
      </c>
      <c r="T52" s="10" t="s">
        <v>724</v>
      </c>
      <c r="U52" s="10" t="s">
        <v>685</v>
      </c>
      <c r="V52" s="10">
        <v>949461792</v>
      </c>
      <c r="X52" s="10">
        <v>1.6739999999999999</v>
      </c>
      <c r="Y52" s="10">
        <v>88.8</v>
      </c>
      <c r="AA52" s="10">
        <v>0</v>
      </c>
      <c r="AB52" s="10">
        <v>57</v>
      </c>
      <c r="AC52" s="10">
        <v>55</v>
      </c>
      <c r="AD52" s="10">
        <f t="shared" si="4"/>
        <v>56</v>
      </c>
      <c r="AE52" s="13">
        <f t="shared" si="5"/>
        <v>18.666666666666668</v>
      </c>
      <c r="AF52" s="15" t="s">
        <v>741</v>
      </c>
      <c r="AH52" s="10" t="s">
        <v>14</v>
      </c>
      <c r="AI52" s="10" t="s">
        <v>14</v>
      </c>
      <c r="AJ52" s="10" t="s">
        <v>14</v>
      </c>
      <c r="AK52" s="10" t="s">
        <v>14</v>
      </c>
      <c r="AL52" s="10">
        <v>88.5</v>
      </c>
      <c r="AM52" s="10">
        <v>62</v>
      </c>
      <c r="AN52" s="10">
        <v>100</v>
      </c>
      <c r="AO52" s="10">
        <v>125</v>
      </c>
      <c r="AP52" s="10">
        <v>118</v>
      </c>
      <c r="AQ52" s="10">
        <f t="shared" si="6"/>
        <v>121.5</v>
      </c>
      <c r="AR52" s="10">
        <v>91</v>
      </c>
      <c r="AS52" s="10">
        <v>92</v>
      </c>
      <c r="AT52" s="10">
        <f t="shared" si="7"/>
        <v>91.5</v>
      </c>
      <c r="AU52" s="10">
        <v>15.51</v>
      </c>
      <c r="AV52" s="10">
        <v>92</v>
      </c>
      <c r="AW52" s="10">
        <v>182</v>
      </c>
      <c r="AX52" s="10">
        <v>31</v>
      </c>
      <c r="AY52" s="10">
        <v>103.4</v>
      </c>
      <c r="AZ52" s="10">
        <v>238</v>
      </c>
      <c r="BA52" s="10">
        <v>102</v>
      </c>
      <c r="BB52" s="10">
        <v>218.4</v>
      </c>
      <c r="BC52" s="10">
        <v>276</v>
      </c>
    </row>
    <row r="53" spans="1:55" x14ac:dyDescent="0.3">
      <c r="A53" s="11" t="s">
        <v>711</v>
      </c>
      <c r="D53" s="11" t="s">
        <v>17</v>
      </c>
      <c r="E53" s="11" t="s">
        <v>17</v>
      </c>
      <c r="F53" s="11" t="s">
        <v>17</v>
      </c>
      <c r="I53" s="11" t="s">
        <v>17</v>
      </c>
      <c r="J53" s="10" t="s">
        <v>640</v>
      </c>
      <c r="K53" s="10" t="s">
        <v>641</v>
      </c>
      <c r="L53" s="11" t="s">
        <v>45</v>
      </c>
      <c r="O53" s="12">
        <v>32464</v>
      </c>
      <c r="P53" s="10">
        <v>26</v>
      </c>
      <c r="Q53" s="10" t="s">
        <v>600</v>
      </c>
      <c r="S53" s="10" t="s">
        <v>724</v>
      </c>
      <c r="T53" s="10" t="s">
        <v>724</v>
      </c>
      <c r="U53" s="10" t="s">
        <v>688</v>
      </c>
      <c r="V53" s="10">
        <v>996112724</v>
      </c>
      <c r="X53" s="10">
        <v>1.56</v>
      </c>
      <c r="Y53" s="10">
        <v>59.4</v>
      </c>
      <c r="AA53" s="10">
        <v>8</v>
      </c>
      <c r="AB53" s="10">
        <v>73</v>
      </c>
      <c r="AC53" s="10">
        <v>74</v>
      </c>
      <c r="AD53" s="10">
        <f t="shared" si="4"/>
        <v>73.5</v>
      </c>
      <c r="AE53" s="13">
        <f t="shared" si="5"/>
        <v>24.5</v>
      </c>
      <c r="AG53" s="14"/>
      <c r="AH53" s="10" t="s">
        <v>17</v>
      </c>
      <c r="AI53" s="10" t="s">
        <v>14</v>
      </c>
      <c r="AJ53" s="10" t="s">
        <v>14</v>
      </c>
      <c r="AK53" s="10" t="s">
        <v>14</v>
      </c>
      <c r="AL53" s="10">
        <v>82</v>
      </c>
      <c r="AM53" s="10">
        <v>74.5</v>
      </c>
      <c r="AN53" s="10">
        <v>78</v>
      </c>
      <c r="AO53" s="10">
        <v>120</v>
      </c>
      <c r="AP53" s="10">
        <v>126</v>
      </c>
      <c r="AQ53" s="10">
        <f t="shared" si="6"/>
        <v>123</v>
      </c>
      <c r="AR53" s="10">
        <v>81</v>
      </c>
      <c r="AS53" s="10">
        <v>88</v>
      </c>
      <c r="AT53" s="10">
        <f t="shared" si="7"/>
        <v>84.5</v>
      </c>
      <c r="AU53" s="10">
        <v>7.78</v>
      </c>
      <c r="AV53" s="10">
        <v>94</v>
      </c>
      <c r="AW53" s="10">
        <v>115</v>
      </c>
      <c r="AX53" s="10">
        <v>25</v>
      </c>
      <c r="AY53" s="10">
        <v>63</v>
      </c>
      <c r="AZ53" s="10">
        <v>135</v>
      </c>
      <c r="BA53" s="10">
        <v>89.33</v>
      </c>
      <c r="BB53" s="10">
        <v>19.45</v>
      </c>
      <c r="BC53" s="10">
        <v>283</v>
      </c>
    </row>
    <row r="54" spans="1:55" x14ac:dyDescent="0.3">
      <c r="A54" s="11" t="s">
        <v>744</v>
      </c>
      <c r="C54" s="11" t="s">
        <v>17</v>
      </c>
      <c r="D54" s="11" t="s">
        <v>17</v>
      </c>
      <c r="E54" s="11" t="s">
        <v>17</v>
      </c>
      <c r="F54" s="11" t="s">
        <v>17</v>
      </c>
      <c r="J54" s="10" t="s">
        <v>85</v>
      </c>
      <c r="K54" s="10" t="s">
        <v>642</v>
      </c>
      <c r="L54" s="11" t="s">
        <v>45</v>
      </c>
      <c r="O54" s="12">
        <v>33562</v>
      </c>
      <c r="P54" s="10">
        <v>24</v>
      </c>
      <c r="Q54" s="10" t="s">
        <v>724</v>
      </c>
      <c r="R54" s="10">
        <v>4350</v>
      </c>
      <c r="S54" s="10" t="s">
        <v>724</v>
      </c>
      <c r="T54" s="10" t="s">
        <v>724</v>
      </c>
      <c r="U54" s="10" t="s">
        <v>689</v>
      </c>
      <c r="V54" s="10">
        <v>997935654</v>
      </c>
      <c r="X54" s="10">
        <v>1.631</v>
      </c>
      <c r="Y54" s="10">
        <v>61.7</v>
      </c>
      <c r="AA54" s="10">
        <v>0</v>
      </c>
      <c r="AB54" s="10">
        <v>54</v>
      </c>
      <c r="AC54" s="10">
        <v>55</v>
      </c>
      <c r="AD54" s="10">
        <f t="shared" si="4"/>
        <v>54.5</v>
      </c>
      <c r="AE54" s="13">
        <f t="shared" si="5"/>
        <v>18.166666666666668</v>
      </c>
      <c r="AH54" s="10" t="s">
        <v>14</v>
      </c>
      <c r="AI54" s="10" t="s">
        <v>14</v>
      </c>
      <c r="AJ54" s="10" t="s">
        <v>14</v>
      </c>
      <c r="AK54" s="10" t="s">
        <v>14</v>
      </c>
      <c r="AL54" s="10">
        <v>90.5</v>
      </c>
      <c r="AM54" s="10">
        <v>58.5</v>
      </c>
      <c r="AN54" s="10">
        <v>82</v>
      </c>
      <c r="AO54" s="10">
        <v>104</v>
      </c>
      <c r="AP54" s="10">
        <v>104</v>
      </c>
      <c r="AQ54" s="10">
        <f t="shared" si="6"/>
        <v>104</v>
      </c>
      <c r="AR54" s="10">
        <v>89</v>
      </c>
      <c r="AS54" s="10">
        <v>82</v>
      </c>
      <c r="AT54" s="10">
        <f t="shared" si="7"/>
        <v>85.5</v>
      </c>
      <c r="AU54" s="10">
        <v>4.75</v>
      </c>
      <c r="AV54" s="10">
        <v>91</v>
      </c>
      <c r="AW54" s="10">
        <v>186</v>
      </c>
      <c r="AX54" s="10">
        <v>40</v>
      </c>
      <c r="AY54" s="10">
        <v>118.8</v>
      </c>
      <c r="AZ54" s="10">
        <v>136</v>
      </c>
      <c r="BA54" s="10">
        <v>141.79</v>
      </c>
      <c r="BB54" s="10">
        <v>113</v>
      </c>
      <c r="BC54" s="10">
        <v>295</v>
      </c>
    </row>
    <row r="55" spans="1:55" x14ac:dyDescent="0.3">
      <c r="A55" s="11" t="s">
        <v>752</v>
      </c>
      <c r="D55" s="11" t="s">
        <v>17</v>
      </c>
      <c r="E55" s="11" t="s">
        <v>17</v>
      </c>
      <c r="F55" s="11" t="s">
        <v>17</v>
      </c>
      <c r="J55" s="10" t="s">
        <v>102</v>
      </c>
      <c r="K55" s="10" t="s">
        <v>647</v>
      </c>
      <c r="L55" s="11" t="s">
        <v>45</v>
      </c>
      <c r="O55" s="12">
        <v>34516</v>
      </c>
      <c r="P55" s="10">
        <v>21</v>
      </c>
      <c r="Q55" s="10" t="s">
        <v>724</v>
      </c>
      <c r="R55" s="10">
        <v>4350</v>
      </c>
      <c r="S55" s="10" t="s">
        <v>724</v>
      </c>
      <c r="T55" s="10" t="s">
        <v>724</v>
      </c>
      <c r="U55" s="10" t="s">
        <v>678</v>
      </c>
      <c r="V55" s="10">
        <v>964655213</v>
      </c>
      <c r="X55" s="10">
        <v>1.6639999999999999</v>
      </c>
      <c r="Y55" s="10">
        <v>62</v>
      </c>
      <c r="AA55" s="10">
        <v>1</v>
      </c>
      <c r="AB55" s="10">
        <v>53</v>
      </c>
      <c r="AC55" s="10">
        <v>53</v>
      </c>
      <c r="AD55" s="10">
        <f t="shared" si="4"/>
        <v>53</v>
      </c>
      <c r="AE55" s="13">
        <f t="shared" si="5"/>
        <v>17.666666666666668</v>
      </c>
      <c r="AH55" s="10" t="s">
        <v>674</v>
      </c>
      <c r="AI55" s="10" t="s">
        <v>14</v>
      </c>
      <c r="AJ55" s="10" t="s">
        <v>14</v>
      </c>
      <c r="AK55" s="10" t="s">
        <v>14</v>
      </c>
      <c r="AL55" s="10">
        <v>90.5</v>
      </c>
      <c r="AM55" s="10">
        <v>90.5</v>
      </c>
      <c r="AN55" s="10">
        <v>79</v>
      </c>
      <c r="AO55" s="10">
        <v>116</v>
      </c>
      <c r="AP55" s="10">
        <v>117</v>
      </c>
      <c r="AQ55" s="10">
        <f t="shared" si="6"/>
        <v>116.5</v>
      </c>
      <c r="AR55" s="10">
        <v>78</v>
      </c>
      <c r="AS55" s="10">
        <v>76</v>
      </c>
      <c r="AT55" s="10">
        <f t="shared" si="7"/>
        <v>77</v>
      </c>
      <c r="AU55" s="10">
        <v>5.64</v>
      </c>
      <c r="AV55" s="10">
        <v>94</v>
      </c>
      <c r="AW55" s="10">
        <v>110</v>
      </c>
      <c r="AX55" s="10">
        <v>48</v>
      </c>
      <c r="AY55" s="10">
        <v>53</v>
      </c>
      <c r="AZ55" s="10">
        <v>45</v>
      </c>
      <c r="BA55" s="10">
        <v>71.72</v>
      </c>
      <c r="BB55" s="10">
        <v>145.69999999999999</v>
      </c>
      <c r="BC55" s="10">
        <v>255</v>
      </c>
    </row>
    <row r="56" spans="1:55" x14ac:dyDescent="0.3">
      <c r="A56" s="100" t="s">
        <v>1671</v>
      </c>
      <c r="D56" s="11" t="s">
        <v>17</v>
      </c>
      <c r="E56" s="11" t="s">
        <v>17</v>
      </c>
      <c r="F56" s="11" t="s">
        <v>17</v>
      </c>
      <c r="J56" s="10" t="s">
        <v>163</v>
      </c>
      <c r="K56" s="10" t="s">
        <v>648</v>
      </c>
      <c r="L56" s="11" t="s">
        <v>45</v>
      </c>
      <c r="O56" s="12">
        <v>25717</v>
      </c>
      <c r="P56" s="10">
        <v>45</v>
      </c>
      <c r="Q56" s="10" t="s">
        <v>724</v>
      </c>
      <c r="R56" s="10">
        <v>4350</v>
      </c>
      <c r="S56" s="10" t="s">
        <v>724</v>
      </c>
      <c r="T56" s="10" t="s">
        <v>724</v>
      </c>
      <c r="U56" s="10" t="s">
        <v>692</v>
      </c>
      <c r="V56" s="10">
        <v>957553457</v>
      </c>
      <c r="X56" s="10">
        <v>1.5</v>
      </c>
      <c r="Y56" s="10">
        <v>57.5</v>
      </c>
      <c r="AA56" s="10">
        <v>0</v>
      </c>
      <c r="AB56" s="10">
        <v>51</v>
      </c>
      <c r="AC56" s="10">
        <v>53</v>
      </c>
      <c r="AD56" s="10">
        <f t="shared" si="4"/>
        <v>52</v>
      </c>
      <c r="AE56" s="13">
        <f t="shared" si="5"/>
        <v>17.333333333333332</v>
      </c>
      <c r="AH56" s="10" t="s">
        <v>14</v>
      </c>
      <c r="AI56" s="10" t="s">
        <v>14</v>
      </c>
      <c r="AJ56" s="10" t="s">
        <v>14</v>
      </c>
      <c r="AK56" s="10" t="s">
        <v>14</v>
      </c>
      <c r="AL56" s="10">
        <v>85.5</v>
      </c>
      <c r="AM56" s="10">
        <v>61.5</v>
      </c>
      <c r="AN56" s="10">
        <v>78.5</v>
      </c>
      <c r="AO56" s="10">
        <v>114</v>
      </c>
      <c r="AP56" s="10">
        <v>118</v>
      </c>
      <c r="AQ56" s="10">
        <f t="shared" si="6"/>
        <v>116</v>
      </c>
      <c r="AR56" s="10">
        <v>74</v>
      </c>
      <c r="AS56" s="10">
        <v>75</v>
      </c>
      <c r="AT56" s="10">
        <f t="shared" si="7"/>
        <v>74.5</v>
      </c>
      <c r="AU56" s="10">
        <v>4.4000000000000004</v>
      </c>
      <c r="AV56" s="10">
        <v>96</v>
      </c>
      <c r="AW56" s="10">
        <v>150</v>
      </c>
      <c r="AX56" s="10">
        <v>39</v>
      </c>
      <c r="AY56" s="10">
        <v>75.2</v>
      </c>
      <c r="AZ56" s="10">
        <v>179</v>
      </c>
      <c r="BA56" s="10">
        <v>79.09</v>
      </c>
      <c r="BB56" s="10">
        <v>212.5</v>
      </c>
      <c r="BC56" s="10">
        <v>280</v>
      </c>
    </row>
    <row r="57" spans="1:55" x14ac:dyDescent="0.3">
      <c r="A57" s="11" t="s">
        <v>753</v>
      </c>
      <c r="C57" s="11" t="s">
        <v>17</v>
      </c>
      <c r="D57" s="11" t="s">
        <v>17</v>
      </c>
      <c r="E57" s="11" t="s">
        <v>17</v>
      </c>
      <c r="F57" s="11" t="s">
        <v>17</v>
      </c>
      <c r="J57" s="10" t="s">
        <v>103</v>
      </c>
      <c r="K57" s="10" t="s">
        <v>649</v>
      </c>
      <c r="L57" s="11" t="s">
        <v>45</v>
      </c>
      <c r="O57" s="12">
        <v>31536</v>
      </c>
      <c r="P57" s="10">
        <v>24</v>
      </c>
      <c r="Q57" s="10" t="s">
        <v>724</v>
      </c>
      <c r="R57" s="10">
        <v>4350</v>
      </c>
      <c r="S57" s="10" t="s">
        <v>724</v>
      </c>
      <c r="T57" s="10" t="s">
        <v>724</v>
      </c>
      <c r="U57" s="10" t="s">
        <v>678</v>
      </c>
      <c r="V57" s="10">
        <v>930235383</v>
      </c>
      <c r="X57" s="10">
        <v>1.665</v>
      </c>
      <c r="Y57" s="10">
        <v>55.4</v>
      </c>
      <c r="AA57" s="10">
        <v>1</v>
      </c>
      <c r="AB57" s="10">
        <v>50</v>
      </c>
      <c r="AC57" s="10">
        <v>52</v>
      </c>
      <c r="AD57" s="10">
        <f t="shared" si="4"/>
        <v>51</v>
      </c>
      <c r="AE57" s="13">
        <f t="shared" si="5"/>
        <v>17</v>
      </c>
      <c r="AH57" s="10" t="s">
        <v>17</v>
      </c>
      <c r="AI57" s="10" t="s">
        <v>14</v>
      </c>
      <c r="AJ57" s="10" t="s">
        <v>14</v>
      </c>
      <c r="AK57" s="10" t="s">
        <v>14</v>
      </c>
      <c r="AL57" s="10">
        <v>85</v>
      </c>
      <c r="AM57" s="10">
        <v>67.5</v>
      </c>
      <c r="AN57" s="10">
        <v>73</v>
      </c>
      <c r="AO57" s="10">
        <v>110</v>
      </c>
      <c r="AP57" s="10">
        <v>108</v>
      </c>
      <c r="AQ57" s="10">
        <f t="shared" si="6"/>
        <v>109</v>
      </c>
      <c r="AR57" s="10">
        <v>70</v>
      </c>
      <c r="AS57" s="10">
        <v>70</v>
      </c>
      <c r="AT57" s="10">
        <f t="shared" si="7"/>
        <v>70</v>
      </c>
      <c r="AU57" s="10">
        <v>5.23</v>
      </c>
      <c r="AV57" s="10">
        <v>89</v>
      </c>
      <c r="AW57" s="10">
        <v>126</v>
      </c>
      <c r="AX57" s="10">
        <v>56</v>
      </c>
      <c r="AY57" s="10">
        <v>60.6</v>
      </c>
      <c r="AZ57" s="10">
        <v>47</v>
      </c>
      <c r="BA57" s="10">
        <v>166.82</v>
      </c>
      <c r="BB57" s="10">
        <v>54.01</v>
      </c>
      <c r="BC57" s="10">
        <v>271</v>
      </c>
    </row>
    <row r="58" spans="1:55" x14ac:dyDescent="0.3">
      <c r="A58" s="11" t="s">
        <v>27</v>
      </c>
      <c r="C58" s="11" t="s">
        <v>17</v>
      </c>
      <c r="D58" s="11" t="s">
        <v>17</v>
      </c>
      <c r="E58" s="11" t="s">
        <v>17</v>
      </c>
      <c r="F58" s="11" t="s">
        <v>17</v>
      </c>
      <c r="J58" s="10" t="s">
        <v>116</v>
      </c>
      <c r="K58" s="10" t="s">
        <v>215</v>
      </c>
      <c r="L58" s="11" t="s">
        <v>45</v>
      </c>
      <c r="O58" s="12">
        <v>23464</v>
      </c>
      <c r="P58" s="10">
        <v>51</v>
      </c>
      <c r="Q58" s="10" t="s">
        <v>724</v>
      </c>
      <c r="R58" s="10">
        <v>4350</v>
      </c>
      <c r="S58" s="10" t="s">
        <v>724</v>
      </c>
      <c r="T58" s="10" t="s">
        <v>724</v>
      </c>
      <c r="U58" s="10" t="s">
        <v>693</v>
      </c>
      <c r="V58" s="10">
        <v>968895562</v>
      </c>
      <c r="X58" s="10">
        <v>1.61</v>
      </c>
      <c r="Y58" s="10">
        <v>64.7</v>
      </c>
      <c r="AA58" s="10">
        <v>4</v>
      </c>
      <c r="AB58" s="10">
        <v>58</v>
      </c>
      <c r="AC58" s="10">
        <v>58</v>
      </c>
      <c r="AD58" s="10">
        <f t="shared" si="4"/>
        <v>58</v>
      </c>
      <c r="AE58" s="13">
        <f t="shared" si="5"/>
        <v>19.333333333333332</v>
      </c>
      <c r="AH58" s="10" t="s">
        <v>17</v>
      </c>
      <c r="AI58" s="10" t="s">
        <v>14</v>
      </c>
      <c r="AJ58" s="10" t="s">
        <v>14</v>
      </c>
      <c r="AK58" s="10" t="s">
        <v>14</v>
      </c>
      <c r="AL58" s="10">
        <v>84.5</v>
      </c>
      <c r="AM58" s="10">
        <v>86</v>
      </c>
      <c r="AN58" s="10">
        <v>90</v>
      </c>
      <c r="AO58" s="10">
        <v>114</v>
      </c>
      <c r="AP58" s="10">
        <v>113</v>
      </c>
      <c r="AQ58" s="10">
        <f t="shared" si="6"/>
        <v>113.5</v>
      </c>
      <c r="AR58" s="10">
        <v>83</v>
      </c>
      <c r="AS58" s="10">
        <v>82</v>
      </c>
      <c r="AT58" s="10">
        <f t="shared" si="7"/>
        <v>82.5</v>
      </c>
      <c r="AU58" s="10">
        <v>2.5299999999999998</v>
      </c>
      <c r="AV58" s="10">
        <v>79</v>
      </c>
      <c r="AW58" s="10">
        <v>170</v>
      </c>
      <c r="AX58" s="10">
        <v>67</v>
      </c>
      <c r="AY58" s="10">
        <v>74.2</v>
      </c>
      <c r="AZ58" s="10">
        <v>144</v>
      </c>
      <c r="BA58" s="10">
        <v>61.18</v>
      </c>
      <c r="BB58" s="10">
        <v>75.069999999999993</v>
      </c>
      <c r="BC58" s="10">
        <v>269</v>
      </c>
    </row>
    <row r="59" spans="1:55" x14ac:dyDescent="0.3">
      <c r="A59" s="11" t="s">
        <v>15</v>
      </c>
      <c r="C59" s="11" t="s">
        <v>17</v>
      </c>
      <c r="D59" s="11" t="s">
        <v>17</v>
      </c>
      <c r="E59" s="11" t="s">
        <v>17</v>
      </c>
      <c r="F59" s="11" t="s">
        <v>17</v>
      </c>
      <c r="I59" s="11" t="s">
        <v>17</v>
      </c>
      <c r="J59" s="10" t="s">
        <v>121</v>
      </c>
      <c r="K59" s="10" t="s">
        <v>657</v>
      </c>
      <c r="L59" s="11" t="s">
        <v>45</v>
      </c>
      <c r="O59" s="12">
        <v>30686</v>
      </c>
      <c r="P59" s="10">
        <v>31</v>
      </c>
      <c r="Q59" s="10" t="s">
        <v>724</v>
      </c>
      <c r="R59" s="10">
        <v>4350</v>
      </c>
      <c r="S59" s="10" t="s">
        <v>724</v>
      </c>
      <c r="T59" s="10" t="s">
        <v>766</v>
      </c>
      <c r="U59" s="10" t="s">
        <v>698</v>
      </c>
      <c r="V59" s="10">
        <v>968387727</v>
      </c>
      <c r="X59" s="10">
        <v>1.61</v>
      </c>
      <c r="Y59" s="10">
        <v>83.7</v>
      </c>
      <c r="AA59" s="10">
        <v>6</v>
      </c>
      <c r="AB59" s="10">
        <v>75</v>
      </c>
      <c r="AC59" s="10">
        <v>76</v>
      </c>
      <c r="AD59" s="10">
        <f t="shared" si="4"/>
        <v>75.5</v>
      </c>
      <c r="AE59" s="13">
        <f t="shared" si="5"/>
        <v>25.166666666666668</v>
      </c>
      <c r="AF59" s="14">
        <v>2008</v>
      </c>
      <c r="AG59" s="14"/>
      <c r="AH59" s="10" t="s">
        <v>14</v>
      </c>
      <c r="AI59" s="10" t="s">
        <v>14</v>
      </c>
      <c r="AJ59" s="10" t="s">
        <v>14</v>
      </c>
      <c r="AK59" s="10" t="s">
        <v>14</v>
      </c>
      <c r="AL59" s="10">
        <v>79.5</v>
      </c>
      <c r="AM59" s="10">
        <v>79</v>
      </c>
      <c r="AN59" s="10">
        <v>105</v>
      </c>
      <c r="AO59" s="10">
        <v>132</v>
      </c>
      <c r="AP59" s="10">
        <v>132</v>
      </c>
      <c r="AQ59" s="10">
        <f t="shared" si="6"/>
        <v>132</v>
      </c>
      <c r="AR59" s="10">
        <v>86</v>
      </c>
      <c r="AS59" s="10">
        <v>90</v>
      </c>
      <c r="AT59" s="10">
        <f t="shared" si="7"/>
        <v>88</v>
      </c>
      <c r="AU59" s="10">
        <v>6.8</v>
      </c>
      <c r="AV59" s="10">
        <v>85</v>
      </c>
      <c r="AW59" s="10">
        <v>144</v>
      </c>
      <c r="AX59" s="10">
        <v>22</v>
      </c>
      <c r="AY59" s="10">
        <v>74.599999999999994</v>
      </c>
      <c r="AZ59" s="10">
        <v>237</v>
      </c>
      <c r="BA59" s="10">
        <v>109.22</v>
      </c>
      <c r="BB59" s="10">
        <v>186.6</v>
      </c>
      <c r="BC59" s="10">
        <v>179</v>
      </c>
    </row>
    <row r="60" spans="1:55" x14ac:dyDescent="0.3">
      <c r="A60" s="11" t="s">
        <v>767</v>
      </c>
      <c r="D60" s="11" t="s">
        <v>17</v>
      </c>
      <c r="E60" s="16" t="s">
        <v>17</v>
      </c>
      <c r="F60" s="11" t="s">
        <v>17</v>
      </c>
      <c r="J60" s="10" t="s">
        <v>121</v>
      </c>
      <c r="K60" s="10" t="s">
        <v>658</v>
      </c>
      <c r="L60" s="11" t="s">
        <v>45</v>
      </c>
      <c r="O60" s="12">
        <v>31642</v>
      </c>
      <c r="P60" s="10">
        <v>29</v>
      </c>
      <c r="Q60" s="10" t="s">
        <v>724</v>
      </c>
      <c r="R60" s="10">
        <v>4350</v>
      </c>
      <c r="S60" s="10" t="s">
        <v>768</v>
      </c>
      <c r="T60" s="10" t="s">
        <v>724</v>
      </c>
      <c r="U60" s="10" t="s">
        <v>699</v>
      </c>
      <c r="V60" s="10">
        <v>970057446</v>
      </c>
      <c r="X60" s="10">
        <v>1.6279999999999999</v>
      </c>
      <c r="Y60" s="10">
        <v>67.099999999999994</v>
      </c>
      <c r="AA60" s="10">
        <v>0</v>
      </c>
      <c r="AB60" s="10">
        <v>58</v>
      </c>
      <c r="AC60" s="10">
        <v>58</v>
      </c>
      <c r="AD60" s="10">
        <f t="shared" si="4"/>
        <v>58</v>
      </c>
      <c r="AE60" s="13">
        <f t="shared" si="5"/>
        <v>19.333333333333332</v>
      </c>
      <c r="AF60" s="15" t="s">
        <v>769</v>
      </c>
      <c r="AG60" s="10">
        <v>19</v>
      </c>
      <c r="AH60" s="10" t="s">
        <v>14</v>
      </c>
      <c r="AI60" s="10" t="s">
        <v>14</v>
      </c>
      <c r="AJ60" s="10" t="s">
        <v>14</v>
      </c>
      <c r="AK60" s="10" t="s">
        <v>14</v>
      </c>
      <c r="AL60" s="10">
        <v>89.5</v>
      </c>
      <c r="AM60" s="10">
        <v>67.5</v>
      </c>
      <c r="AN60" s="10">
        <v>83</v>
      </c>
      <c r="AO60" s="10">
        <v>119</v>
      </c>
      <c r="AP60" s="10">
        <v>122</v>
      </c>
      <c r="AQ60" s="10">
        <f t="shared" si="6"/>
        <v>120.5</v>
      </c>
      <c r="AR60" s="10">
        <v>66</v>
      </c>
      <c r="AS60" s="10">
        <v>68</v>
      </c>
      <c r="AT60" s="10">
        <f t="shared" si="7"/>
        <v>67</v>
      </c>
      <c r="AU60" s="10">
        <v>8.6300000000000008</v>
      </c>
      <c r="AV60" s="10">
        <v>78</v>
      </c>
      <c r="AW60" s="10">
        <v>169</v>
      </c>
      <c r="AX60" s="10">
        <v>28</v>
      </c>
      <c r="AY60" s="10">
        <v>108.6</v>
      </c>
      <c r="AZ60" s="10">
        <v>162</v>
      </c>
      <c r="BA60" s="10">
        <v>31.39</v>
      </c>
      <c r="BB60" s="10">
        <v>13.47</v>
      </c>
      <c r="BC60" s="10">
        <v>303</v>
      </c>
    </row>
    <row r="61" spans="1:55" x14ac:dyDescent="0.3">
      <c r="A61" s="11" t="s">
        <v>770</v>
      </c>
      <c r="C61" s="11" t="s">
        <v>17</v>
      </c>
      <c r="D61" s="11" t="s">
        <v>17</v>
      </c>
      <c r="E61" s="11" t="s">
        <v>17</v>
      </c>
      <c r="F61" s="11" t="s">
        <v>17</v>
      </c>
      <c r="J61" s="10" t="s">
        <v>121</v>
      </c>
      <c r="K61" s="10" t="s">
        <v>659</v>
      </c>
      <c r="L61" s="11" t="s">
        <v>45</v>
      </c>
      <c r="O61" s="12">
        <v>25111</v>
      </c>
      <c r="P61" s="10">
        <v>47</v>
      </c>
      <c r="Q61" s="10" t="s">
        <v>734</v>
      </c>
      <c r="S61" s="10" t="s">
        <v>724</v>
      </c>
      <c r="T61" s="10" t="s">
        <v>724</v>
      </c>
      <c r="U61" s="10" t="s">
        <v>677</v>
      </c>
      <c r="V61" s="10">
        <v>968938366</v>
      </c>
      <c r="X61" s="10">
        <v>1.591</v>
      </c>
      <c r="Y61" s="10">
        <v>60.5</v>
      </c>
      <c r="AA61" s="10">
        <v>1</v>
      </c>
      <c r="AB61" s="10">
        <v>57</v>
      </c>
      <c r="AC61" s="10">
        <v>58</v>
      </c>
      <c r="AD61" s="10">
        <f t="shared" si="4"/>
        <v>57.5</v>
      </c>
      <c r="AE61" s="13">
        <f t="shared" si="5"/>
        <v>19.166666666666668</v>
      </c>
      <c r="AH61" s="10" t="s">
        <v>14</v>
      </c>
      <c r="AI61" s="10" t="s">
        <v>14</v>
      </c>
      <c r="AJ61" s="10" t="s">
        <v>14</v>
      </c>
      <c r="AL61" s="10">
        <v>86</v>
      </c>
      <c r="AM61" s="10">
        <v>61</v>
      </c>
      <c r="AN61" s="10">
        <v>86.5</v>
      </c>
      <c r="AO61" s="10">
        <v>114</v>
      </c>
      <c r="AP61" s="10">
        <v>118</v>
      </c>
      <c r="AQ61" s="10">
        <f t="shared" si="6"/>
        <v>116</v>
      </c>
      <c r="AR61" s="10">
        <v>81</v>
      </c>
      <c r="AS61" s="10">
        <v>82</v>
      </c>
      <c r="AT61" s="10">
        <f t="shared" si="7"/>
        <v>81.5</v>
      </c>
      <c r="AU61" s="10">
        <v>6.88</v>
      </c>
      <c r="AV61" s="10">
        <v>96</v>
      </c>
      <c r="AW61" s="10">
        <v>157</v>
      </c>
      <c r="AX61" s="10">
        <v>53</v>
      </c>
      <c r="AY61" s="10">
        <v>88.2</v>
      </c>
      <c r="AZ61" s="10">
        <v>79</v>
      </c>
      <c r="BA61" s="10">
        <v>141.19</v>
      </c>
      <c r="BB61" s="10">
        <v>151.5</v>
      </c>
      <c r="BC61" s="10">
        <v>279</v>
      </c>
    </row>
    <row r="62" spans="1:55" x14ac:dyDescent="0.3">
      <c r="A62" s="11" t="s">
        <v>454</v>
      </c>
      <c r="C62" s="11" t="s">
        <v>17</v>
      </c>
      <c r="D62" s="11" t="s">
        <v>17</v>
      </c>
      <c r="E62" s="11" t="s">
        <v>17</v>
      </c>
      <c r="F62" s="11" t="s">
        <v>17</v>
      </c>
      <c r="I62" s="11" t="s">
        <v>17</v>
      </c>
      <c r="J62" s="10" t="s">
        <v>133</v>
      </c>
      <c r="K62" s="10" t="s">
        <v>187</v>
      </c>
      <c r="L62" s="11" t="s">
        <v>45</v>
      </c>
      <c r="O62" s="12">
        <v>25452</v>
      </c>
      <c r="P62" s="10">
        <v>45</v>
      </c>
      <c r="Q62" s="10" t="s">
        <v>724</v>
      </c>
      <c r="R62" s="10">
        <v>4340</v>
      </c>
      <c r="S62" s="10" t="s">
        <v>724</v>
      </c>
      <c r="T62" s="10" t="s">
        <v>724</v>
      </c>
      <c r="U62" s="10" t="s">
        <v>693</v>
      </c>
      <c r="V62" s="10">
        <v>990170135</v>
      </c>
      <c r="X62" s="10">
        <v>1.58</v>
      </c>
      <c r="Y62" s="10">
        <v>61.5</v>
      </c>
      <c r="AA62" s="10">
        <v>7</v>
      </c>
      <c r="AB62" s="10">
        <v>63</v>
      </c>
      <c r="AC62" s="10">
        <v>64</v>
      </c>
      <c r="AD62" s="10">
        <f t="shared" si="4"/>
        <v>63.5</v>
      </c>
      <c r="AE62" s="13">
        <f t="shared" si="5"/>
        <v>21.166666666666668</v>
      </c>
      <c r="AF62" s="17" t="s">
        <v>609</v>
      </c>
      <c r="AG62" s="14"/>
      <c r="AH62" s="10" t="s">
        <v>14</v>
      </c>
      <c r="AI62" s="10" t="s">
        <v>14</v>
      </c>
      <c r="AJ62" s="10" t="s">
        <v>14</v>
      </c>
      <c r="AK62" s="10" t="s">
        <v>14</v>
      </c>
      <c r="AL62" s="10">
        <v>79</v>
      </c>
      <c r="AM62" s="10">
        <v>68.5</v>
      </c>
      <c r="AN62" s="10">
        <v>78</v>
      </c>
      <c r="AO62" s="10">
        <v>119</v>
      </c>
      <c r="AP62" s="10">
        <v>118</v>
      </c>
      <c r="AQ62" s="10">
        <f t="shared" si="6"/>
        <v>118.5</v>
      </c>
      <c r="AR62" s="10">
        <v>82</v>
      </c>
      <c r="AS62" s="10">
        <v>83</v>
      </c>
      <c r="AT62" s="10">
        <f t="shared" si="7"/>
        <v>82.5</v>
      </c>
      <c r="AU62" s="10">
        <v>1.27</v>
      </c>
      <c r="AV62" s="10">
        <v>79</v>
      </c>
      <c r="AW62" s="10">
        <v>185</v>
      </c>
      <c r="AX62" s="10">
        <v>58</v>
      </c>
      <c r="AY62" s="10">
        <v>107.8</v>
      </c>
      <c r="AZ62" s="10">
        <v>96</v>
      </c>
      <c r="BA62" s="10">
        <v>41.92</v>
      </c>
      <c r="BB62" s="10">
        <v>9.0399999999999991</v>
      </c>
      <c r="BC62" s="10">
        <v>311</v>
      </c>
    </row>
    <row r="63" spans="1:55" x14ac:dyDescent="0.3">
      <c r="A63" s="11" t="s">
        <v>774</v>
      </c>
      <c r="D63" s="11" t="s">
        <v>17</v>
      </c>
      <c r="E63" s="11" t="s">
        <v>17</v>
      </c>
      <c r="F63" s="11" t="s">
        <v>17</v>
      </c>
      <c r="J63" s="10" t="s">
        <v>133</v>
      </c>
      <c r="K63" s="10" t="s">
        <v>664</v>
      </c>
      <c r="L63" s="11" t="s">
        <v>45</v>
      </c>
      <c r="O63" s="12">
        <v>33132</v>
      </c>
      <c r="P63" s="10">
        <v>25</v>
      </c>
      <c r="Q63" s="10" t="s">
        <v>724</v>
      </c>
      <c r="R63" s="10">
        <v>4350</v>
      </c>
      <c r="S63" s="10" t="s">
        <v>724</v>
      </c>
      <c r="T63" s="10" t="s">
        <v>724</v>
      </c>
      <c r="U63" s="10" t="s">
        <v>701</v>
      </c>
      <c r="V63" s="10">
        <v>958697056</v>
      </c>
      <c r="X63" s="10">
        <v>1.554</v>
      </c>
      <c r="Y63" s="10">
        <v>58.4</v>
      </c>
      <c r="AA63" s="10">
        <v>0</v>
      </c>
      <c r="AB63" s="10">
        <v>57</v>
      </c>
      <c r="AC63" s="10">
        <v>58</v>
      </c>
      <c r="AD63" s="10">
        <f t="shared" si="4"/>
        <v>57.5</v>
      </c>
      <c r="AE63" s="13">
        <f t="shared" si="5"/>
        <v>19.166666666666668</v>
      </c>
      <c r="AH63" s="10" t="s">
        <v>17</v>
      </c>
      <c r="AI63" s="10" t="s">
        <v>14</v>
      </c>
      <c r="AJ63" s="10" t="s">
        <v>14</v>
      </c>
      <c r="AK63" s="10" t="s">
        <v>14</v>
      </c>
      <c r="AL63" s="10">
        <v>88</v>
      </c>
      <c r="AM63" s="10">
        <v>71</v>
      </c>
      <c r="AN63" s="10">
        <v>84</v>
      </c>
      <c r="AO63" s="10">
        <v>103</v>
      </c>
      <c r="AP63" s="10">
        <v>105</v>
      </c>
      <c r="AQ63" s="10">
        <f t="shared" si="6"/>
        <v>104</v>
      </c>
      <c r="AR63" s="10">
        <v>73</v>
      </c>
      <c r="AS63" s="10">
        <v>75</v>
      </c>
      <c r="AT63" s="10">
        <f t="shared" si="7"/>
        <v>74</v>
      </c>
      <c r="AU63" s="10">
        <v>6.58</v>
      </c>
      <c r="AV63" s="10">
        <v>88</v>
      </c>
      <c r="AW63" s="10">
        <v>101</v>
      </c>
      <c r="AX63" s="10">
        <v>16</v>
      </c>
      <c r="AY63" s="10">
        <v>56.2</v>
      </c>
      <c r="AZ63" s="10">
        <v>144</v>
      </c>
      <c r="BA63" s="10">
        <v>179.22</v>
      </c>
      <c r="BB63" s="10">
        <v>89.62</v>
      </c>
      <c r="BC63" s="10">
        <v>255</v>
      </c>
    </row>
    <row r="64" spans="1:55" x14ac:dyDescent="0.3">
      <c r="A64" s="11" t="s">
        <v>775</v>
      </c>
      <c r="C64" s="11" t="s">
        <v>17</v>
      </c>
      <c r="D64" s="11" t="s">
        <v>17</v>
      </c>
      <c r="E64" s="11" t="s">
        <v>17</v>
      </c>
      <c r="F64" s="11" t="s">
        <v>17</v>
      </c>
      <c r="J64" s="10" t="s">
        <v>240</v>
      </c>
      <c r="K64" s="10" t="s">
        <v>665</v>
      </c>
      <c r="L64" s="11" t="s">
        <v>45</v>
      </c>
      <c r="O64" s="12">
        <v>22612</v>
      </c>
      <c r="P64" s="10">
        <v>54</v>
      </c>
      <c r="Q64" s="10" t="s">
        <v>724</v>
      </c>
      <c r="R64" s="10">
        <v>4350</v>
      </c>
      <c r="S64" s="10" t="s">
        <v>724</v>
      </c>
      <c r="T64" s="10" t="s">
        <v>724</v>
      </c>
      <c r="U64" s="10" t="s">
        <v>677</v>
      </c>
      <c r="V64" s="10">
        <v>948420050</v>
      </c>
      <c r="X64" s="10">
        <v>1.675</v>
      </c>
      <c r="Y64" s="10">
        <v>68.599999999999994</v>
      </c>
      <c r="AA64" s="10">
        <v>2</v>
      </c>
      <c r="AB64" s="10">
        <v>51</v>
      </c>
      <c r="AD64" s="10">
        <f t="shared" si="4"/>
        <v>51</v>
      </c>
      <c r="AE64" s="13">
        <f t="shared" si="5"/>
        <v>17</v>
      </c>
      <c r="AH64" s="10" t="s">
        <v>14</v>
      </c>
      <c r="AI64" s="10" t="s">
        <v>14</v>
      </c>
      <c r="AJ64" s="10" t="s">
        <v>14</v>
      </c>
      <c r="AK64" s="10" t="s">
        <v>14</v>
      </c>
      <c r="AL64" s="10">
        <v>89</v>
      </c>
      <c r="AM64" s="10">
        <v>69.5</v>
      </c>
      <c r="AN64" s="10">
        <v>93.5</v>
      </c>
      <c r="AO64" s="10">
        <v>120</v>
      </c>
      <c r="AP64" s="10">
        <v>114</v>
      </c>
      <c r="AQ64" s="10">
        <f t="shared" si="6"/>
        <v>117</v>
      </c>
      <c r="AR64" s="10">
        <v>86</v>
      </c>
      <c r="AS64" s="10">
        <v>86</v>
      </c>
      <c r="AT64" s="10">
        <f t="shared" si="7"/>
        <v>86</v>
      </c>
      <c r="AU64" s="10">
        <v>15.63</v>
      </c>
      <c r="AV64" s="10">
        <v>121</v>
      </c>
      <c r="AW64" s="10">
        <v>179</v>
      </c>
      <c r="AX64" s="10">
        <v>43</v>
      </c>
      <c r="AY64" s="10">
        <v>108.4</v>
      </c>
      <c r="AZ64" s="10">
        <v>138</v>
      </c>
      <c r="BA64" s="10">
        <v>103.46</v>
      </c>
      <c r="BB64" s="10">
        <v>66.61</v>
      </c>
      <c r="BC64" s="10">
        <v>275</v>
      </c>
    </row>
    <row r="65" spans="1:55" x14ac:dyDescent="0.3">
      <c r="A65" s="11" t="s">
        <v>776</v>
      </c>
      <c r="D65" s="11" t="s">
        <v>17</v>
      </c>
      <c r="E65" s="11" t="s">
        <v>17</v>
      </c>
      <c r="F65" s="11" t="s">
        <v>17</v>
      </c>
      <c r="J65" s="10" t="s">
        <v>666</v>
      </c>
      <c r="K65" s="10" t="s">
        <v>667</v>
      </c>
      <c r="L65" s="11" t="s">
        <v>45</v>
      </c>
      <c r="O65" s="12">
        <v>18358</v>
      </c>
      <c r="P65" s="10">
        <v>65</v>
      </c>
      <c r="Q65" s="10" t="s">
        <v>750</v>
      </c>
      <c r="S65" s="10" t="s">
        <v>750</v>
      </c>
      <c r="T65" s="10" t="s">
        <v>750</v>
      </c>
      <c r="U65" s="10" t="s">
        <v>702</v>
      </c>
      <c r="V65" s="10">
        <v>968425680</v>
      </c>
      <c r="X65" s="10">
        <v>1.595</v>
      </c>
      <c r="Y65" s="10">
        <v>78.5</v>
      </c>
      <c r="AA65" s="10">
        <v>2</v>
      </c>
      <c r="AB65" s="10">
        <v>48</v>
      </c>
      <c r="AC65" s="10">
        <v>50</v>
      </c>
      <c r="AD65" s="10">
        <f t="shared" si="4"/>
        <v>49</v>
      </c>
      <c r="AE65" s="13">
        <f t="shared" si="5"/>
        <v>16.333333333333332</v>
      </c>
      <c r="AH65" s="10" t="s">
        <v>14</v>
      </c>
      <c r="AI65" s="10" t="s">
        <v>14</v>
      </c>
      <c r="AJ65" s="10" t="s">
        <v>14</v>
      </c>
      <c r="AK65" s="10" t="s">
        <v>14</v>
      </c>
      <c r="AL65" s="10">
        <v>81</v>
      </c>
      <c r="AM65" s="10">
        <v>80</v>
      </c>
      <c r="AN65" s="10">
        <v>80</v>
      </c>
      <c r="AO65" s="10">
        <v>114</v>
      </c>
      <c r="AP65" s="10">
        <v>114</v>
      </c>
      <c r="AQ65" s="10">
        <f t="shared" si="6"/>
        <v>114</v>
      </c>
      <c r="AR65" s="10">
        <v>67</v>
      </c>
      <c r="AS65" s="10">
        <v>69</v>
      </c>
      <c r="AT65" s="10">
        <f t="shared" si="7"/>
        <v>68</v>
      </c>
      <c r="AU65" s="10">
        <v>3.45</v>
      </c>
      <c r="AV65" s="10">
        <v>98</v>
      </c>
      <c r="AW65" s="10">
        <v>132</v>
      </c>
      <c r="AX65" s="10">
        <v>52</v>
      </c>
      <c r="AY65" s="10">
        <v>58.6</v>
      </c>
      <c r="AZ65" s="10">
        <v>107</v>
      </c>
      <c r="BA65" s="10">
        <v>123.9</v>
      </c>
      <c r="BB65" s="10">
        <v>52.7</v>
      </c>
      <c r="BC65" s="10">
        <v>274</v>
      </c>
    </row>
    <row r="66" spans="1:55" x14ac:dyDescent="0.3">
      <c r="A66" s="11" t="s">
        <v>781</v>
      </c>
      <c r="C66" s="11" t="s">
        <v>17</v>
      </c>
      <c r="D66" s="11" t="s">
        <v>17</v>
      </c>
      <c r="E66" s="11" t="s">
        <v>17</v>
      </c>
      <c r="F66" s="11" t="s">
        <v>17</v>
      </c>
      <c r="J66" s="10" t="s">
        <v>668</v>
      </c>
      <c r="K66" s="10" t="s">
        <v>669</v>
      </c>
      <c r="L66" s="11" t="s">
        <v>45</v>
      </c>
      <c r="O66" s="12">
        <v>26111</v>
      </c>
      <c r="P66" s="10">
        <v>44</v>
      </c>
      <c r="Q66" s="10" t="s">
        <v>758</v>
      </c>
      <c r="S66" s="10" t="s">
        <v>724</v>
      </c>
      <c r="T66" s="10" t="s">
        <v>724</v>
      </c>
      <c r="U66" s="10" t="s">
        <v>704</v>
      </c>
      <c r="V66" s="10">
        <v>995567588</v>
      </c>
      <c r="X66" s="10">
        <v>1.5649999999999999</v>
      </c>
      <c r="Y66" s="10">
        <v>55.2</v>
      </c>
      <c r="AA66" s="10">
        <v>0</v>
      </c>
      <c r="AB66" s="10">
        <v>50</v>
      </c>
      <c r="AC66" s="10">
        <v>51</v>
      </c>
      <c r="AD66" s="10">
        <f t="shared" ref="AD66:AD71" si="8">AVERAGE(AB66:AC66)</f>
        <v>50.5</v>
      </c>
      <c r="AE66" s="13">
        <f t="shared" ref="AE66:AE71" si="9">AD66/3</f>
        <v>16.833333333333332</v>
      </c>
      <c r="AH66" s="10" t="s">
        <v>14</v>
      </c>
      <c r="AI66" s="10" t="s">
        <v>14</v>
      </c>
      <c r="AJ66" s="10" t="s">
        <v>14</v>
      </c>
      <c r="AK66" s="10" t="s">
        <v>14</v>
      </c>
      <c r="AL66" s="10">
        <v>90.5</v>
      </c>
      <c r="AM66" s="10">
        <v>48</v>
      </c>
      <c r="AN66" s="10">
        <v>79</v>
      </c>
      <c r="AO66" s="10">
        <v>123</v>
      </c>
      <c r="AP66" s="10">
        <v>114</v>
      </c>
      <c r="AQ66" s="10">
        <f t="shared" ref="AQ66:AQ71" si="10">AVERAGE(AO66:AP66)</f>
        <v>118.5</v>
      </c>
      <c r="AR66" s="10">
        <v>81</v>
      </c>
      <c r="AS66" s="10">
        <v>77</v>
      </c>
      <c r="AT66" s="10">
        <f t="shared" ref="AT66:AT71" si="11">AVERAGE(AR66:AS66)</f>
        <v>79</v>
      </c>
      <c r="AU66" s="10">
        <v>2.1</v>
      </c>
      <c r="AV66" s="10">
        <v>89</v>
      </c>
      <c r="AW66" s="10">
        <v>161</v>
      </c>
      <c r="AX66" s="10">
        <v>58</v>
      </c>
      <c r="AY66" s="10">
        <v>87.8</v>
      </c>
      <c r="AZ66" s="10">
        <v>76</v>
      </c>
      <c r="BA66" s="10">
        <v>123.99</v>
      </c>
      <c r="BB66" s="10">
        <v>149.1</v>
      </c>
      <c r="BC66" s="10">
        <v>248</v>
      </c>
    </row>
    <row r="67" spans="1:55" x14ac:dyDescent="0.3">
      <c r="A67" s="11" t="s">
        <v>782</v>
      </c>
      <c r="C67" s="11" t="s">
        <v>17</v>
      </c>
      <c r="D67" s="11" t="s">
        <v>17</v>
      </c>
      <c r="E67" s="11" t="s">
        <v>17</v>
      </c>
      <c r="F67" s="11" t="s">
        <v>17</v>
      </c>
      <c r="J67" s="10" t="s">
        <v>272</v>
      </c>
      <c r="K67" s="10" t="s">
        <v>671</v>
      </c>
      <c r="L67" s="11" t="s">
        <v>45</v>
      </c>
      <c r="O67" s="12">
        <v>33748</v>
      </c>
      <c r="P67" s="10">
        <v>23</v>
      </c>
      <c r="Q67" s="10" t="s">
        <v>724</v>
      </c>
      <c r="R67" s="10">
        <v>4350</v>
      </c>
      <c r="S67" s="10" t="s">
        <v>724</v>
      </c>
      <c r="T67" s="10" t="s">
        <v>724</v>
      </c>
      <c r="U67" s="10" t="s">
        <v>707</v>
      </c>
      <c r="V67" s="10">
        <v>976993194</v>
      </c>
      <c r="X67" s="10">
        <v>1.613</v>
      </c>
      <c r="Y67" s="10">
        <v>59.5</v>
      </c>
      <c r="AA67" s="10">
        <v>0</v>
      </c>
      <c r="AB67" s="10">
        <v>53</v>
      </c>
      <c r="AC67" s="10">
        <v>53</v>
      </c>
      <c r="AD67" s="10">
        <f t="shared" si="8"/>
        <v>53</v>
      </c>
      <c r="AE67" s="13">
        <f t="shared" si="9"/>
        <v>17.666666666666668</v>
      </c>
      <c r="AH67" s="10" t="s">
        <v>14</v>
      </c>
      <c r="AI67" s="10" t="s">
        <v>14</v>
      </c>
      <c r="AJ67" s="10" t="s">
        <v>14</v>
      </c>
      <c r="AK67" s="10" t="s">
        <v>14</v>
      </c>
      <c r="AL67" s="10">
        <v>89.5</v>
      </c>
      <c r="AM67" s="10">
        <v>74.5</v>
      </c>
      <c r="AN67" s="10">
        <v>78</v>
      </c>
      <c r="AO67" s="10">
        <v>126</v>
      </c>
      <c r="AP67" s="10">
        <v>126</v>
      </c>
      <c r="AQ67" s="10">
        <f t="shared" si="10"/>
        <v>126</v>
      </c>
      <c r="AR67" s="10">
        <v>90</v>
      </c>
      <c r="AS67" s="10">
        <v>93</v>
      </c>
      <c r="AT67" s="10">
        <f t="shared" si="11"/>
        <v>91.5</v>
      </c>
      <c r="AU67" s="10">
        <v>6.33</v>
      </c>
      <c r="AV67" s="10">
        <v>92</v>
      </c>
      <c r="AW67" s="10">
        <v>136</v>
      </c>
      <c r="AX67" s="10">
        <v>36</v>
      </c>
      <c r="AY67" s="10">
        <v>85.6</v>
      </c>
      <c r="AZ67" s="10">
        <v>72</v>
      </c>
      <c r="BA67" s="10">
        <v>68.63</v>
      </c>
      <c r="BB67" s="10">
        <v>94.77</v>
      </c>
      <c r="BC67" s="10">
        <v>220</v>
      </c>
    </row>
    <row r="68" spans="1:55" x14ac:dyDescent="0.3">
      <c r="A68" s="11" t="s">
        <v>195</v>
      </c>
      <c r="E68" s="11" t="s">
        <v>17</v>
      </c>
      <c r="F68" s="11" t="s">
        <v>17</v>
      </c>
      <c r="J68" s="10" t="s">
        <v>90</v>
      </c>
      <c r="K68" s="10" t="s">
        <v>197</v>
      </c>
      <c r="L68" s="11" t="s">
        <v>45</v>
      </c>
      <c r="O68" s="12">
        <v>28973</v>
      </c>
      <c r="P68" s="10">
        <v>36</v>
      </c>
      <c r="Q68" s="10" t="s">
        <v>724</v>
      </c>
      <c r="R68" s="10">
        <v>4350</v>
      </c>
      <c r="S68" s="10" t="s">
        <v>724</v>
      </c>
      <c r="T68" s="10" t="s">
        <v>724</v>
      </c>
      <c r="U68" s="10" t="s">
        <v>792</v>
      </c>
      <c r="V68" s="10">
        <v>973987134</v>
      </c>
      <c r="X68" s="10">
        <v>1.6140000000000001</v>
      </c>
      <c r="Y68" s="10">
        <v>70</v>
      </c>
      <c r="AA68" s="10">
        <v>4</v>
      </c>
      <c r="AB68" s="10">
        <v>58</v>
      </c>
      <c r="AC68" s="10">
        <v>59</v>
      </c>
      <c r="AD68" s="10">
        <f t="shared" si="8"/>
        <v>58.5</v>
      </c>
      <c r="AE68" s="13">
        <f t="shared" si="9"/>
        <v>19.5</v>
      </c>
      <c r="AF68" s="15" t="s">
        <v>793</v>
      </c>
      <c r="AG68" s="10">
        <v>20.5</v>
      </c>
      <c r="AH68" s="10" t="s">
        <v>14</v>
      </c>
      <c r="AI68" s="10" t="s">
        <v>14</v>
      </c>
      <c r="AJ68" s="10" t="s">
        <v>14</v>
      </c>
      <c r="AK68" s="10" t="s">
        <v>14</v>
      </c>
      <c r="AL68" s="10">
        <v>88.5</v>
      </c>
      <c r="AM68" s="10">
        <v>77.5</v>
      </c>
      <c r="AN68" s="10">
        <v>89</v>
      </c>
      <c r="AO68" s="10">
        <v>101</v>
      </c>
      <c r="AP68" s="10">
        <v>100</v>
      </c>
      <c r="AQ68" s="10">
        <f t="shared" si="10"/>
        <v>100.5</v>
      </c>
      <c r="AR68" s="10">
        <v>70</v>
      </c>
      <c r="AS68" s="10">
        <v>70</v>
      </c>
      <c r="AT68" s="10">
        <f t="shared" si="11"/>
        <v>70</v>
      </c>
    </row>
    <row r="69" spans="1:55" x14ac:dyDescent="0.3">
      <c r="A69" s="11" t="s">
        <v>160</v>
      </c>
      <c r="E69" s="11" t="s">
        <v>17</v>
      </c>
      <c r="F69" s="11" t="s">
        <v>17</v>
      </c>
      <c r="I69" s="11" t="s">
        <v>17</v>
      </c>
      <c r="J69" s="10" t="s">
        <v>86</v>
      </c>
      <c r="K69" s="10" t="s">
        <v>159</v>
      </c>
      <c r="L69" s="11" t="s">
        <v>45</v>
      </c>
      <c r="O69" s="12">
        <v>27392</v>
      </c>
      <c r="P69" s="10">
        <v>40</v>
      </c>
      <c r="Q69" s="10" t="s">
        <v>724</v>
      </c>
      <c r="R69" s="10">
        <v>4340</v>
      </c>
      <c r="S69" s="10" t="s">
        <v>778</v>
      </c>
      <c r="T69" s="10" t="s">
        <v>724</v>
      </c>
      <c r="U69" s="10" t="s">
        <v>794</v>
      </c>
      <c r="V69" s="10">
        <v>975323126</v>
      </c>
      <c r="X69" s="10">
        <v>1.587</v>
      </c>
      <c r="Y69" s="10">
        <v>66.400000000000006</v>
      </c>
      <c r="AA69" s="10">
        <v>11</v>
      </c>
      <c r="AB69" s="10">
        <v>68</v>
      </c>
      <c r="AC69" s="10">
        <v>66</v>
      </c>
      <c r="AD69" s="10">
        <f t="shared" si="8"/>
        <v>67</v>
      </c>
      <c r="AE69" s="13">
        <f t="shared" si="9"/>
        <v>22.333333333333332</v>
      </c>
      <c r="AF69" s="14">
        <v>2003</v>
      </c>
      <c r="AG69" s="14">
        <v>21</v>
      </c>
      <c r="AH69" s="10" t="s">
        <v>14</v>
      </c>
      <c r="AI69" s="10" t="s">
        <v>14</v>
      </c>
      <c r="AJ69" s="10" t="s">
        <v>14</v>
      </c>
      <c r="AK69" s="10" t="s">
        <v>14</v>
      </c>
      <c r="AL69" s="10">
        <v>81</v>
      </c>
      <c r="AM69" s="10">
        <v>74.66</v>
      </c>
      <c r="AN69" s="10">
        <v>69</v>
      </c>
      <c r="AO69" s="10">
        <v>122</v>
      </c>
      <c r="AP69" s="10">
        <v>122</v>
      </c>
      <c r="AQ69" s="10">
        <f t="shared" si="10"/>
        <v>122</v>
      </c>
      <c r="AR69" s="10">
        <v>72</v>
      </c>
      <c r="AS69" s="10">
        <v>74</v>
      </c>
      <c r="AT69" s="10">
        <f t="shared" si="11"/>
        <v>73</v>
      </c>
    </row>
    <row r="70" spans="1:55" x14ac:dyDescent="0.3">
      <c r="A70" s="11" t="s">
        <v>92</v>
      </c>
      <c r="E70" s="11" t="s">
        <v>17</v>
      </c>
      <c r="F70" s="11" t="s">
        <v>17</v>
      </c>
      <c r="J70" s="10" t="s">
        <v>90</v>
      </c>
      <c r="K70" s="10" t="s">
        <v>91</v>
      </c>
      <c r="L70" s="11" t="s">
        <v>45</v>
      </c>
      <c r="O70" s="12">
        <v>28553</v>
      </c>
      <c r="P70" s="10">
        <v>37</v>
      </c>
      <c r="Q70" s="10" t="s">
        <v>724</v>
      </c>
      <c r="R70" s="10">
        <v>4350</v>
      </c>
      <c r="S70" s="10" t="s">
        <v>724</v>
      </c>
      <c r="T70" s="10" t="s">
        <v>724</v>
      </c>
      <c r="U70" s="10" t="s">
        <v>795</v>
      </c>
      <c r="V70" s="10">
        <v>959524467</v>
      </c>
      <c r="X70" s="10">
        <v>1.651</v>
      </c>
      <c r="Y70" s="10">
        <v>77</v>
      </c>
      <c r="AA70" s="10">
        <v>0</v>
      </c>
      <c r="AB70" s="10">
        <v>53</v>
      </c>
      <c r="AC70" s="10">
        <v>54</v>
      </c>
      <c r="AD70" s="10">
        <f t="shared" si="8"/>
        <v>53.5</v>
      </c>
      <c r="AE70" s="13">
        <f t="shared" si="9"/>
        <v>17.833333333333332</v>
      </c>
      <c r="AH70" s="10" t="s">
        <v>14</v>
      </c>
      <c r="AI70" s="10" t="s">
        <v>14</v>
      </c>
      <c r="AJ70" s="10" t="s">
        <v>14</v>
      </c>
      <c r="AK70" s="10" t="s">
        <v>14</v>
      </c>
      <c r="AL70" s="10">
        <v>91</v>
      </c>
      <c r="AM70" s="10">
        <v>68</v>
      </c>
      <c r="AN70" s="10">
        <v>100</v>
      </c>
      <c r="AO70" s="10">
        <v>120</v>
      </c>
      <c r="AP70" s="10">
        <v>118</v>
      </c>
      <c r="AQ70" s="10">
        <f t="shared" si="10"/>
        <v>119</v>
      </c>
      <c r="AR70" s="10">
        <v>83</v>
      </c>
      <c r="AS70" s="10">
        <v>80</v>
      </c>
      <c r="AT70" s="10">
        <f t="shared" si="11"/>
        <v>81.5</v>
      </c>
    </row>
    <row r="71" spans="1:55" x14ac:dyDescent="0.3">
      <c r="A71" s="100" t="s">
        <v>224</v>
      </c>
      <c r="C71" s="11" t="s">
        <v>7</v>
      </c>
      <c r="E71" s="11" t="s">
        <v>17</v>
      </c>
      <c r="F71" s="11" t="s">
        <v>17</v>
      </c>
      <c r="J71" s="10" t="s">
        <v>225</v>
      </c>
      <c r="K71" s="10" t="s">
        <v>226</v>
      </c>
      <c r="L71" s="11" t="s">
        <v>45</v>
      </c>
      <c r="O71" s="12">
        <v>26757</v>
      </c>
      <c r="P71" s="10">
        <v>42</v>
      </c>
      <c r="Q71" s="10" t="s">
        <v>724</v>
      </c>
      <c r="R71" s="10">
        <v>4350</v>
      </c>
      <c r="S71" s="10" t="s">
        <v>750</v>
      </c>
      <c r="T71" s="10" t="s">
        <v>750</v>
      </c>
      <c r="U71" s="10" t="s">
        <v>803</v>
      </c>
      <c r="V71" s="10">
        <v>963924682</v>
      </c>
      <c r="X71" s="10">
        <v>1.6</v>
      </c>
      <c r="Y71" s="10">
        <v>57.5</v>
      </c>
      <c r="AB71" s="10">
        <v>49</v>
      </c>
      <c r="AC71" s="10">
        <v>50</v>
      </c>
      <c r="AD71" s="10">
        <f t="shared" si="8"/>
        <v>49.5</v>
      </c>
      <c r="AE71" s="13">
        <f t="shared" si="9"/>
        <v>16.5</v>
      </c>
      <c r="AH71" s="10" t="s">
        <v>14</v>
      </c>
      <c r="AI71" s="10" t="s">
        <v>14</v>
      </c>
      <c r="AJ71" s="10" t="s">
        <v>14</v>
      </c>
      <c r="AK71" s="10" t="s">
        <v>14</v>
      </c>
      <c r="AL71" s="10">
        <v>93</v>
      </c>
      <c r="AM71" s="10">
        <v>60</v>
      </c>
      <c r="AN71" s="10">
        <v>83</v>
      </c>
      <c r="AO71" s="10">
        <v>88</v>
      </c>
      <c r="AP71" s="10">
        <v>92</v>
      </c>
      <c r="AQ71" s="10">
        <f t="shared" si="10"/>
        <v>90</v>
      </c>
      <c r="AR71" s="10">
        <v>61</v>
      </c>
      <c r="AS71" s="10">
        <v>64</v>
      </c>
      <c r="AT71" s="10">
        <f t="shared" si="11"/>
        <v>62.5</v>
      </c>
    </row>
    <row r="72" spans="1:55" x14ac:dyDescent="0.3">
      <c r="A72" s="11" t="s">
        <v>124</v>
      </c>
      <c r="E72" s="11" t="s">
        <v>17</v>
      </c>
      <c r="F72" s="11" t="s">
        <v>17</v>
      </c>
      <c r="J72" s="10" t="s">
        <v>121</v>
      </c>
      <c r="K72" s="10" t="s">
        <v>119</v>
      </c>
      <c r="L72" s="11" t="s">
        <v>45</v>
      </c>
      <c r="O72" s="12">
        <v>33517</v>
      </c>
      <c r="P72" s="10">
        <v>24</v>
      </c>
      <c r="V72" s="10">
        <v>994465028</v>
      </c>
      <c r="AE72" s="13"/>
    </row>
    <row r="73" spans="1:55" x14ac:dyDescent="0.3">
      <c r="A73" s="11" t="s">
        <v>613</v>
      </c>
      <c r="E73" s="11" t="s">
        <v>17</v>
      </c>
      <c r="F73" s="11" t="s">
        <v>17</v>
      </c>
      <c r="J73" s="10" t="s">
        <v>602</v>
      </c>
      <c r="K73" s="10" t="s">
        <v>141</v>
      </c>
      <c r="L73" s="11" t="s">
        <v>45</v>
      </c>
      <c r="O73" s="12">
        <v>32214</v>
      </c>
      <c r="P73" s="10">
        <v>27</v>
      </c>
      <c r="V73" s="10">
        <v>950986879</v>
      </c>
      <c r="X73" s="10">
        <v>1.585</v>
      </c>
      <c r="Y73" s="10">
        <v>65.5</v>
      </c>
      <c r="AE73" s="13"/>
    </row>
    <row r="74" spans="1:55" x14ac:dyDescent="0.3">
      <c r="A74" s="11" t="s">
        <v>812</v>
      </c>
      <c r="E74" s="11" t="s">
        <v>17</v>
      </c>
      <c r="F74" s="11" t="s">
        <v>17</v>
      </c>
      <c r="J74" s="10" t="s">
        <v>147</v>
      </c>
      <c r="K74" s="10" t="s">
        <v>813</v>
      </c>
      <c r="L74" s="11" t="s">
        <v>45</v>
      </c>
      <c r="O74" s="12">
        <v>24172</v>
      </c>
      <c r="P74" s="10">
        <v>49</v>
      </c>
      <c r="Q74" s="10" t="s">
        <v>65</v>
      </c>
      <c r="S74" s="10" t="s">
        <v>65</v>
      </c>
      <c r="T74" s="10" t="s">
        <v>65</v>
      </c>
      <c r="U74" s="10" t="s">
        <v>814</v>
      </c>
      <c r="V74" s="10">
        <v>956993568</v>
      </c>
      <c r="X74" s="10">
        <v>1.57</v>
      </c>
      <c r="Y74" s="10">
        <v>69.3</v>
      </c>
      <c r="AB74" s="10">
        <v>53</v>
      </c>
      <c r="AC74" s="10">
        <v>54</v>
      </c>
      <c r="AD74" s="10">
        <f>AVERAGE(AB74:AC74)</f>
        <v>53.5</v>
      </c>
      <c r="AE74" s="13">
        <f>AD74/3</f>
        <v>17.833333333333332</v>
      </c>
    </row>
    <row r="75" spans="1:55" x14ac:dyDescent="0.3">
      <c r="A75" s="100" t="s">
        <v>1672</v>
      </c>
      <c r="D75" s="11" t="s">
        <v>789</v>
      </c>
      <c r="F75" s="11" t="s">
        <v>17</v>
      </c>
      <c r="J75" s="10" t="s">
        <v>59</v>
      </c>
      <c r="K75" s="10" t="s">
        <v>790</v>
      </c>
      <c r="L75" s="11" t="s">
        <v>45</v>
      </c>
      <c r="AE75" s="13"/>
      <c r="AT75" s="10" t="e">
        <f>AVERAGE(AR75:AS75)</f>
        <v>#DIV/0!</v>
      </c>
    </row>
    <row r="76" spans="1:55" x14ac:dyDescent="0.3">
      <c r="A76" s="100" t="s">
        <v>35</v>
      </c>
      <c r="F76" s="11" t="s">
        <v>17</v>
      </c>
      <c r="J76" s="10" t="s">
        <v>137</v>
      </c>
      <c r="K76" s="10" t="s">
        <v>138</v>
      </c>
      <c r="L76" s="11" t="s">
        <v>45</v>
      </c>
      <c r="AE76" s="13"/>
      <c r="AT76" s="10" t="e">
        <f>AVERAGE(AR76:AS76)</f>
        <v>#DIV/0!</v>
      </c>
    </row>
    <row r="77" spans="1:55" x14ac:dyDescent="0.3">
      <c r="A77" s="100" t="s">
        <v>16</v>
      </c>
      <c r="F77" s="11" t="s">
        <v>17</v>
      </c>
      <c r="J77" s="10" t="s">
        <v>51</v>
      </c>
      <c r="K77" s="10" t="s">
        <v>52</v>
      </c>
      <c r="L77" s="11" t="s">
        <v>45</v>
      </c>
      <c r="AE77" s="13"/>
      <c r="AT77" s="10" t="e">
        <f>AVERAGE(AR77:AS77)</f>
        <v>#DIV/0!</v>
      </c>
    </row>
    <row r="78" spans="1:55" x14ac:dyDescent="0.3">
      <c r="A78" s="100" t="s">
        <v>1673</v>
      </c>
      <c r="F78" s="11" t="s">
        <v>17</v>
      </c>
      <c r="J78" s="10" t="s">
        <v>53</v>
      </c>
      <c r="K78" s="10" t="s">
        <v>54</v>
      </c>
      <c r="L78" s="11" t="s">
        <v>45</v>
      </c>
      <c r="AE78" s="13"/>
      <c r="AT78" s="10" t="e">
        <f>AVERAGE(AR78:AS78)</f>
        <v>#DIV/0!</v>
      </c>
    </row>
    <row r="79" spans="1:55" x14ac:dyDescent="0.3">
      <c r="A79" s="100" t="s">
        <v>20</v>
      </c>
      <c r="F79" s="11" t="s">
        <v>17</v>
      </c>
      <c r="J79" s="10" t="s">
        <v>61</v>
      </c>
      <c r="K79" s="10" t="s">
        <v>351</v>
      </c>
      <c r="L79" s="11" t="s">
        <v>45</v>
      </c>
      <c r="AE79" s="13"/>
      <c r="AT79" s="10" t="e">
        <f>AVERAGE(AR79:AS79)</f>
        <v>#DIV/0!</v>
      </c>
    </row>
    <row r="80" spans="1:55" x14ac:dyDescent="0.3">
      <c r="A80" s="11" t="s">
        <v>245</v>
      </c>
      <c r="F80" s="11" t="s">
        <v>17</v>
      </c>
      <c r="J80" s="10" t="s">
        <v>611</v>
      </c>
      <c r="K80" s="10" t="s">
        <v>247</v>
      </c>
      <c r="L80" s="11" t="s">
        <v>45</v>
      </c>
      <c r="AE80" s="13"/>
    </row>
    <row r="81" spans="1:55" x14ac:dyDescent="0.3">
      <c r="A81" s="11" t="s">
        <v>256</v>
      </c>
      <c r="B81" s="11" t="s">
        <v>604</v>
      </c>
      <c r="F81" s="11" t="s">
        <v>17</v>
      </c>
      <c r="J81" s="10" t="s">
        <v>257</v>
      </c>
      <c r="K81" s="10" t="s">
        <v>258</v>
      </c>
      <c r="L81" s="11" t="s">
        <v>45</v>
      </c>
      <c r="O81" s="12">
        <v>19798</v>
      </c>
      <c r="P81" s="10">
        <v>61</v>
      </c>
      <c r="Q81" s="10" t="s">
        <v>778</v>
      </c>
      <c r="S81" s="10" t="s">
        <v>778</v>
      </c>
      <c r="T81" s="10" t="s">
        <v>778</v>
      </c>
      <c r="U81" s="10" t="s">
        <v>806</v>
      </c>
      <c r="V81" s="10">
        <v>943110908</v>
      </c>
      <c r="X81" s="10">
        <v>1.593</v>
      </c>
      <c r="Y81" s="10">
        <v>59.3</v>
      </c>
      <c r="AA81" s="10">
        <v>1</v>
      </c>
      <c r="AB81" s="10">
        <v>51</v>
      </c>
      <c r="AC81" s="10">
        <v>51</v>
      </c>
      <c r="AD81" s="10">
        <f>AVERAGE(AB81:AC81)</f>
        <v>51</v>
      </c>
      <c r="AE81" s="13">
        <f>AD81/3</f>
        <v>17</v>
      </c>
      <c r="AH81" s="10" t="s">
        <v>14</v>
      </c>
      <c r="AI81" s="10" t="s">
        <v>14</v>
      </c>
      <c r="AJ81" s="10" t="s">
        <v>14</v>
      </c>
      <c r="AK81" s="10" t="s">
        <v>14</v>
      </c>
      <c r="AL81" s="10">
        <v>85.5</v>
      </c>
      <c r="AM81" s="10">
        <v>76</v>
      </c>
      <c r="AN81" s="10">
        <v>87</v>
      </c>
      <c r="AO81" s="10">
        <v>101</v>
      </c>
      <c r="AP81" s="10">
        <v>100</v>
      </c>
      <c r="AQ81" s="10">
        <f>AVERAGE(AO81:AP81)</f>
        <v>100.5</v>
      </c>
      <c r="AR81" s="10">
        <v>64</v>
      </c>
      <c r="AS81" s="10">
        <v>63</v>
      </c>
      <c r="AT81" s="10">
        <f>AVERAGE(AR81:AS81)</f>
        <v>63.5</v>
      </c>
    </row>
    <row r="82" spans="1:55" x14ac:dyDescent="0.3">
      <c r="A82" s="11" t="s">
        <v>722</v>
      </c>
      <c r="C82" s="11" t="s">
        <v>17</v>
      </c>
      <c r="D82" s="11" t="s">
        <v>17</v>
      </c>
      <c r="J82" s="10" t="s">
        <v>610</v>
      </c>
      <c r="K82" s="10" t="s">
        <v>639</v>
      </c>
      <c r="L82" s="11" t="s">
        <v>723</v>
      </c>
      <c r="O82" s="12">
        <v>26733</v>
      </c>
      <c r="P82" s="10">
        <v>42</v>
      </c>
      <c r="Q82" s="10" t="s">
        <v>724</v>
      </c>
      <c r="R82" s="10">
        <v>4350</v>
      </c>
      <c r="S82" s="10" t="s">
        <v>724</v>
      </c>
      <c r="T82" s="10" t="s">
        <v>724</v>
      </c>
      <c r="U82" s="10" t="s">
        <v>687</v>
      </c>
      <c r="V82" s="10">
        <v>986406574</v>
      </c>
      <c r="X82" s="10">
        <v>1.5649999999999999</v>
      </c>
      <c r="Y82" s="10">
        <v>56.7</v>
      </c>
      <c r="AA82" s="10">
        <v>0</v>
      </c>
      <c r="AB82" s="10">
        <v>50</v>
      </c>
      <c r="AC82" s="10">
        <v>51</v>
      </c>
      <c r="AD82" s="10">
        <f>AVERAGE(AB82:AC82)</f>
        <v>50.5</v>
      </c>
      <c r="AE82" s="13">
        <f>AD82/3</f>
        <v>16.833333333333332</v>
      </c>
      <c r="AH82" s="10" t="s">
        <v>17</v>
      </c>
      <c r="AI82" s="10" t="s">
        <v>14</v>
      </c>
      <c r="AJ82" s="10" t="s">
        <v>14</v>
      </c>
      <c r="AK82" s="10" t="s">
        <v>675</v>
      </c>
      <c r="AL82" s="10">
        <v>92</v>
      </c>
      <c r="AM82" s="10">
        <v>59.5</v>
      </c>
      <c r="AN82" s="10">
        <v>84.5</v>
      </c>
      <c r="AO82" s="10">
        <v>121</v>
      </c>
      <c r="AP82" s="10">
        <v>120</v>
      </c>
      <c r="AQ82" s="10">
        <f>AVERAGE(AO82:AP82)</f>
        <v>120.5</v>
      </c>
      <c r="AR82" s="10">
        <v>86</v>
      </c>
      <c r="AS82" s="10">
        <v>86</v>
      </c>
      <c r="AT82" s="10">
        <f>AVERAGE(AR82:AS82)</f>
        <v>86</v>
      </c>
      <c r="AU82" s="10">
        <v>1.62</v>
      </c>
      <c r="AV82" s="10">
        <v>81</v>
      </c>
      <c r="AW82" s="10">
        <v>141</v>
      </c>
      <c r="AX82" s="10">
        <v>44</v>
      </c>
      <c r="AY82" s="10">
        <v>69.8</v>
      </c>
      <c r="AZ82" s="10">
        <v>136</v>
      </c>
      <c r="BA82" s="10">
        <v>78.36</v>
      </c>
      <c r="BB82" s="10">
        <v>441.1</v>
      </c>
      <c r="BC82" s="10">
        <v>228</v>
      </c>
    </row>
    <row r="83" spans="1:55" x14ac:dyDescent="0.3">
      <c r="A83" s="11" t="s">
        <v>725</v>
      </c>
      <c r="C83" s="11" t="s">
        <v>17</v>
      </c>
      <c r="D83" s="11" t="s">
        <v>17</v>
      </c>
      <c r="J83" s="10" t="s">
        <v>645</v>
      </c>
      <c r="K83" s="10" t="s">
        <v>646</v>
      </c>
      <c r="L83" s="11" t="s">
        <v>723</v>
      </c>
      <c r="O83" s="12">
        <v>31530</v>
      </c>
      <c r="P83" s="10">
        <v>29</v>
      </c>
      <c r="Q83" s="10" t="s">
        <v>724</v>
      </c>
      <c r="R83" s="10">
        <v>4350</v>
      </c>
      <c r="S83" s="10" t="s">
        <v>726</v>
      </c>
      <c r="T83" s="10" t="s">
        <v>726</v>
      </c>
      <c r="U83" s="10" t="s">
        <v>691</v>
      </c>
      <c r="V83" s="10">
        <v>930145538</v>
      </c>
      <c r="X83" s="10">
        <v>1.585</v>
      </c>
      <c r="Y83" s="10">
        <v>68</v>
      </c>
      <c r="AA83" s="10">
        <v>2</v>
      </c>
      <c r="AB83" s="10">
        <v>55</v>
      </c>
      <c r="AC83" s="10">
        <v>54</v>
      </c>
      <c r="AD83" s="10">
        <f>AVERAGE(AB83:AC83)</f>
        <v>54.5</v>
      </c>
      <c r="AE83" s="13">
        <f>AD83/3</f>
        <v>18.166666666666668</v>
      </c>
      <c r="AH83" s="10" t="s">
        <v>14</v>
      </c>
      <c r="AI83" s="10" t="s">
        <v>14</v>
      </c>
      <c r="AJ83" s="10" t="s">
        <v>14</v>
      </c>
      <c r="AK83" s="10" t="s">
        <v>14</v>
      </c>
      <c r="AL83" s="10">
        <v>85.5</v>
      </c>
      <c r="AM83" s="10">
        <v>67</v>
      </c>
      <c r="AN83" s="10">
        <v>92</v>
      </c>
      <c r="AO83" s="10">
        <v>114</v>
      </c>
      <c r="AP83" s="10">
        <v>115</v>
      </c>
      <c r="AQ83" s="10">
        <f>AVERAGE(AO83:AP83)</f>
        <v>114.5</v>
      </c>
      <c r="AR83" s="10">
        <v>71</v>
      </c>
      <c r="AS83" s="10">
        <v>77</v>
      </c>
      <c r="AT83" s="10">
        <f>AVERAGE(AR83:AS83)</f>
        <v>74</v>
      </c>
      <c r="AU83" s="10">
        <v>7.18</v>
      </c>
      <c r="AV83" s="10">
        <v>84</v>
      </c>
      <c r="AW83" s="10">
        <v>175</v>
      </c>
      <c r="AX83" s="10">
        <v>23</v>
      </c>
      <c r="AY83" s="10">
        <v>125</v>
      </c>
      <c r="AZ83" s="10">
        <v>135</v>
      </c>
      <c r="BA83" s="10">
        <v>145.13</v>
      </c>
      <c r="BB83" s="10">
        <v>107.5</v>
      </c>
      <c r="BC83" s="10">
        <v>255</v>
      </c>
    </row>
    <row r="84" spans="1:55" x14ac:dyDescent="0.3">
      <c r="A84" s="11" t="s">
        <v>252</v>
      </c>
      <c r="C84" s="11" t="s">
        <v>17</v>
      </c>
      <c r="J84" s="10" t="s">
        <v>612</v>
      </c>
      <c r="K84" s="10" t="s">
        <v>254</v>
      </c>
      <c r="L84" s="11" t="s">
        <v>723</v>
      </c>
      <c r="O84" s="12">
        <v>19546</v>
      </c>
      <c r="P84" s="10">
        <v>62</v>
      </c>
      <c r="Q84" s="10" t="s">
        <v>724</v>
      </c>
      <c r="R84" s="10">
        <v>4350</v>
      </c>
      <c r="S84" s="10" t="s">
        <v>724</v>
      </c>
      <c r="T84" s="10" t="s">
        <v>724</v>
      </c>
      <c r="U84" s="10" t="s">
        <v>688</v>
      </c>
      <c r="V84" s="10">
        <v>963678183</v>
      </c>
      <c r="AE84" s="13"/>
    </row>
    <row r="85" spans="1:55" x14ac:dyDescent="0.3">
      <c r="A85" s="11" t="s">
        <v>93</v>
      </c>
      <c r="B85" s="26" t="s">
        <v>1046</v>
      </c>
      <c r="G85" s="11" t="s">
        <v>17</v>
      </c>
      <c r="H85" s="11" t="s">
        <v>17</v>
      </c>
      <c r="I85" s="11" t="s">
        <v>17</v>
      </c>
      <c r="J85" s="10" t="s">
        <v>1601</v>
      </c>
      <c r="K85" s="10" t="s">
        <v>87</v>
      </c>
      <c r="L85" s="11" t="s">
        <v>45</v>
      </c>
      <c r="O85" s="12">
        <v>32537</v>
      </c>
      <c r="P85" s="10">
        <v>26</v>
      </c>
      <c r="Q85" s="10" t="s">
        <v>724</v>
      </c>
      <c r="R85" s="10">
        <v>4340</v>
      </c>
      <c r="S85" s="10" t="s">
        <v>724</v>
      </c>
      <c r="T85" s="10" t="s">
        <v>724</v>
      </c>
      <c r="U85" s="10" t="s">
        <v>728</v>
      </c>
      <c r="V85" s="10">
        <v>958022398</v>
      </c>
      <c r="X85" s="10">
        <v>1.61</v>
      </c>
      <c r="Y85" s="10">
        <v>60</v>
      </c>
      <c r="AA85" s="10">
        <v>10</v>
      </c>
      <c r="AB85" s="10">
        <v>63</v>
      </c>
      <c r="AC85" s="10">
        <v>65</v>
      </c>
      <c r="AD85" s="10">
        <f t="shared" ref="AD85:AD130" si="12">AVERAGE(AB85:AC85)</f>
        <v>64</v>
      </c>
      <c r="AE85" s="13">
        <f t="shared" ref="AE85:AE130" si="13">AD85/3</f>
        <v>21.333333333333332</v>
      </c>
      <c r="AG85" s="14"/>
      <c r="AH85" s="10" t="s">
        <v>14</v>
      </c>
      <c r="AI85" s="10" t="s">
        <v>14</v>
      </c>
      <c r="AJ85" s="10" t="s">
        <v>14</v>
      </c>
      <c r="AK85" s="10" t="s">
        <v>14</v>
      </c>
      <c r="AL85" s="10">
        <v>86</v>
      </c>
      <c r="AM85" s="10">
        <v>76.5</v>
      </c>
      <c r="AN85" s="10">
        <v>89</v>
      </c>
      <c r="AO85" s="10">
        <v>107</v>
      </c>
      <c r="AP85" s="10">
        <v>106</v>
      </c>
      <c r="AQ85" s="10">
        <f t="shared" ref="AQ85:AQ130" si="14">AVERAGE(AO85:AP85)</f>
        <v>106.5</v>
      </c>
      <c r="AR85" s="10">
        <v>59</v>
      </c>
      <c r="AS85" s="10">
        <v>56</v>
      </c>
      <c r="AT85" s="10">
        <f t="shared" ref="AT85:AT130" si="15">AVERAGE(AR85:AS85)</f>
        <v>57.5</v>
      </c>
    </row>
    <row r="86" spans="1:55" x14ac:dyDescent="0.3">
      <c r="A86" s="11" t="s">
        <v>46</v>
      </c>
      <c r="C86" s="11" t="s">
        <v>17</v>
      </c>
      <c r="D86" s="11" t="s">
        <v>7</v>
      </c>
      <c r="J86" s="10" t="s">
        <v>1602</v>
      </c>
      <c r="K86" s="10" t="s">
        <v>615</v>
      </c>
      <c r="L86" s="11" t="s">
        <v>45</v>
      </c>
      <c r="O86" s="12">
        <v>24305</v>
      </c>
      <c r="P86" s="10">
        <v>49</v>
      </c>
      <c r="Q86" s="10" t="s">
        <v>724</v>
      </c>
      <c r="R86" s="10">
        <v>4350</v>
      </c>
      <c r="S86" s="10" t="s">
        <v>724</v>
      </c>
      <c r="T86" s="10" t="s">
        <v>724</v>
      </c>
      <c r="U86" s="10" t="s">
        <v>677</v>
      </c>
      <c r="V86" s="10">
        <v>959005472</v>
      </c>
      <c r="X86" s="10">
        <v>1.65</v>
      </c>
      <c r="Y86" s="10">
        <v>64</v>
      </c>
      <c r="AA86" s="10">
        <v>4</v>
      </c>
      <c r="AB86" s="10">
        <v>67</v>
      </c>
      <c r="AC86" s="10">
        <v>68</v>
      </c>
      <c r="AD86" s="10">
        <f t="shared" si="12"/>
        <v>67.5</v>
      </c>
      <c r="AE86" s="13">
        <f t="shared" si="13"/>
        <v>22.5</v>
      </c>
      <c r="AF86" s="15" t="s">
        <v>729</v>
      </c>
      <c r="AG86" s="10">
        <v>21.7</v>
      </c>
      <c r="AH86" s="10" t="s">
        <v>14</v>
      </c>
      <c r="AI86" s="10" t="s">
        <v>14</v>
      </c>
      <c r="AJ86" s="10" t="s">
        <v>14</v>
      </c>
      <c r="AK86" s="10" t="s">
        <v>14</v>
      </c>
      <c r="AL86" s="10">
        <v>85.5</v>
      </c>
      <c r="AM86" s="10">
        <v>57.5</v>
      </c>
      <c r="AN86" s="10">
        <v>86</v>
      </c>
      <c r="AO86" s="10">
        <v>105</v>
      </c>
      <c r="AP86" s="10">
        <v>105</v>
      </c>
      <c r="AQ86" s="10">
        <f t="shared" si="14"/>
        <v>105</v>
      </c>
      <c r="AR86" s="10">
        <v>72</v>
      </c>
      <c r="AS86" s="10">
        <v>71</v>
      </c>
      <c r="AT86" s="10">
        <f t="shared" si="15"/>
        <v>71.5</v>
      </c>
      <c r="AU86" s="10">
        <v>2.0499999999999998</v>
      </c>
      <c r="AV86" s="10">
        <v>80</v>
      </c>
      <c r="AW86" s="10">
        <v>143</v>
      </c>
      <c r="AX86" s="10">
        <v>51</v>
      </c>
      <c r="AY86" s="10">
        <v>79.599999999999994</v>
      </c>
      <c r="AZ86" s="10">
        <v>62</v>
      </c>
      <c r="BA86" s="10">
        <v>138.59</v>
      </c>
      <c r="BB86" s="10">
        <v>221.4</v>
      </c>
      <c r="BC86" s="10">
        <v>267</v>
      </c>
    </row>
    <row r="87" spans="1:55" x14ac:dyDescent="0.3">
      <c r="A87" s="11" t="s">
        <v>730</v>
      </c>
      <c r="D87" s="11" t="s">
        <v>17</v>
      </c>
      <c r="J87" s="10" t="s">
        <v>616</v>
      </c>
      <c r="K87" s="10" t="s">
        <v>617</v>
      </c>
      <c r="L87" s="11" t="s">
        <v>45</v>
      </c>
      <c r="O87" s="12">
        <v>35268</v>
      </c>
      <c r="P87" s="10">
        <v>19</v>
      </c>
      <c r="Q87" s="10" t="s">
        <v>724</v>
      </c>
      <c r="R87" s="10">
        <v>4350</v>
      </c>
      <c r="S87" s="10" t="s">
        <v>724</v>
      </c>
      <c r="T87" s="10" t="s">
        <v>724</v>
      </c>
      <c r="U87" s="10" t="s">
        <v>678</v>
      </c>
      <c r="V87" s="10">
        <v>978868405</v>
      </c>
      <c r="X87" s="10">
        <v>1.6020000000000001</v>
      </c>
      <c r="Y87" s="10">
        <v>51.7</v>
      </c>
      <c r="AA87" s="10">
        <v>0</v>
      </c>
      <c r="AB87" s="10">
        <v>55</v>
      </c>
      <c r="AC87" s="10">
        <v>55</v>
      </c>
      <c r="AD87" s="10">
        <f t="shared" si="12"/>
        <v>55</v>
      </c>
      <c r="AE87" s="13">
        <f t="shared" si="13"/>
        <v>18.333333333333332</v>
      </c>
      <c r="AH87" s="10" t="s">
        <v>14</v>
      </c>
      <c r="AI87" s="10" t="s">
        <v>14</v>
      </c>
      <c r="AJ87" s="10" t="s">
        <v>14</v>
      </c>
      <c r="AK87" s="10" t="s">
        <v>14</v>
      </c>
      <c r="AL87" s="10">
        <v>88.5</v>
      </c>
      <c r="AM87" s="10">
        <v>74</v>
      </c>
      <c r="AN87" s="10">
        <v>71</v>
      </c>
      <c r="AO87" s="10">
        <v>97</v>
      </c>
      <c r="AP87" s="10">
        <v>94</v>
      </c>
      <c r="AQ87" s="10">
        <f t="shared" si="14"/>
        <v>95.5</v>
      </c>
      <c r="AR87" s="10">
        <v>64</v>
      </c>
      <c r="AS87" s="10">
        <v>61</v>
      </c>
      <c r="AT87" s="10">
        <f t="shared" si="15"/>
        <v>62.5</v>
      </c>
      <c r="AU87" s="10">
        <v>7.7</v>
      </c>
      <c r="AV87" s="10">
        <v>81</v>
      </c>
      <c r="AW87" s="10">
        <v>123</v>
      </c>
      <c r="AX87" s="10">
        <v>38</v>
      </c>
      <c r="AY87" s="10">
        <v>71.400000000000006</v>
      </c>
      <c r="AZ87" s="10">
        <v>68</v>
      </c>
      <c r="BA87" s="10">
        <v>83.56</v>
      </c>
      <c r="BB87" s="10">
        <v>199.9</v>
      </c>
      <c r="BC87" s="10">
        <v>257</v>
      </c>
    </row>
    <row r="88" spans="1:55" x14ac:dyDescent="0.3">
      <c r="A88" s="11" t="s">
        <v>731</v>
      </c>
      <c r="C88" s="11" t="s">
        <v>17</v>
      </c>
      <c r="D88" s="11" t="s">
        <v>17</v>
      </c>
      <c r="J88" s="10" t="s">
        <v>618</v>
      </c>
      <c r="K88" s="10" t="s">
        <v>619</v>
      </c>
      <c r="L88" s="11" t="s">
        <v>45</v>
      </c>
      <c r="O88" s="12">
        <v>35099</v>
      </c>
      <c r="P88" s="10">
        <v>19</v>
      </c>
      <c r="Q88" s="10" t="s">
        <v>724</v>
      </c>
      <c r="R88" s="10">
        <v>4350</v>
      </c>
      <c r="S88" s="10" t="s">
        <v>65</v>
      </c>
      <c r="T88" s="10" t="s">
        <v>65</v>
      </c>
      <c r="U88" s="10" t="s">
        <v>678</v>
      </c>
      <c r="V88" s="10">
        <v>959562970</v>
      </c>
      <c r="X88" s="10">
        <v>1.6619999999999999</v>
      </c>
      <c r="Y88" s="10">
        <v>50</v>
      </c>
      <c r="AA88" s="10">
        <v>2</v>
      </c>
      <c r="AB88" s="10">
        <v>53</v>
      </c>
      <c r="AC88" s="10">
        <v>53</v>
      </c>
      <c r="AD88" s="10">
        <f t="shared" si="12"/>
        <v>53</v>
      </c>
      <c r="AE88" s="13">
        <f t="shared" si="13"/>
        <v>17.666666666666668</v>
      </c>
      <c r="AH88" s="10" t="s">
        <v>14</v>
      </c>
      <c r="AI88" s="10" t="s">
        <v>14</v>
      </c>
      <c r="AJ88" s="10" t="s">
        <v>14</v>
      </c>
      <c r="AK88" s="10" t="s">
        <v>14</v>
      </c>
      <c r="AL88" s="10">
        <v>85.5</v>
      </c>
      <c r="AM88" s="10">
        <v>69.5</v>
      </c>
      <c r="AN88" s="10">
        <v>72.5</v>
      </c>
      <c r="AO88" s="10">
        <v>122</v>
      </c>
      <c r="AP88" s="10">
        <v>119</v>
      </c>
      <c r="AQ88" s="10">
        <f t="shared" si="14"/>
        <v>120.5</v>
      </c>
      <c r="AR88" s="10">
        <v>86</v>
      </c>
      <c r="AS88" s="10">
        <v>83</v>
      </c>
      <c r="AT88" s="10">
        <f t="shared" si="15"/>
        <v>84.5</v>
      </c>
      <c r="AU88" s="10">
        <v>5.28</v>
      </c>
      <c r="AV88" s="10">
        <v>89</v>
      </c>
      <c r="AW88" s="10">
        <v>112</v>
      </c>
      <c r="AX88" s="10">
        <v>45</v>
      </c>
      <c r="AY88" s="10">
        <v>59</v>
      </c>
      <c r="AZ88" s="10">
        <v>40</v>
      </c>
      <c r="BA88" s="10">
        <v>81.11</v>
      </c>
      <c r="BB88" s="10">
        <v>207.6</v>
      </c>
      <c r="BC88" s="10">
        <v>245</v>
      </c>
    </row>
    <row r="89" spans="1:55" x14ac:dyDescent="0.3">
      <c r="A89" s="11" t="s">
        <v>733</v>
      </c>
      <c r="C89" s="11" t="s">
        <v>17</v>
      </c>
      <c r="D89" s="11" t="s">
        <v>17</v>
      </c>
      <c r="J89" s="10" t="s">
        <v>621</v>
      </c>
      <c r="K89" s="10" t="s">
        <v>622</v>
      </c>
      <c r="L89" s="11" t="s">
        <v>45</v>
      </c>
      <c r="O89" s="12">
        <v>21246</v>
      </c>
      <c r="P89" s="10">
        <v>56</v>
      </c>
      <c r="Q89" s="10" t="s">
        <v>734</v>
      </c>
      <c r="S89" s="10" t="s">
        <v>726</v>
      </c>
      <c r="T89" s="10" t="s">
        <v>726</v>
      </c>
      <c r="U89" s="10" t="s">
        <v>679</v>
      </c>
      <c r="V89" s="10">
        <v>961050373</v>
      </c>
      <c r="X89" s="10">
        <v>1.625</v>
      </c>
      <c r="Y89" s="10">
        <v>65</v>
      </c>
      <c r="AA89" s="10">
        <v>2</v>
      </c>
      <c r="AB89" s="10">
        <v>51</v>
      </c>
      <c r="AC89" s="10">
        <v>51</v>
      </c>
      <c r="AD89" s="10">
        <f t="shared" si="12"/>
        <v>51</v>
      </c>
      <c r="AE89" s="13">
        <f t="shared" si="13"/>
        <v>17</v>
      </c>
      <c r="AH89" s="10" t="s">
        <v>14</v>
      </c>
      <c r="AI89" s="10" t="s">
        <v>14</v>
      </c>
      <c r="AJ89" s="10" t="s">
        <v>14</v>
      </c>
      <c r="AK89" s="10" t="s">
        <v>14</v>
      </c>
      <c r="AL89" s="10">
        <v>91</v>
      </c>
      <c r="AM89" s="10">
        <v>65.5</v>
      </c>
      <c r="AN89" s="10">
        <v>95</v>
      </c>
      <c r="AO89" s="10">
        <v>130</v>
      </c>
      <c r="AP89" s="10">
        <v>131</v>
      </c>
      <c r="AQ89" s="10">
        <f t="shared" si="14"/>
        <v>130.5</v>
      </c>
      <c r="AR89" s="10">
        <v>80</v>
      </c>
      <c r="AS89" s="10">
        <v>83</v>
      </c>
      <c r="AT89" s="10">
        <f t="shared" si="15"/>
        <v>81.5</v>
      </c>
      <c r="AU89" s="10">
        <v>5.98</v>
      </c>
      <c r="AV89" s="10">
        <v>94</v>
      </c>
      <c r="AW89" s="10">
        <v>174</v>
      </c>
      <c r="AX89" s="10">
        <v>35</v>
      </c>
      <c r="AY89" s="10">
        <v>115.4</v>
      </c>
      <c r="AZ89" s="10">
        <v>118</v>
      </c>
      <c r="BA89" s="10">
        <v>63.41</v>
      </c>
      <c r="BB89" s="10">
        <v>42.57</v>
      </c>
      <c r="BC89" s="10">
        <v>296</v>
      </c>
    </row>
    <row r="90" spans="1:55" x14ac:dyDescent="0.3">
      <c r="A90" s="11" t="s">
        <v>21</v>
      </c>
      <c r="C90" s="11" t="s">
        <v>17</v>
      </c>
      <c r="D90" s="11" t="s">
        <v>17</v>
      </c>
      <c r="J90" s="10" t="s">
        <v>1220</v>
      </c>
      <c r="K90" s="10" t="s">
        <v>623</v>
      </c>
      <c r="L90" s="11" t="s">
        <v>45</v>
      </c>
      <c r="O90" s="12">
        <v>33032</v>
      </c>
      <c r="P90" s="10">
        <v>25</v>
      </c>
      <c r="Q90" s="10" t="s">
        <v>724</v>
      </c>
      <c r="R90" s="10">
        <v>4350</v>
      </c>
      <c r="S90" s="10" t="s">
        <v>724</v>
      </c>
      <c r="T90" s="10" t="s">
        <v>724</v>
      </c>
      <c r="U90" s="10" t="s">
        <v>680</v>
      </c>
      <c r="V90" s="10">
        <v>952959145</v>
      </c>
      <c r="X90" s="10">
        <v>1.645</v>
      </c>
      <c r="Y90" s="10">
        <v>62.5</v>
      </c>
      <c r="AA90" s="10">
        <v>0</v>
      </c>
      <c r="AB90" s="10">
        <v>53</v>
      </c>
      <c r="AC90" s="10">
        <v>55</v>
      </c>
      <c r="AD90" s="10">
        <f t="shared" si="12"/>
        <v>54</v>
      </c>
      <c r="AE90" s="13">
        <f t="shared" si="13"/>
        <v>18</v>
      </c>
      <c r="AH90" s="10" t="s">
        <v>17</v>
      </c>
      <c r="AI90" s="10" t="s">
        <v>14</v>
      </c>
      <c r="AJ90" s="10" t="s">
        <v>14</v>
      </c>
      <c r="AK90" s="10" t="s">
        <v>14</v>
      </c>
      <c r="AL90" s="10">
        <v>92.5</v>
      </c>
      <c r="AM90" s="10">
        <v>58.5</v>
      </c>
      <c r="AN90" s="10">
        <v>87</v>
      </c>
      <c r="AO90" s="10">
        <v>99</v>
      </c>
      <c r="AP90" s="10">
        <v>102</v>
      </c>
      <c r="AQ90" s="10">
        <f t="shared" si="14"/>
        <v>100.5</v>
      </c>
      <c r="AR90" s="10">
        <v>70</v>
      </c>
      <c r="AS90" s="10">
        <v>67</v>
      </c>
      <c r="AT90" s="10">
        <f t="shared" si="15"/>
        <v>68.5</v>
      </c>
      <c r="AU90" s="10">
        <v>6.13</v>
      </c>
      <c r="AV90" s="10">
        <v>95</v>
      </c>
      <c r="AW90" s="10">
        <v>136</v>
      </c>
      <c r="AX90" s="10">
        <v>47</v>
      </c>
      <c r="AY90" s="10">
        <v>73.8</v>
      </c>
      <c r="AZ90" s="10">
        <v>76</v>
      </c>
      <c r="BA90" s="10">
        <v>90</v>
      </c>
      <c r="BB90" s="10">
        <v>37.729999999999997</v>
      </c>
      <c r="BC90" s="10">
        <v>295</v>
      </c>
    </row>
    <row r="91" spans="1:55" x14ac:dyDescent="0.3">
      <c r="A91" s="11" t="s">
        <v>735</v>
      </c>
      <c r="C91" s="11" t="s">
        <v>17</v>
      </c>
      <c r="D91" s="11" t="s">
        <v>17</v>
      </c>
      <c r="J91" s="10" t="s">
        <v>626</v>
      </c>
      <c r="K91" s="10" t="s">
        <v>627</v>
      </c>
      <c r="L91" s="11" t="s">
        <v>45</v>
      </c>
      <c r="O91" s="12">
        <v>32428</v>
      </c>
      <c r="P91" s="10">
        <v>27</v>
      </c>
      <c r="Q91" s="10" t="s">
        <v>724</v>
      </c>
      <c r="R91" s="10">
        <v>4350</v>
      </c>
      <c r="S91" s="10" t="s">
        <v>724</v>
      </c>
      <c r="T91" s="10" t="s">
        <v>724</v>
      </c>
      <c r="U91" s="10" t="s">
        <v>682</v>
      </c>
      <c r="V91" s="10">
        <v>985526643</v>
      </c>
      <c r="X91" s="10">
        <v>1.67</v>
      </c>
      <c r="Y91" s="10">
        <v>63.3</v>
      </c>
      <c r="AA91" s="10">
        <v>4</v>
      </c>
      <c r="AB91" s="10">
        <v>62</v>
      </c>
      <c r="AC91" s="10">
        <v>63</v>
      </c>
      <c r="AD91" s="10">
        <f t="shared" si="12"/>
        <v>62.5</v>
      </c>
      <c r="AE91" s="13">
        <f t="shared" si="13"/>
        <v>20.833333333333332</v>
      </c>
      <c r="AH91" s="10" t="s">
        <v>14</v>
      </c>
      <c r="AI91" s="10" t="s">
        <v>14</v>
      </c>
      <c r="AJ91" s="10" t="s">
        <v>14</v>
      </c>
      <c r="AK91" s="10" t="s">
        <v>14</v>
      </c>
      <c r="AL91" s="10">
        <v>88.5</v>
      </c>
      <c r="AM91" s="10">
        <v>78</v>
      </c>
      <c r="AN91" s="10">
        <v>82</v>
      </c>
      <c r="AO91" s="10">
        <v>118</v>
      </c>
      <c r="AP91" s="10">
        <v>118</v>
      </c>
      <c r="AQ91" s="10">
        <f t="shared" si="14"/>
        <v>118</v>
      </c>
      <c r="AR91" s="10">
        <v>73</v>
      </c>
      <c r="AS91" s="10">
        <v>73</v>
      </c>
      <c r="AT91" s="10">
        <f t="shared" si="15"/>
        <v>73</v>
      </c>
      <c r="AU91" s="10">
        <v>3.9</v>
      </c>
      <c r="AV91" s="10">
        <v>87</v>
      </c>
      <c r="AW91" s="10">
        <v>134</v>
      </c>
      <c r="AX91" s="10">
        <v>50</v>
      </c>
      <c r="AY91" s="10">
        <v>65.2</v>
      </c>
      <c r="AZ91" s="10">
        <v>94</v>
      </c>
      <c r="BA91" s="10">
        <v>133.88</v>
      </c>
      <c r="BB91" s="10">
        <v>84.83</v>
      </c>
      <c r="BC91" s="10">
        <v>253</v>
      </c>
    </row>
    <row r="92" spans="1:55" x14ac:dyDescent="0.3">
      <c r="A92" s="11" t="s">
        <v>737</v>
      </c>
      <c r="C92" s="11" t="s">
        <v>17</v>
      </c>
      <c r="D92" s="11" t="s">
        <v>17</v>
      </c>
      <c r="J92" s="10" t="s">
        <v>629</v>
      </c>
      <c r="K92" s="10" t="s">
        <v>630</v>
      </c>
      <c r="L92" s="11" t="s">
        <v>45</v>
      </c>
      <c r="O92" s="12">
        <v>18210</v>
      </c>
      <c r="P92" s="10">
        <v>65</v>
      </c>
      <c r="Q92" s="10" t="s">
        <v>724</v>
      </c>
      <c r="R92" s="10">
        <v>4350</v>
      </c>
      <c r="S92" s="10" t="s">
        <v>65</v>
      </c>
      <c r="T92" s="10" t="s">
        <v>738</v>
      </c>
      <c r="U92" s="10" t="s">
        <v>677</v>
      </c>
      <c r="V92" s="10">
        <v>965431572</v>
      </c>
      <c r="X92" s="10">
        <v>1.5680000000000001</v>
      </c>
      <c r="Y92" s="10">
        <v>68.400000000000006</v>
      </c>
      <c r="AA92" s="10">
        <v>4</v>
      </c>
      <c r="AB92" s="10">
        <v>55</v>
      </c>
      <c r="AC92" s="10">
        <v>56</v>
      </c>
      <c r="AD92" s="10">
        <f t="shared" si="12"/>
        <v>55.5</v>
      </c>
      <c r="AE92" s="13">
        <f t="shared" si="13"/>
        <v>18.5</v>
      </c>
      <c r="AH92" s="10" t="s">
        <v>14</v>
      </c>
      <c r="AI92" s="10" t="s">
        <v>14</v>
      </c>
      <c r="AJ92" s="10" t="s">
        <v>14</v>
      </c>
      <c r="AK92" s="10" t="s">
        <v>14</v>
      </c>
      <c r="AL92" s="10">
        <v>87</v>
      </c>
      <c r="AM92" s="10">
        <v>72.5</v>
      </c>
      <c r="AN92" s="10">
        <v>94</v>
      </c>
      <c r="AO92" s="10">
        <v>119</v>
      </c>
      <c r="AP92" s="10">
        <v>117</v>
      </c>
      <c r="AQ92" s="10">
        <f t="shared" si="14"/>
        <v>118</v>
      </c>
      <c r="AR92" s="10">
        <v>86</v>
      </c>
      <c r="AS92" s="10">
        <v>81</v>
      </c>
      <c r="AT92" s="10">
        <f t="shared" si="15"/>
        <v>83.5</v>
      </c>
      <c r="AU92" s="10">
        <v>3.94</v>
      </c>
      <c r="AV92" s="10">
        <v>91</v>
      </c>
      <c r="AW92" s="10">
        <v>124</v>
      </c>
      <c r="AX92" s="10">
        <v>44</v>
      </c>
      <c r="AY92" s="10">
        <v>55.8</v>
      </c>
      <c r="AZ92" s="10">
        <v>121</v>
      </c>
      <c r="BA92" s="10">
        <v>90.81</v>
      </c>
      <c r="BB92" s="10">
        <v>64.709999999999994</v>
      </c>
      <c r="BC92" s="10">
        <v>290</v>
      </c>
    </row>
    <row r="93" spans="1:55" x14ac:dyDescent="0.3">
      <c r="A93" s="11" t="s">
        <v>742</v>
      </c>
      <c r="C93" s="11" t="s">
        <v>17</v>
      </c>
      <c r="D93" s="11" t="s">
        <v>17</v>
      </c>
      <c r="J93" s="10" t="s">
        <v>635</v>
      </c>
      <c r="K93" s="10" t="s">
        <v>636</v>
      </c>
      <c r="L93" s="11" t="s">
        <v>45</v>
      </c>
      <c r="O93" s="12">
        <v>21776</v>
      </c>
      <c r="P93" s="10">
        <v>56</v>
      </c>
      <c r="Q93" s="10" t="s">
        <v>724</v>
      </c>
      <c r="R93" s="10">
        <v>4350</v>
      </c>
      <c r="S93" s="10" t="s">
        <v>724</v>
      </c>
      <c r="T93" s="10" t="s">
        <v>724</v>
      </c>
      <c r="U93" s="10" t="s">
        <v>686</v>
      </c>
      <c r="V93" s="10">
        <v>963955620</v>
      </c>
      <c r="X93" s="10">
        <v>1.585</v>
      </c>
      <c r="Y93" s="10">
        <v>67.3</v>
      </c>
      <c r="AA93" s="10">
        <v>2</v>
      </c>
      <c r="AB93" s="10">
        <v>67</v>
      </c>
      <c r="AC93" s="10">
        <v>68</v>
      </c>
      <c r="AD93" s="10">
        <f t="shared" si="12"/>
        <v>67.5</v>
      </c>
      <c r="AE93" s="13">
        <f t="shared" si="13"/>
        <v>22.5</v>
      </c>
      <c r="AF93" s="14">
        <v>2009</v>
      </c>
      <c r="AG93" s="10">
        <v>23</v>
      </c>
      <c r="AH93" s="10" t="s">
        <v>14</v>
      </c>
      <c r="AI93" s="10" t="s">
        <v>14</v>
      </c>
      <c r="AJ93" s="10" t="s">
        <v>14</v>
      </c>
      <c r="AK93" s="10" t="s">
        <v>14</v>
      </c>
      <c r="AL93" s="10">
        <v>85</v>
      </c>
      <c r="AM93" s="10">
        <v>73.5</v>
      </c>
      <c r="AN93" s="10">
        <v>93</v>
      </c>
      <c r="AO93" s="10">
        <v>152</v>
      </c>
      <c r="AP93" s="10">
        <v>151</v>
      </c>
      <c r="AQ93" s="10">
        <f t="shared" si="14"/>
        <v>151.5</v>
      </c>
      <c r="AR93" s="10">
        <v>87</v>
      </c>
      <c r="AS93" s="10">
        <v>88</v>
      </c>
      <c r="AT93" s="10">
        <f t="shared" si="15"/>
        <v>87.5</v>
      </c>
      <c r="AU93" s="10">
        <v>8.39</v>
      </c>
      <c r="AV93" s="10">
        <v>93</v>
      </c>
      <c r="AW93" s="10">
        <v>196</v>
      </c>
      <c r="AX93" s="10">
        <v>38</v>
      </c>
      <c r="AY93" s="10">
        <v>122.6</v>
      </c>
      <c r="AZ93" s="10">
        <v>177</v>
      </c>
      <c r="BA93" s="10">
        <v>159.69</v>
      </c>
      <c r="BB93" s="10">
        <v>31.07</v>
      </c>
      <c r="BC93" s="10">
        <v>320</v>
      </c>
    </row>
    <row r="94" spans="1:55" x14ac:dyDescent="0.3">
      <c r="A94" s="11" t="s">
        <v>743</v>
      </c>
      <c r="D94" s="11" t="s">
        <v>17</v>
      </c>
      <c r="J94" s="10" t="s">
        <v>637</v>
      </c>
      <c r="K94" s="10" t="s">
        <v>638</v>
      </c>
      <c r="L94" s="11" t="s">
        <v>45</v>
      </c>
      <c r="O94" s="12">
        <v>26314</v>
      </c>
      <c r="P94" s="10">
        <v>43</v>
      </c>
      <c r="Q94" s="10" t="s">
        <v>724</v>
      </c>
      <c r="R94" s="10">
        <v>4340</v>
      </c>
      <c r="S94" s="10" t="s">
        <v>724</v>
      </c>
      <c r="T94" s="10" t="s">
        <v>724</v>
      </c>
      <c r="U94" s="10" t="s">
        <v>677</v>
      </c>
      <c r="V94" s="10">
        <v>974878351</v>
      </c>
      <c r="X94" s="10">
        <v>1.615</v>
      </c>
      <c r="Y94" s="10">
        <v>43.6</v>
      </c>
      <c r="AA94" s="10">
        <v>6</v>
      </c>
      <c r="AB94" s="10">
        <v>65</v>
      </c>
      <c r="AC94" s="10">
        <v>67</v>
      </c>
      <c r="AD94" s="10">
        <f t="shared" si="12"/>
        <v>66</v>
      </c>
      <c r="AE94" s="13">
        <f t="shared" si="13"/>
        <v>22</v>
      </c>
      <c r="AF94" s="14">
        <v>2012</v>
      </c>
      <c r="AG94" s="14"/>
      <c r="AH94" s="10" t="s">
        <v>14</v>
      </c>
      <c r="AI94" s="10" t="s">
        <v>14</v>
      </c>
      <c r="AJ94" s="10" t="s">
        <v>14</v>
      </c>
      <c r="AK94" s="10" t="s">
        <v>14</v>
      </c>
      <c r="AL94" s="10">
        <v>84</v>
      </c>
      <c r="AM94" s="10">
        <v>64</v>
      </c>
      <c r="AN94" s="10">
        <v>76</v>
      </c>
      <c r="AO94" s="10">
        <v>107</v>
      </c>
      <c r="AP94" s="10">
        <v>106</v>
      </c>
      <c r="AQ94" s="10">
        <f t="shared" si="14"/>
        <v>106.5</v>
      </c>
      <c r="AR94" s="10">
        <v>75</v>
      </c>
      <c r="AS94" s="10">
        <v>75</v>
      </c>
      <c r="AT94" s="10">
        <f t="shared" si="15"/>
        <v>75</v>
      </c>
      <c r="AU94" s="10">
        <v>1.46</v>
      </c>
      <c r="AV94" s="10">
        <v>88</v>
      </c>
      <c r="AW94" s="10">
        <v>174</v>
      </c>
      <c r="AX94" s="10">
        <v>62</v>
      </c>
      <c r="AY94" s="10">
        <v>93.8</v>
      </c>
      <c r="AZ94" s="10">
        <v>91</v>
      </c>
      <c r="BA94" s="10">
        <v>125.33</v>
      </c>
      <c r="BB94" s="10">
        <v>41.46</v>
      </c>
      <c r="BC94" s="10">
        <v>308</v>
      </c>
    </row>
    <row r="95" spans="1:55" x14ac:dyDescent="0.3">
      <c r="A95" s="11" t="s">
        <v>745</v>
      </c>
      <c r="C95" s="11" t="s">
        <v>17</v>
      </c>
      <c r="D95" s="11" t="s">
        <v>17</v>
      </c>
      <c r="J95" s="10" t="s">
        <v>1603</v>
      </c>
      <c r="K95" s="10" t="s">
        <v>643</v>
      </c>
      <c r="L95" s="11" t="s">
        <v>45</v>
      </c>
      <c r="O95" s="12">
        <v>26225</v>
      </c>
      <c r="P95" s="10">
        <v>44</v>
      </c>
      <c r="Q95" s="10" t="s">
        <v>724</v>
      </c>
      <c r="R95" s="10">
        <v>4350</v>
      </c>
      <c r="S95" s="10" t="s">
        <v>724</v>
      </c>
      <c r="T95" s="10" t="s">
        <v>738</v>
      </c>
      <c r="U95" s="10" t="s">
        <v>677</v>
      </c>
      <c r="V95" s="10">
        <v>996781287</v>
      </c>
      <c r="X95" s="10">
        <v>1.6020000000000001</v>
      </c>
      <c r="Y95" s="10">
        <v>64</v>
      </c>
      <c r="AA95" s="10">
        <v>2</v>
      </c>
      <c r="AB95" s="10">
        <v>68</v>
      </c>
      <c r="AC95" s="10">
        <v>68</v>
      </c>
      <c r="AD95" s="10">
        <f t="shared" si="12"/>
        <v>68</v>
      </c>
      <c r="AE95" s="13">
        <f t="shared" si="13"/>
        <v>22.666666666666668</v>
      </c>
      <c r="AF95" s="14" t="s">
        <v>746</v>
      </c>
      <c r="AH95" s="10" t="s">
        <v>17</v>
      </c>
      <c r="AI95" s="10" t="s">
        <v>14</v>
      </c>
      <c r="AJ95" s="10" t="s">
        <v>14</v>
      </c>
      <c r="AK95" s="10" t="s">
        <v>14</v>
      </c>
      <c r="AL95" s="10">
        <v>88</v>
      </c>
      <c r="AM95" s="10">
        <v>99</v>
      </c>
      <c r="AN95" s="10">
        <v>87</v>
      </c>
      <c r="AO95" s="10">
        <v>124</v>
      </c>
      <c r="AP95" s="10">
        <v>128</v>
      </c>
      <c r="AQ95" s="10">
        <f t="shared" si="14"/>
        <v>126</v>
      </c>
      <c r="AR95" s="10">
        <v>90</v>
      </c>
      <c r="AS95" s="10">
        <v>90</v>
      </c>
      <c r="AT95" s="10">
        <f t="shared" si="15"/>
        <v>90</v>
      </c>
      <c r="AU95" s="10">
        <v>6.01</v>
      </c>
      <c r="AV95" s="10">
        <v>90</v>
      </c>
      <c r="AW95" s="10">
        <v>161</v>
      </c>
      <c r="AX95" s="10">
        <v>72</v>
      </c>
      <c r="AY95" s="10">
        <v>60.4</v>
      </c>
      <c r="AZ95" s="10">
        <v>143</v>
      </c>
      <c r="BA95" s="10">
        <v>170.91</v>
      </c>
      <c r="BB95" s="10">
        <v>138.5</v>
      </c>
      <c r="BC95" s="10">
        <v>290</v>
      </c>
    </row>
    <row r="96" spans="1:55" x14ac:dyDescent="0.3">
      <c r="A96" s="11" t="s">
        <v>747</v>
      </c>
      <c r="C96" s="11" t="s">
        <v>17</v>
      </c>
      <c r="D96" s="11" t="s">
        <v>17</v>
      </c>
      <c r="J96" s="10" t="s">
        <v>100</v>
      </c>
      <c r="K96" s="10" t="s">
        <v>644</v>
      </c>
      <c r="L96" s="11" t="s">
        <v>45</v>
      </c>
      <c r="O96" s="12">
        <v>29345</v>
      </c>
      <c r="P96" s="10">
        <v>35</v>
      </c>
      <c r="Q96" s="10" t="s">
        <v>724</v>
      </c>
      <c r="R96" s="10">
        <v>4350</v>
      </c>
      <c r="S96" s="10" t="s">
        <v>724</v>
      </c>
      <c r="T96" s="10" t="s">
        <v>724</v>
      </c>
      <c r="U96" s="10" t="s">
        <v>690</v>
      </c>
      <c r="V96" s="10">
        <v>959459989</v>
      </c>
      <c r="X96" s="10">
        <v>1.728</v>
      </c>
      <c r="Y96" s="10">
        <v>80.400000000000006</v>
      </c>
      <c r="AA96" s="10">
        <v>2</v>
      </c>
      <c r="AB96" s="10">
        <v>62</v>
      </c>
      <c r="AC96" s="10">
        <v>63</v>
      </c>
      <c r="AD96" s="10">
        <f t="shared" si="12"/>
        <v>62.5</v>
      </c>
      <c r="AE96" s="13">
        <f t="shared" si="13"/>
        <v>20.833333333333332</v>
      </c>
      <c r="AF96" s="15" t="s">
        <v>748</v>
      </c>
      <c r="AG96" s="14" t="s">
        <v>749</v>
      </c>
      <c r="AH96" s="10" t="s">
        <v>14</v>
      </c>
      <c r="AI96" s="10" t="s">
        <v>14</v>
      </c>
      <c r="AJ96" s="10" t="s">
        <v>14</v>
      </c>
      <c r="AK96" s="10" t="s">
        <v>14</v>
      </c>
      <c r="AL96" s="10">
        <v>86.5</v>
      </c>
      <c r="AM96" s="10">
        <v>64.5</v>
      </c>
      <c r="AN96" s="10">
        <v>100</v>
      </c>
      <c r="AO96" s="10">
        <v>122</v>
      </c>
      <c r="AP96" s="10">
        <v>121</v>
      </c>
      <c r="AQ96" s="10">
        <f t="shared" si="14"/>
        <v>121.5</v>
      </c>
      <c r="AR96" s="10">
        <v>76</v>
      </c>
      <c r="AS96" s="10">
        <v>77</v>
      </c>
      <c r="AT96" s="10">
        <f t="shared" si="15"/>
        <v>76.5</v>
      </c>
      <c r="AU96" s="10">
        <v>11.05</v>
      </c>
      <c r="AV96" s="10">
        <v>92</v>
      </c>
      <c r="AW96" s="10">
        <v>286</v>
      </c>
      <c r="AX96" s="10">
        <v>47</v>
      </c>
      <c r="AY96" s="10">
        <v>213</v>
      </c>
      <c r="AZ96" s="10">
        <v>130</v>
      </c>
      <c r="BA96" s="10">
        <v>97.75</v>
      </c>
      <c r="BB96" s="10">
        <v>104.4</v>
      </c>
      <c r="BC96" s="10">
        <v>295</v>
      </c>
    </row>
    <row r="97" spans="1:55" x14ac:dyDescent="0.3">
      <c r="A97" s="11" t="s">
        <v>397</v>
      </c>
      <c r="C97" s="11" t="s">
        <v>17</v>
      </c>
      <c r="D97" s="11" t="s">
        <v>17</v>
      </c>
      <c r="J97" s="10" t="s">
        <v>605</v>
      </c>
      <c r="K97" s="10" t="s">
        <v>399</v>
      </c>
      <c r="L97" s="11" t="s">
        <v>45</v>
      </c>
      <c r="O97" s="12">
        <v>24551</v>
      </c>
      <c r="P97" s="10">
        <v>48</v>
      </c>
      <c r="Q97" s="10" t="s">
        <v>600</v>
      </c>
      <c r="S97" s="10" t="s">
        <v>724</v>
      </c>
      <c r="T97" s="10" t="s">
        <v>750</v>
      </c>
      <c r="U97" s="10" t="s">
        <v>13</v>
      </c>
      <c r="V97" s="10">
        <v>935151760</v>
      </c>
      <c r="X97" s="10">
        <v>1.6</v>
      </c>
      <c r="Y97" s="10">
        <v>70</v>
      </c>
      <c r="AA97" s="10">
        <v>4</v>
      </c>
      <c r="AB97" s="10">
        <v>49</v>
      </c>
      <c r="AC97" s="10">
        <v>49</v>
      </c>
      <c r="AD97" s="10">
        <f t="shared" si="12"/>
        <v>49</v>
      </c>
      <c r="AE97" s="13">
        <f t="shared" si="13"/>
        <v>16.333333333333332</v>
      </c>
      <c r="AF97" s="15" t="s">
        <v>751</v>
      </c>
      <c r="AG97" s="10">
        <v>16.5</v>
      </c>
      <c r="AH97" s="10" t="s">
        <v>14</v>
      </c>
      <c r="AI97" s="10" t="s">
        <v>14</v>
      </c>
      <c r="AJ97" s="10" t="s">
        <v>14</v>
      </c>
      <c r="AK97" s="10" t="s">
        <v>14</v>
      </c>
      <c r="AL97" s="10">
        <v>90.5</v>
      </c>
      <c r="AM97" s="10">
        <v>70.5</v>
      </c>
      <c r="AN97" s="10">
        <v>100</v>
      </c>
      <c r="AO97" s="10">
        <v>123</v>
      </c>
      <c r="AP97" s="10">
        <v>126</v>
      </c>
      <c r="AQ97" s="10">
        <f t="shared" si="14"/>
        <v>124.5</v>
      </c>
      <c r="AR97" s="10">
        <v>90</v>
      </c>
      <c r="AS97" s="10">
        <v>88</v>
      </c>
      <c r="AT97" s="10">
        <f t="shared" si="15"/>
        <v>89</v>
      </c>
      <c r="AU97" s="10">
        <v>9.4</v>
      </c>
      <c r="AV97" s="10">
        <v>98</v>
      </c>
      <c r="AW97" s="10">
        <v>236</v>
      </c>
      <c r="AX97" s="10">
        <v>47</v>
      </c>
      <c r="AY97" s="10">
        <v>147</v>
      </c>
      <c r="AZ97" s="10">
        <v>210</v>
      </c>
      <c r="BA97" s="10">
        <v>129.18</v>
      </c>
      <c r="BB97" s="10">
        <v>204.2</v>
      </c>
      <c r="BC97" s="10">
        <v>260</v>
      </c>
    </row>
    <row r="98" spans="1:55" x14ac:dyDescent="0.3">
      <c r="A98" s="11" t="s">
        <v>712</v>
      </c>
      <c r="D98" s="11" t="s">
        <v>17</v>
      </c>
      <c r="I98" s="11" t="s">
        <v>17</v>
      </c>
      <c r="J98" s="10" t="s">
        <v>1604</v>
      </c>
      <c r="K98" s="10" t="s">
        <v>1668</v>
      </c>
      <c r="L98" s="11" t="s">
        <v>45</v>
      </c>
      <c r="O98" s="12">
        <v>27609</v>
      </c>
      <c r="P98" s="10">
        <v>40</v>
      </c>
      <c r="Q98" s="10" t="s">
        <v>724</v>
      </c>
      <c r="R98" s="10">
        <v>4350</v>
      </c>
      <c r="S98" s="10" t="s">
        <v>724</v>
      </c>
      <c r="T98" s="10" t="s">
        <v>724</v>
      </c>
      <c r="U98" s="10" t="s">
        <v>694</v>
      </c>
      <c r="V98" s="10">
        <v>985501542</v>
      </c>
      <c r="X98" s="10">
        <v>1.62</v>
      </c>
      <c r="Y98" s="10">
        <v>82.4</v>
      </c>
      <c r="AA98" s="10">
        <v>4</v>
      </c>
      <c r="AB98" s="10">
        <v>65</v>
      </c>
      <c r="AC98" s="10">
        <v>64</v>
      </c>
      <c r="AD98" s="10">
        <f t="shared" si="12"/>
        <v>64.5</v>
      </c>
      <c r="AE98" s="13">
        <f t="shared" si="13"/>
        <v>21.5</v>
      </c>
      <c r="AH98" s="10" t="s">
        <v>14</v>
      </c>
      <c r="AI98" s="10" t="s">
        <v>14</v>
      </c>
      <c r="AJ98" s="10" t="s">
        <v>14</v>
      </c>
      <c r="AK98" s="10" t="s">
        <v>14</v>
      </c>
      <c r="AL98" s="10">
        <v>88.5</v>
      </c>
      <c r="AM98" s="10">
        <v>76.5</v>
      </c>
      <c r="AN98" s="10">
        <v>105.5</v>
      </c>
      <c r="AO98" s="10">
        <v>106</v>
      </c>
      <c r="AP98" s="10">
        <v>106</v>
      </c>
      <c r="AQ98" s="10">
        <f t="shared" si="14"/>
        <v>106</v>
      </c>
      <c r="AR98" s="10">
        <v>82</v>
      </c>
      <c r="AS98" s="10">
        <v>81</v>
      </c>
      <c r="AT98" s="10">
        <f t="shared" si="15"/>
        <v>81.5</v>
      </c>
      <c r="AU98" s="10">
        <v>6.17</v>
      </c>
      <c r="AV98" s="10">
        <v>102</v>
      </c>
      <c r="AW98" s="10">
        <v>134</v>
      </c>
      <c r="AX98" s="10">
        <v>33</v>
      </c>
      <c r="AY98" s="10">
        <v>83</v>
      </c>
      <c r="AZ98" s="10">
        <v>90</v>
      </c>
      <c r="BA98" s="10">
        <v>152.13999999999999</v>
      </c>
      <c r="BB98" s="10">
        <v>68.87</v>
      </c>
      <c r="BC98" s="10">
        <v>278</v>
      </c>
    </row>
    <row r="99" spans="1:55" x14ac:dyDescent="0.3">
      <c r="A99" s="11" t="s">
        <v>112</v>
      </c>
      <c r="D99" s="11" t="s">
        <v>17</v>
      </c>
      <c r="J99" s="10" t="s">
        <v>603</v>
      </c>
      <c r="K99" s="10" t="s">
        <v>187</v>
      </c>
      <c r="L99" s="11" t="s">
        <v>45</v>
      </c>
      <c r="O99" s="12">
        <v>29443</v>
      </c>
      <c r="P99" s="10">
        <v>35</v>
      </c>
      <c r="Q99" s="10" t="s">
        <v>724</v>
      </c>
      <c r="R99" s="10">
        <v>4350</v>
      </c>
      <c r="S99" s="10" t="s">
        <v>724</v>
      </c>
      <c r="T99" s="10" t="s">
        <v>724</v>
      </c>
      <c r="U99" s="10" t="s">
        <v>693</v>
      </c>
      <c r="V99" s="10">
        <v>964460032</v>
      </c>
      <c r="X99" s="10">
        <v>1.585</v>
      </c>
      <c r="Y99" s="10">
        <v>59</v>
      </c>
      <c r="AA99" s="10">
        <v>0</v>
      </c>
      <c r="AB99" s="10">
        <v>53</v>
      </c>
      <c r="AC99" s="10">
        <v>54</v>
      </c>
      <c r="AD99" s="10">
        <f t="shared" si="12"/>
        <v>53.5</v>
      </c>
      <c r="AE99" s="13">
        <f t="shared" si="13"/>
        <v>17.833333333333332</v>
      </c>
      <c r="AH99" s="10" t="s">
        <v>14</v>
      </c>
      <c r="AI99" s="10" t="s">
        <v>14</v>
      </c>
      <c r="AJ99" s="10" t="s">
        <v>14</v>
      </c>
      <c r="AK99" s="10" t="s">
        <v>14</v>
      </c>
      <c r="AL99" s="10">
        <v>87</v>
      </c>
      <c r="AM99" s="10">
        <v>75</v>
      </c>
      <c r="AN99" s="10">
        <v>84</v>
      </c>
      <c r="AO99" s="10">
        <v>115</v>
      </c>
      <c r="AP99" s="10">
        <v>114</v>
      </c>
      <c r="AQ99" s="10">
        <f t="shared" si="14"/>
        <v>114.5</v>
      </c>
      <c r="AR99" s="10">
        <v>78</v>
      </c>
      <c r="AS99" s="10">
        <v>81</v>
      </c>
      <c r="AT99" s="10">
        <f t="shared" si="15"/>
        <v>79.5</v>
      </c>
      <c r="AU99" s="10">
        <v>1.8</v>
      </c>
      <c r="AV99" s="10">
        <v>79</v>
      </c>
      <c r="AW99" s="10">
        <v>193</v>
      </c>
      <c r="AX99" s="10">
        <v>54</v>
      </c>
      <c r="AY99" s="10">
        <v>127.8</v>
      </c>
      <c r="AZ99" s="10">
        <v>56</v>
      </c>
      <c r="BA99" s="10">
        <v>114.6</v>
      </c>
      <c r="BB99" s="10">
        <v>99.48</v>
      </c>
      <c r="BC99" s="10">
        <v>281</v>
      </c>
    </row>
    <row r="100" spans="1:55" x14ac:dyDescent="0.3">
      <c r="A100" s="11" t="s">
        <v>115</v>
      </c>
      <c r="D100" s="11" t="s">
        <v>17</v>
      </c>
      <c r="I100" s="11" t="s">
        <v>17</v>
      </c>
      <c r="J100" s="10" t="s">
        <v>113</v>
      </c>
      <c r="K100" s="10" t="s">
        <v>114</v>
      </c>
      <c r="L100" s="11" t="s">
        <v>45</v>
      </c>
      <c r="O100" s="12">
        <v>32899</v>
      </c>
      <c r="P100" s="10">
        <v>25</v>
      </c>
      <c r="Q100" s="10" t="s">
        <v>724</v>
      </c>
      <c r="R100" s="10">
        <v>4340</v>
      </c>
      <c r="S100" s="10" t="s">
        <v>754</v>
      </c>
      <c r="T100" s="10" t="s">
        <v>724</v>
      </c>
      <c r="U100" s="10" t="s">
        <v>695</v>
      </c>
      <c r="V100" s="10">
        <v>990349627</v>
      </c>
      <c r="X100" s="10">
        <v>1.56</v>
      </c>
      <c r="Y100" s="10">
        <v>60.5</v>
      </c>
      <c r="AA100" s="10">
        <v>11</v>
      </c>
      <c r="AB100" s="10">
        <v>73</v>
      </c>
      <c r="AC100" s="10">
        <v>73</v>
      </c>
      <c r="AD100" s="10">
        <f t="shared" si="12"/>
        <v>73</v>
      </c>
      <c r="AE100" s="13">
        <f t="shared" si="13"/>
        <v>24.333333333333332</v>
      </c>
      <c r="AG100" s="14"/>
      <c r="AH100" s="10" t="s">
        <v>14</v>
      </c>
      <c r="AI100" s="10" t="s">
        <v>14</v>
      </c>
      <c r="AJ100" s="10" t="s">
        <v>14</v>
      </c>
      <c r="AK100" s="10" t="s">
        <v>14</v>
      </c>
      <c r="AL100" s="10">
        <v>82</v>
      </c>
      <c r="AM100" s="10">
        <v>91</v>
      </c>
      <c r="AN100" s="10">
        <v>84</v>
      </c>
      <c r="AO100" s="10">
        <v>130</v>
      </c>
      <c r="AP100" s="10">
        <v>132</v>
      </c>
      <c r="AQ100" s="10">
        <f t="shared" si="14"/>
        <v>131</v>
      </c>
      <c r="AR100" s="10">
        <v>74</v>
      </c>
      <c r="AS100" s="10">
        <v>80</v>
      </c>
      <c r="AT100" s="10">
        <f t="shared" si="15"/>
        <v>77</v>
      </c>
      <c r="AU100" s="10">
        <v>6.72</v>
      </c>
      <c r="AV100" s="10">
        <v>82</v>
      </c>
      <c r="AW100" s="10">
        <v>153</v>
      </c>
      <c r="AX100" s="10">
        <v>38</v>
      </c>
      <c r="AY100" s="10">
        <v>84.8</v>
      </c>
      <c r="AZ100" s="10">
        <v>151</v>
      </c>
      <c r="BA100" s="10">
        <v>157.04</v>
      </c>
      <c r="BB100" s="10">
        <v>17.420000000000002</v>
      </c>
      <c r="BC100" s="10">
        <v>330</v>
      </c>
    </row>
    <row r="101" spans="1:55" x14ac:dyDescent="0.3">
      <c r="A101" s="11" t="s">
        <v>755</v>
      </c>
      <c r="C101" s="11" t="s">
        <v>17</v>
      </c>
      <c r="D101" s="11" t="s">
        <v>17</v>
      </c>
      <c r="J101" s="10" t="s">
        <v>650</v>
      </c>
      <c r="K101" s="10" t="s">
        <v>651</v>
      </c>
      <c r="L101" s="11" t="s">
        <v>45</v>
      </c>
      <c r="O101" s="12">
        <v>34906</v>
      </c>
      <c r="P101" s="10">
        <v>20</v>
      </c>
      <c r="Q101" s="10" t="s">
        <v>600</v>
      </c>
      <c r="R101" s="10">
        <v>4350</v>
      </c>
      <c r="S101" s="10" t="s">
        <v>724</v>
      </c>
      <c r="T101" s="10" t="s">
        <v>724</v>
      </c>
      <c r="U101" s="10" t="s">
        <v>678</v>
      </c>
      <c r="V101" s="10">
        <v>950893068</v>
      </c>
      <c r="X101" s="10">
        <v>1.663</v>
      </c>
      <c r="Y101" s="10">
        <v>70.400000000000006</v>
      </c>
      <c r="AA101" s="10">
        <v>0</v>
      </c>
      <c r="AB101" s="10">
        <v>52</v>
      </c>
      <c r="AC101" s="10">
        <v>53</v>
      </c>
      <c r="AD101" s="10">
        <f t="shared" si="12"/>
        <v>52.5</v>
      </c>
      <c r="AE101" s="13">
        <f t="shared" si="13"/>
        <v>17.5</v>
      </c>
      <c r="AH101" s="10" t="s">
        <v>14</v>
      </c>
      <c r="AI101" s="10" t="s">
        <v>14</v>
      </c>
      <c r="AJ101" s="10" t="s">
        <v>14</v>
      </c>
      <c r="AK101" s="10" t="s">
        <v>14</v>
      </c>
      <c r="AL101" s="10">
        <v>86.5</v>
      </c>
      <c r="AM101" s="10">
        <v>80.5</v>
      </c>
      <c r="AN101" s="10">
        <v>89</v>
      </c>
      <c r="AO101" s="10">
        <v>118</v>
      </c>
      <c r="AP101" s="10">
        <v>118</v>
      </c>
      <c r="AQ101" s="10">
        <f t="shared" si="14"/>
        <v>118</v>
      </c>
      <c r="AR101" s="10">
        <v>84</v>
      </c>
      <c r="AS101" s="10">
        <v>86</v>
      </c>
      <c r="AT101" s="10">
        <f t="shared" si="15"/>
        <v>85</v>
      </c>
      <c r="AU101" s="10">
        <v>8.94</v>
      </c>
      <c r="AV101" s="10">
        <v>87</v>
      </c>
      <c r="AW101" s="10">
        <v>224</v>
      </c>
      <c r="AX101" s="10">
        <v>37</v>
      </c>
      <c r="AY101" s="10">
        <v>170.2</v>
      </c>
      <c r="AZ101" s="10">
        <v>84</v>
      </c>
      <c r="BA101" s="10">
        <v>112.77</v>
      </c>
      <c r="BB101" s="10">
        <v>77.56</v>
      </c>
      <c r="BC101" s="10">
        <v>286</v>
      </c>
    </row>
    <row r="102" spans="1:55" x14ac:dyDescent="0.3">
      <c r="A102" s="11" t="s">
        <v>756</v>
      </c>
      <c r="D102" s="11" t="s">
        <v>17</v>
      </c>
      <c r="J102" s="10" t="s">
        <v>603</v>
      </c>
      <c r="K102" s="10" t="s">
        <v>652</v>
      </c>
      <c r="L102" s="11" t="s">
        <v>45</v>
      </c>
      <c r="O102" s="12">
        <v>29330</v>
      </c>
      <c r="P102" s="10">
        <v>24</v>
      </c>
      <c r="Q102" s="10" t="s">
        <v>724</v>
      </c>
      <c r="R102" s="10">
        <v>4350</v>
      </c>
      <c r="S102" s="10" t="s">
        <v>750</v>
      </c>
      <c r="T102" s="10" t="s">
        <v>724</v>
      </c>
      <c r="U102" s="10" t="s">
        <v>696</v>
      </c>
      <c r="V102" s="10">
        <v>996041755</v>
      </c>
      <c r="X102" s="10">
        <v>1.5549999999999999</v>
      </c>
      <c r="Y102" s="10">
        <v>59</v>
      </c>
      <c r="AA102" s="10">
        <v>5</v>
      </c>
      <c r="AB102" s="10">
        <v>66</v>
      </c>
      <c r="AC102" s="10">
        <v>66</v>
      </c>
      <c r="AD102" s="10">
        <f t="shared" si="12"/>
        <v>66</v>
      </c>
      <c r="AE102" s="13">
        <f t="shared" si="13"/>
        <v>22</v>
      </c>
      <c r="AH102" s="10" t="s">
        <v>14</v>
      </c>
      <c r="AI102" s="10" t="s">
        <v>14</v>
      </c>
      <c r="AJ102" s="10" t="s">
        <v>14</v>
      </c>
      <c r="AK102" s="10" t="s">
        <v>14</v>
      </c>
      <c r="AL102" s="10">
        <v>85.5</v>
      </c>
      <c r="AM102" s="10">
        <v>65</v>
      </c>
      <c r="AN102" s="10">
        <v>81</v>
      </c>
      <c r="AO102" s="10">
        <v>110</v>
      </c>
      <c r="AP102" s="10">
        <v>116</v>
      </c>
      <c r="AQ102" s="10">
        <f t="shared" si="14"/>
        <v>113</v>
      </c>
      <c r="AR102" s="10">
        <v>86</v>
      </c>
      <c r="AS102" s="10">
        <v>84</v>
      </c>
      <c r="AT102" s="10">
        <f t="shared" si="15"/>
        <v>85</v>
      </c>
      <c r="AU102" s="10">
        <v>5.47</v>
      </c>
      <c r="AV102" s="10">
        <v>88</v>
      </c>
      <c r="AW102" s="10">
        <v>199</v>
      </c>
      <c r="AX102" s="10">
        <v>44</v>
      </c>
      <c r="AY102" s="10">
        <v>131</v>
      </c>
      <c r="AZ102" s="10">
        <v>120</v>
      </c>
      <c r="BA102" s="10">
        <v>167.5</v>
      </c>
      <c r="BB102" s="10">
        <v>129.4</v>
      </c>
      <c r="BC102" s="10">
        <v>297</v>
      </c>
    </row>
    <row r="103" spans="1:55" x14ac:dyDescent="0.3">
      <c r="A103" s="11" t="s">
        <v>757</v>
      </c>
      <c r="D103" s="11" t="s">
        <v>17</v>
      </c>
      <c r="J103" s="10" t="s">
        <v>424</v>
      </c>
      <c r="K103" s="10" t="s">
        <v>653</v>
      </c>
      <c r="L103" s="11" t="s">
        <v>45</v>
      </c>
      <c r="O103" s="12">
        <v>32599</v>
      </c>
      <c r="P103" s="10">
        <v>26</v>
      </c>
      <c r="Q103" s="10" t="s">
        <v>600</v>
      </c>
      <c r="S103" s="10" t="s">
        <v>758</v>
      </c>
      <c r="T103" s="10" t="s">
        <v>600</v>
      </c>
      <c r="U103" s="10" t="s">
        <v>697</v>
      </c>
      <c r="V103" s="10">
        <v>971746353</v>
      </c>
      <c r="X103" s="10">
        <v>1.6830000000000001</v>
      </c>
      <c r="Y103" s="10">
        <v>60</v>
      </c>
      <c r="AA103" s="10">
        <v>5</v>
      </c>
      <c r="AB103" s="10">
        <v>64</v>
      </c>
      <c r="AC103" s="10">
        <v>63</v>
      </c>
      <c r="AD103" s="10">
        <f t="shared" si="12"/>
        <v>63.5</v>
      </c>
      <c r="AE103" s="13">
        <f t="shared" si="13"/>
        <v>21.166666666666668</v>
      </c>
      <c r="AF103" s="15" t="s">
        <v>759</v>
      </c>
      <c r="AG103" s="10">
        <v>23.1</v>
      </c>
      <c r="AH103" s="10" t="s">
        <v>17</v>
      </c>
      <c r="AI103" s="10" t="s">
        <v>14</v>
      </c>
      <c r="AJ103" s="10" t="s">
        <v>14</v>
      </c>
      <c r="AK103" s="10" t="s">
        <v>14</v>
      </c>
      <c r="AL103" s="10">
        <v>85.5</v>
      </c>
      <c r="AM103" s="10">
        <v>64.5</v>
      </c>
      <c r="AN103" s="10">
        <v>83</v>
      </c>
      <c r="AO103" s="10">
        <v>112</v>
      </c>
      <c r="AP103" s="10">
        <v>99</v>
      </c>
      <c r="AQ103" s="10">
        <f t="shared" si="14"/>
        <v>105.5</v>
      </c>
      <c r="AR103" s="10">
        <v>71</v>
      </c>
      <c r="AS103" s="10">
        <v>70</v>
      </c>
      <c r="AT103" s="10">
        <f t="shared" si="15"/>
        <v>70.5</v>
      </c>
      <c r="AU103" s="10">
        <v>3.47</v>
      </c>
      <c r="AV103" s="10">
        <v>84</v>
      </c>
      <c r="AW103" s="10">
        <v>157</v>
      </c>
      <c r="AX103" s="10">
        <v>48</v>
      </c>
      <c r="AY103" s="10">
        <v>92</v>
      </c>
      <c r="AZ103" s="10">
        <v>85</v>
      </c>
      <c r="BA103" s="10">
        <v>131.59</v>
      </c>
      <c r="BB103" s="10">
        <v>200.4</v>
      </c>
      <c r="BC103" s="10">
        <v>288</v>
      </c>
    </row>
    <row r="104" spans="1:55" x14ac:dyDescent="0.3">
      <c r="A104" s="11" t="s">
        <v>760</v>
      </c>
      <c r="C104" s="11" t="s">
        <v>17</v>
      </c>
      <c r="D104" s="11" t="s">
        <v>17</v>
      </c>
      <c r="J104" s="10" t="s">
        <v>655</v>
      </c>
      <c r="K104" s="10" t="s">
        <v>656</v>
      </c>
      <c r="L104" s="11" t="s">
        <v>45</v>
      </c>
      <c r="O104" s="12">
        <v>24693</v>
      </c>
      <c r="P104" s="10">
        <v>49</v>
      </c>
      <c r="Q104" s="10" t="s">
        <v>758</v>
      </c>
      <c r="S104" s="10" t="s">
        <v>761</v>
      </c>
      <c r="T104" s="10" t="s">
        <v>762</v>
      </c>
      <c r="U104" s="10" t="s">
        <v>763</v>
      </c>
      <c r="V104" s="10">
        <v>957890695</v>
      </c>
      <c r="X104" s="10">
        <v>1.5029999999999999</v>
      </c>
      <c r="Y104" s="10">
        <v>51.2</v>
      </c>
      <c r="AA104" s="10">
        <v>15</v>
      </c>
      <c r="AB104" s="10">
        <v>71</v>
      </c>
      <c r="AC104" s="10">
        <v>72</v>
      </c>
      <c r="AD104" s="10">
        <f t="shared" si="12"/>
        <v>71.5</v>
      </c>
      <c r="AE104" s="13">
        <f t="shared" si="13"/>
        <v>23.833333333333332</v>
      </c>
      <c r="AF104" s="14" t="s">
        <v>764</v>
      </c>
      <c r="AG104" s="14" t="s">
        <v>765</v>
      </c>
      <c r="AH104" s="10" t="s">
        <v>14</v>
      </c>
      <c r="AI104" s="10" t="s">
        <v>14</v>
      </c>
      <c r="AJ104" s="10" t="s">
        <v>14</v>
      </c>
      <c r="AK104" s="10" t="s">
        <v>14</v>
      </c>
      <c r="AL104" s="10">
        <v>81</v>
      </c>
      <c r="AM104" s="10">
        <v>72</v>
      </c>
      <c r="AN104" s="10">
        <v>87.5</v>
      </c>
      <c r="AO104" s="10">
        <v>128</v>
      </c>
      <c r="AP104" s="10">
        <v>125</v>
      </c>
      <c r="AQ104" s="10">
        <f t="shared" si="14"/>
        <v>126.5</v>
      </c>
      <c r="AR104" s="10">
        <v>80</v>
      </c>
      <c r="AS104" s="10">
        <v>79</v>
      </c>
      <c r="AT104" s="10">
        <f t="shared" si="15"/>
        <v>79.5</v>
      </c>
      <c r="AU104" s="10">
        <v>11.96</v>
      </c>
      <c r="AV104" s="10">
        <v>403</v>
      </c>
      <c r="AW104" s="10">
        <v>230</v>
      </c>
      <c r="AX104" s="10">
        <v>16</v>
      </c>
      <c r="AY104" s="10">
        <v>142</v>
      </c>
      <c r="AZ104" s="10">
        <v>482</v>
      </c>
      <c r="BA104" s="10">
        <v>69.52</v>
      </c>
      <c r="BB104" s="10">
        <v>875</v>
      </c>
      <c r="BC104" s="10">
        <v>233</v>
      </c>
    </row>
    <row r="105" spans="1:55" x14ac:dyDescent="0.3">
      <c r="A105" s="11" t="s">
        <v>31</v>
      </c>
      <c r="C105" s="11" t="s">
        <v>17</v>
      </c>
      <c r="D105" s="11" t="s">
        <v>17</v>
      </c>
      <c r="J105" s="10" t="s">
        <v>121</v>
      </c>
      <c r="K105" s="10" t="s">
        <v>285</v>
      </c>
      <c r="L105" s="11" t="s">
        <v>45</v>
      </c>
      <c r="O105" s="12">
        <v>35024</v>
      </c>
      <c r="P105" s="10">
        <v>20</v>
      </c>
      <c r="Q105" s="10" t="s">
        <v>726</v>
      </c>
      <c r="S105" s="10" t="s">
        <v>724</v>
      </c>
      <c r="T105" s="10" t="s">
        <v>724</v>
      </c>
      <c r="U105" s="10" t="s">
        <v>678</v>
      </c>
      <c r="V105" s="10">
        <v>931729442</v>
      </c>
      <c r="X105" s="10">
        <v>1.6970000000000001</v>
      </c>
      <c r="Y105" s="10">
        <v>60.1</v>
      </c>
      <c r="AA105" s="10">
        <v>0</v>
      </c>
      <c r="AB105" s="10">
        <v>54</v>
      </c>
      <c r="AC105" s="10">
        <v>56</v>
      </c>
      <c r="AD105" s="10">
        <f t="shared" si="12"/>
        <v>55</v>
      </c>
      <c r="AE105" s="13">
        <f t="shared" si="13"/>
        <v>18.333333333333332</v>
      </c>
      <c r="AG105" s="14"/>
      <c r="AH105" s="10" t="s">
        <v>14</v>
      </c>
      <c r="AI105" s="10" t="s">
        <v>14</v>
      </c>
      <c r="AJ105" s="10" t="s">
        <v>14</v>
      </c>
      <c r="AK105" s="10" t="s">
        <v>14</v>
      </c>
      <c r="AL105" s="10">
        <v>88.5</v>
      </c>
      <c r="AM105" s="10">
        <v>61</v>
      </c>
      <c r="AN105" s="10">
        <v>77</v>
      </c>
      <c r="AO105" s="10">
        <v>102</v>
      </c>
      <c r="AP105" s="10">
        <v>106</v>
      </c>
      <c r="AQ105" s="10">
        <f t="shared" si="14"/>
        <v>104</v>
      </c>
      <c r="AR105" s="10">
        <v>58</v>
      </c>
      <c r="AS105" s="10">
        <v>60</v>
      </c>
      <c r="AT105" s="10">
        <f t="shared" si="15"/>
        <v>59</v>
      </c>
      <c r="AU105" s="10">
        <v>4.8099999999999996</v>
      </c>
      <c r="AV105" s="10">
        <v>93</v>
      </c>
      <c r="AW105" s="10">
        <v>146</v>
      </c>
      <c r="AX105" s="10">
        <v>34</v>
      </c>
      <c r="AY105" s="10">
        <v>77</v>
      </c>
      <c r="AZ105" s="10">
        <v>175</v>
      </c>
      <c r="BA105" s="10">
        <v>166.27</v>
      </c>
      <c r="BB105" s="10">
        <v>24.42</v>
      </c>
      <c r="BC105" s="10">
        <v>320</v>
      </c>
    </row>
    <row r="106" spans="1:55" x14ac:dyDescent="0.3">
      <c r="A106" s="11" t="s">
        <v>771</v>
      </c>
      <c r="D106" s="11" t="s">
        <v>17</v>
      </c>
      <c r="J106" s="10" t="s">
        <v>660</v>
      </c>
      <c r="K106" s="10" t="s">
        <v>661</v>
      </c>
      <c r="L106" s="11" t="s">
        <v>45</v>
      </c>
      <c r="O106" s="12">
        <v>33304</v>
      </c>
      <c r="P106" s="10">
        <v>24</v>
      </c>
      <c r="Q106" s="10" t="s">
        <v>724</v>
      </c>
      <c r="R106" s="10">
        <v>4350</v>
      </c>
      <c r="S106" s="10" t="s">
        <v>724</v>
      </c>
      <c r="T106" s="10" t="s">
        <v>724</v>
      </c>
      <c r="U106" s="10" t="s">
        <v>678</v>
      </c>
      <c r="V106" s="10">
        <v>947024479</v>
      </c>
      <c r="X106" s="10">
        <v>1.62</v>
      </c>
      <c r="Y106" s="10">
        <v>80.7</v>
      </c>
      <c r="AA106" s="10">
        <v>2</v>
      </c>
      <c r="AB106" s="10">
        <v>63</v>
      </c>
      <c r="AC106" s="10">
        <v>65</v>
      </c>
      <c r="AD106" s="10">
        <f t="shared" si="12"/>
        <v>64</v>
      </c>
      <c r="AE106" s="13">
        <f t="shared" si="13"/>
        <v>21.333333333333332</v>
      </c>
      <c r="AH106" s="10" t="s">
        <v>14</v>
      </c>
      <c r="AI106" s="10" t="s">
        <v>14</v>
      </c>
      <c r="AJ106" s="10" t="s">
        <v>14</v>
      </c>
      <c r="AK106" s="10" t="s">
        <v>676</v>
      </c>
      <c r="AL106" s="10">
        <v>85.6</v>
      </c>
      <c r="AM106" s="10">
        <v>73</v>
      </c>
      <c r="AN106" s="10">
        <v>99</v>
      </c>
      <c r="AO106" s="10">
        <v>109</v>
      </c>
      <c r="AP106" s="10">
        <v>109</v>
      </c>
      <c r="AQ106" s="10">
        <f t="shared" si="14"/>
        <v>109</v>
      </c>
      <c r="AR106" s="10">
        <v>74</v>
      </c>
      <c r="AS106" s="10">
        <v>74</v>
      </c>
      <c r="AT106" s="10">
        <f t="shared" si="15"/>
        <v>74</v>
      </c>
      <c r="AU106" s="10">
        <v>8.16</v>
      </c>
      <c r="AV106" s="10">
        <v>85</v>
      </c>
      <c r="AW106" s="10">
        <v>138</v>
      </c>
      <c r="AX106" s="10">
        <v>32</v>
      </c>
      <c r="AY106" s="10">
        <v>89.4</v>
      </c>
      <c r="AZ106" s="10">
        <v>83</v>
      </c>
      <c r="BA106" s="10">
        <v>86.14</v>
      </c>
      <c r="BB106" s="10">
        <v>202.5</v>
      </c>
      <c r="BC106" s="10">
        <v>239</v>
      </c>
    </row>
    <row r="107" spans="1:55" x14ac:dyDescent="0.3">
      <c r="A107" s="11" t="s">
        <v>772</v>
      </c>
      <c r="D107" s="11" t="s">
        <v>17</v>
      </c>
      <c r="J107" s="10" t="s">
        <v>133</v>
      </c>
      <c r="K107" s="10" t="s">
        <v>662</v>
      </c>
      <c r="L107" s="11" t="s">
        <v>45</v>
      </c>
      <c r="O107" s="12">
        <v>33948</v>
      </c>
      <c r="P107" s="10">
        <v>23</v>
      </c>
      <c r="Q107" s="10" t="s">
        <v>724</v>
      </c>
      <c r="R107" s="10">
        <v>4350</v>
      </c>
      <c r="S107" s="10" t="s">
        <v>724</v>
      </c>
      <c r="T107" s="10" t="s">
        <v>724</v>
      </c>
      <c r="U107" s="10" t="s">
        <v>678</v>
      </c>
      <c r="V107" s="10">
        <v>963990824</v>
      </c>
      <c r="X107" s="10">
        <v>1.615</v>
      </c>
      <c r="Y107" s="10">
        <v>48</v>
      </c>
      <c r="AA107" s="10">
        <v>5</v>
      </c>
      <c r="AB107" s="10">
        <v>52</v>
      </c>
      <c r="AC107" s="10">
        <v>54</v>
      </c>
      <c r="AD107" s="10">
        <f t="shared" si="12"/>
        <v>53</v>
      </c>
      <c r="AE107" s="13">
        <f t="shared" si="13"/>
        <v>17.666666666666668</v>
      </c>
      <c r="AG107" s="14"/>
      <c r="AH107" s="10" t="s">
        <v>14</v>
      </c>
      <c r="AI107" s="10" t="s">
        <v>14</v>
      </c>
      <c r="AJ107" s="10" t="s">
        <v>14</v>
      </c>
      <c r="AK107" s="10" t="s">
        <v>14</v>
      </c>
      <c r="AL107" s="10">
        <v>88.5</v>
      </c>
      <c r="AM107" s="10">
        <v>62</v>
      </c>
      <c r="AN107" s="10">
        <v>75</v>
      </c>
      <c r="AO107" s="10">
        <v>91</v>
      </c>
      <c r="AP107" s="10">
        <v>90</v>
      </c>
      <c r="AQ107" s="10">
        <f t="shared" si="14"/>
        <v>90.5</v>
      </c>
      <c r="AR107" s="10">
        <v>65</v>
      </c>
      <c r="AS107" s="10">
        <v>66</v>
      </c>
      <c r="AT107" s="10">
        <f t="shared" si="15"/>
        <v>65.5</v>
      </c>
      <c r="AU107" s="10">
        <v>4.13</v>
      </c>
      <c r="AV107" s="10">
        <v>83</v>
      </c>
      <c r="AW107" s="10">
        <v>105</v>
      </c>
      <c r="AX107" s="10">
        <v>28</v>
      </c>
      <c r="AY107" s="10">
        <v>66.2</v>
      </c>
      <c r="AZ107" s="10">
        <v>54</v>
      </c>
      <c r="BA107" s="10">
        <v>68.73</v>
      </c>
      <c r="BB107" s="10">
        <v>133.19999999999999</v>
      </c>
      <c r="BC107" s="10">
        <v>267</v>
      </c>
    </row>
    <row r="108" spans="1:55" x14ac:dyDescent="0.3">
      <c r="A108" s="11" t="s">
        <v>773</v>
      </c>
      <c r="D108" s="11" t="s">
        <v>17</v>
      </c>
      <c r="J108" s="10" t="s">
        <v>663</v>
      </c>
      <c r="K108" s="10" t="s">
        <v>141</v>
      </c>
      <c r="L108" s="11" t="s">
        <v>45</v>
      </c>
      <c r="O108" s="12">
        <v>31447</v>
      </c>
      <c r="P108" s="10">
        <v>29</v>
      </c>
      <c r="Q108" s="10" t="s">
        <v>724</v>
      </c>
      <c r="R108" s="10">
        <v>4350</v>
      </c>
      <c r="S108" s="10" t="s">
        <v>724</v>
      </c>
      <c r="T108" s="10" t="s">
        <v>724</v>
      </c>
      <c r="U108" s="10" t="s">
        <v>700</v>
      </c>
      <c r="V108" s="10">
        <v>944466802</v>
      </c>
      <c r="X108" s="10">
        <v>1.6930000000000001</v>
      </c>
      <c r="Y108" s="10">
        <v>64.599999999999994</v>
      </c>
      <c r="AA108" s="10">
        <v>0</v>
      </c>
      <c r="AB108" s="10">
        <v>53</v>
      </c>
      <c r="AC108" s="10">
        <v>54</v>
      </c>
      <c r="AD108" s="10">
        <f t="shared" si="12"/>
        <v>53.5</v>
      </c>
      <c r="AE108" s="13">
        <f t="shared" si="13"/>
        <v>17.833333333333332</v>
      </c>
      <c r="AH108" s="10" t="s">
        <v>14</v>
      </c>
      <c r="AI108" s="10" t="s">
        <v>14</v>
      </c>
      <c r="AJ108" s="10" t="s">
        <v>14</v>
      </c>
      <c r="AK108" s="10" t="s">
        <v>14</v>
      </c>
      <c r="AL108" s="10">
        <v>86</v>
      </c>
      <c r="AM108" s="10">
        <v>56.5</v>
      </c>
      <c r="AN108" s="10">
        <v>79.5</v>
      </c>
      <c r="AO108" s="10">
        <v>115</v>
      </c>
      <c r="AP108" s="10">
        <v>118</v>
      </c>
      <c r="AQ108" s="10">
        <f t="shared" si="14"/>
        <v>116.5</v>
      </c>
      <c r="AR108" s="10">
        <v>87</v>
      </c>
      <c r="AS108" s="10">
        <v>85</v>
      </c>
      <c r="AT108" s="10">
        <f t="shared" si="15"/>
        <v>86</v>
      </c>
      <c r="AU108" s="10">
        <v>6.55</v>
      </c>
      <c r="AV108" s="10">
        <v>97</v>
      </c>
      <c r="AW108" s="10">
        <v>152</v>
      </c>
      <c r="AX108" s="10">
        <v>61</v>
      </c>
      <c r="AY108" s="10">
        <v>79.2</v>
      </c>
      <c r="AZ108" s="10">
        <v>59</v>
      </c>
      <c r="BA108" s="10">
        <v>112.01</v>
      </c>
      <c r="BB108" s="10">
        <v>129.5</v>
      </c>
      <c r="BC108" s="10">
        <v>282</v>
      </c>
    </row>
    <row r="109" spans="1:55" x14ac:dyDescent="0.3">
      <c r="A109" s="11" t="s">
        <v>777</v>
      </c>
      <c r="C109" s="11" t="s">
        <v>17</v>
      </c>
      <c r="D109" s="11" t="s">
        <v>17</v>
      </c>
      <c r="J109" s="10" t="s">
        <v>607</v>
      </c>
      <c r="K109" s="10" t="s">
        <v>606</v>
      </c>
      <c r="L109" s="11" t="s">
        <v>45</v>
      </c>
      <c r="O109" s="12">
        <v>23851</v>
      </c>
      <c r="P109" s="10">
        <v>50</v>
      </c>
      <c r="Q109" s="10" t="s">
        <v>778</v>
      </c>
      <c r="S109" s="10" t="s">
        <v>65</v>
      </c>
      <c r="T109" s="10" t="s">
        <v>65</v>
      </c>
      <c r="U109" s="10" t="s">
        <v>703</v>
      </c>
      <c r="V109" s="10">
        <v>963695737</v>
      </c>
      <c r="X109" s="10">
        <v>1.625</v>
      </c>
      <c r="Y109" s="10">
        <v>79</v>
      </c>
      <c r="AA109" s="10">
        <v>7</v>
      </c>
      <c r="AB109" s="10">
        <v>66</v>
      </c>
      <c r="AC109" s="10">
        <v>64</v>
      </c>
      <c r="AD109" s="10">
        <f t="shared" si="12"/>
        <v>65</v>
      </c>
      <c r="AE109" s="13">
        <f t="shared" si="13"/>
        <v>21.666666666666668</v>
      </c>
      <c r="AF109" s="14" t="s">
        <v>779</v>
      </c>
      <c r="AG109" s="14" t="s">
        <v>780</v>
      </c>
      <c r="AH109" s="10" t="s">
        <v>17</v>
      </c>
      <c r="AI109" s="10" t="s">
        <v>14</v>
      </c>
      <c r="AJ109" s="10" t="s">
        <v>14</v>
      </c>
      <c r="AK109" s="10" t="s">
        <v>14</v>
      </c>
      <c r="AL109" s="10">
        <v>86.5</v>
      </c>
      <c r="AM109" s="10">
        <v>64.5</v>
      </c>
      <c r="AN109" s="10">
        <v>96</v>
      </c>
      <c r="AO109" s="10">
        <v>120</v>
      </c>
      <c r="AP109" s="10">
        <v>121</v>
      </c>
      <c r="AQ109" s="10">
        <f t="shared" si="14"/>
        <v>120.5</v>
      </c>
      <c r="AR109" s="10">
        <v>91</v>
      </c>
      <c r="AS109" s="10">
        <v>90</v>
      </c>
      <c r="AT109" s="10">
        <f t="shared" si="15"/>
        <v>90.5</v>
      </c>
      <c r="AU109" s="10">
        <v>12.45</v>
      </c>
      <c r="AV109" s="10">
        <v>93</v>
      </c>
      <c r="AW109" s="10">
        <v>134</v>
      </c>
      <c r="AX109" s="10">
        <v>29</v>
      </c>
      <c r="AY109" s="10">
        <v>77.2</v>
      </c>
      <c r="AZ109" s="10">
        <v>139</v>
      </c>
      <c r="BA109" s="10">
        <v>87.12</v>
      </c>
      <c r="BB109" s="10">
        <v>265.2</v>
      </c>
      <c r="BC109" s="10">
        <v>217</v>
      </c>
    </row>
    <row r="110" spans="1:55" x14ac:dyDescent="0.3">
      <c r="A110" s="11" t="s">
        <v>142</v>
      </c>
      <c r="D110" s="11" t="s">
        <v>17</v>
      </c>
      <c r="I110" s="11" t="s">
        <v>17</v>
      </c>
      <c r="J110" s="10" t="s">
        <v>670</v>
      </c>
      <c r="K110" s="10" t="s">
        <v>96</v>
      </c>
      <c r="L110" s="11" t="s">
        <v>45</v>
      </c>
      <c r="O110" s="12">
        <v>31660</v>
      </c>
      <c r="P110" s="10">
        <v>29</v>
      </c>
      <c r="Q110" s="10" t="s">
        <v>724</v>
      </c>
      <c r="R110" s="10">
        <v>4340</v>
      </c>
      <c r="S110" s="10" t="s">
        <v>724</v>
      </c>
      <c r="T110" s="10" t="s">
        <v>724</v>
      </c>
      <c r="U110" s="10" t="s">
        <v>705</v>
      </c>
      <c r="V110" s="10">
        <v>952632647</v>
      </c>
      <c r="X110" s="10">
        <v>1.55</v>
      </c>
      <c r="Y110" s="10">
        <v>55</v>
      </c>
      <c r="AA110" s="10">
        <v>5</v>
      </c>
      <c r="AB110" s="10">
        <v>64</v>
      </c>
      <c r="AC110" s="10">
        <v>62</v>
      </c>
      <c r="AD110" s="10">
        <f t="shared" si="12"/>
        <v>63</v>
      </c>
      <c r="AE110" s="13">
        <f t="shared" si="13"/>
        <v>21</v>
      </c>
      <c r="AG110" s="14"/>
      <c r="AH110" s="10" t="s">
        <v>14</v>
      </c>
      <c r="AI110" s="10" t="s">
        <v>14</v>
      </c>
      <c r="AJ110" s="10" t="s">
        <v>14</v>
      </c>
      <c r="AK110" s="10" t="s">
        <v>14</v>
      </c>
      <c r="AL110" s="10">
        <v>86.5</v>
      </c>
      <c r="AM110" s="10">
        <v>80</v>
      </c>
      <c r="AN110" s="10">
        <v>81</v>
      </c>
      <c r="AO110" s="10">
        <v>116</v>
      </c>
      <c r="AP110" s="10">
        <v>112</v>
      </c>
      <c r="AQ110" s="10">
        <f t="shared" si="14"/>
        <v>114</v>
      </c>
      <c r="AR110" s="10">
        <v>80</v>
      </c>
      <c r="AS110" s="10">
        <v>76</v>
      </c>
      <c r="AT110" s="10">
        <f t="shared" si="15"/>
        <v>78</v>
      </c>
      <c r="AU110" s="10">
        <v>5.47</v>
      </c>
      <c r="AV110" s="10">
        <v>84</v>
      </c>
      <c r="AW110" s="10">
        <v>151</v>
      </c>
      <c r="AX110" s="10">
        <v>33</v>
      </c>
      <c r="AY110" s="10">
        <v>93.2</v>
      </c>
      <c r="AZ110" s="10">
        <v>124</v>
      </c>
      <c r="BA110" s="10">
        <v>198.59</v>
      </c>
      <c r="BB110" s="10">
        <v>124.4</v>
      </c>
      <c r="BC110" s="10">
        <v>281</v>
      </c>
    </row>
    <row r="111" spans="1:55" x14ac:dyDescent="0.3">
      <c r="A111" s="11" t="s">
        <v>146</v>
      </c>
      <c r="C111" s="11" t="s">
        <v>17</v>
      </c>
      <c r="D111" s="11" t="s">
        <v>17</v>
      </c>
      <c r="J111" s="10" t="s">
        <v>1605</v>
      </c>
      <c r="K111" s="10" t="s">
        <v>145</v>
      </c>
      <c r="L111" s="11" t="s">
        <v>45</v>
      </c>
      <c r="O111" s="12">
        <v>26782</v>
      </c>
      <c r="P111" s="10">
        <v>42</v>
      </c>
      <c r="Q111" s="10" t="s">
        <v>724</v>
      </c>
      <c r="R111" s="10">
        <v>4350</v>
      </c>
      <c r="S111" s="10" t="s">
        <v>724</v>
      </c>
      <c r="T111" s="10" t="s">
        <v>724</v>
      </c>
      <c r="U111" s="10" t="s">
        <v>706</v>
      </c>
      <c r="V111" s="10">
        <v>986387481</v>
      </c>
      <c r="X111" s="10">
        <v>1.5620000000000001</v>
      </c>
      <c r="Y111" s="10">
        <v>55.1</v>
      </c>
      <c r="AA111" s="10">
        <v>1</v>
      </c>
      <c r="AB111" s="10">
        <v>61</v>
      </c>
      <c r="AC111" s="10">
        <v>58</v>
      </c>
      <c r="AD111" s="10">
        <f t="shared" si="12"/>
        <v>59.5</v>
      </c>
      <c r="AE111" s="13">
        <f t="shared" si="13"/>
        <v>19.833333333333332</v>
      </c>
      <c r="AH111" s="10" t="s">
        <v>14</v>
      </c>
      <c r="AI111" s="10" t="s">
        <v>14</v>
      </c>
      <c r="AJ111" s="10" t="s">
        <v>14</v>
      </c>
      <c r="AK111" s="10" t="s">
        <v>14</v>
      </c>
      <c r="AL111" s="10">
        <v>80.5</v>
      </c>
      <c r="AM111" s="10">
        <v>82</v>
      </c>
      <c r="AN111" s="10">
        <v>80</v>
      </c>
      <c r="AO111" s="10">
        <v>113</v>
      </c>
      <c r="AP111" s="10">
        <v>116</v>
      </c>
      <c r="AQ111" s="10">
        <f t="shared" si="14"/>
        <v>114.5</v>
      </c>
      <c r="AR111" s="10">
        <v>68</v>
      </c>
      <c r="AS111" s="10">
        <v>69</v>
      </c>
      <c r="AT111" s="10">
        <f t="shared" si="15"/>
        <v>68.5</v>
      </c>
      <c r="AU111" s="10">
        <v>1.45</v>
      </c>
      <c r="AV111" s="10">
        <v>86</v>
      </c>
      <c r="AW111" s="10">
        <v>234</v>
      </c>
      <c r="AX111" s="10">
        <v>56</v>
      </c>
      <c r="AY111" s="10">
        <v>141.19999999999999</v>
      </c>
      <c r="AZ111" s="10">
        <v>184</v>
      </c>
      <c r="BA111" s="10">
        <v>86.5</v>
      </c>
      <c r="BB111" s="10">
        <v>69.13</v>
      </c>
      <c r="BC111" s="10">
        <v>309</v>
      </c>
    </row>
    <row r="112" spans="1:55" x14ac:dyDescent="0.3">
      <c r="A112" s="100" t="s">
        <v>1674</v>
      </c>
      <c r="D112" s="11" t="s">
        <v>17</v>
      </c>
      <c r="J112" s="10" t="s">
        <v>614</v>
      </c>
      <c r="K112" s="10" t="s">
        <v>672</v>
      </c>
      <c r="L112" s="11" t="s">
        <v>45</v>
      </c>
      <c r="O112" s="12">
        <v>33311</v>
      </c>
      <c r="P112" s="10">
        <v>24</v>
      </c>
      <c r="Q112" s="10" t="s">
        <v>724</v>
      </c>
      <c r="R112" s="10">
        <v>4340</v>
      </c>
      <c r="S112" s="10" t="s">
        <v>724</v>
      </c>
      <c r="T112" s="10" t="s">
        <v>724</v>
      </c>
      <c r="U112" s="10" t="s">
        <v>678</v>
      </c>
      <c r="V112" s="10">
        <v>963935536</v>
      </c>
      <c r="X112" s="10">
        <v>1.61</v>
      </c>
      <c r="Y112" s="10">
        <v>81.5</v>
      </c>
      <c r="AA112" s="10">
        <v>1</v>
      </c>
      <c r="AB112" s="10">
        <v>54</v>
      </c>
      <c r="AC112" s="10">
        <v>55</v>
      </c>
      <c r="AD112" s="10">
        <f t="shared" si="12"/>
        <v>54.5</v>
      </c>
      <c r="AE112" s="13">
        <f t="shared" si="13"/>
        <v>18.166666666666668</v>
      </c>
      <c r="AG112" s="14"/>
      <c r="AH112" s="10" t="s">
        <v>14</v>
      </c>
      <c r="AI112" s="10" t="s">
        <v>14</v>
      </c>
      <c r="AJ112" s="10" t="s">
        <v>14</v>
      </c>
      <c r="AK112" s="10" t="s">
        <v>14</v>
      </c>
      <c r="AL112" s="10">
        <v>87.5</v>
      </c>
      <c r="AM112" s="10">
        <v>75.5</v>
      </c>
      <c r="AN112" s="10">
        <v>100.5</v>
      </c>
      <c r="AO112" s="10">
        <v>118</v>
      </c>
      <c r="AP112" s="10">
        <v>117</v>
      </c>
      <c r="AQ112" s="10">
        <f t="shared" si="14"/>
        <v>117.5</v>
      </c>
      <c r="AR112" s="10">
        <v>71</v>
      </c>
      <c r="AS112" s="10">
        <v>70</v>
      </c>
      <c r="AT112" s="10">
        <f t="shared" si="15"/>
        <v>70.5</v>
      </c>
      <c r="AU112" s="10">
        <v>14.9</v>
      </c>
      <c r="AV112" s="10">
        <v>87</v>
      </c>
      <c r="AW112" s="10">
        <v>144</v>
      </c>
      <c r="AX112" s="10">
        <v>42</v>
      </c>
      <c r="AY112" s="10">
        <v>85.2</v>
      </c>
      <c r="AZ112" s="10">
        <v>84</v>
      </c>
      <c r="BA112" s="10">
        <v>56.4</v>
      </c>
      <c r="BB112" s="10">
        <v>84.48</v>
      </c>
      <c r="BC112" s="10">
        <v>289</v>
      </c>
    </row>
    <row r="113" spans="1:55" x14ac:dyDescent="0.3">
      <c r="A113" s="11" t="s">
        <v>783</v>
      </c>
      <c r="C113" s="11" t="s">
        <v>7</v>
      </c>
      <c r="D113" s="11" t="s">
        <v>17</v>
      </c>
      <c r="J113" s="10" t="s">
        <v>614</v>
      </c>
      <c r="K113" s="10" t="s">
        <v>673</v>
      </c>
      <c r="L113" s="11" t="s">
        <v>45</v>
      </c>
      <c r="O113" s="12">
        <v>25148</v>
      </c>
      <c r="P113" s="10">
        <v>47</v>
      </c>
      <c r="Q113" s="10" t="s">
        <v>784</v>
      </c>
      <c r="S113" s="10" t="s">
        <v>734</v>
      </c>
      <c r="T113" s="10" t="s">
        <v>734</v>
      </c>
      <c r="U113" s="10" t="s">
        <v>677</v>
      </c>
      <c r="V113" s="10">
        <v>995804914</v>
      </c>
      <c r="X113" s="10">
        <v>1.5740000000000001</v>
      </c>
      <c r="Y113" s="10">
        <v>64.8</v>
      </c>
      <c r="AA113" s="10">
        <v>0</v>
      </c>
      <c r="AB113" s="10">
        <v>56</v>
      </c>
      <c r="AC113" s="10">
        <v>58</v>
      </c>
      <c r="AD113" s="10">
        <f t="shared" si="12"/>
        <v>57</v>
      </c>
      <c r="AE113" s="13">
        <f t="shared" si="13"/>
        <v>19</v>
      </c>
      <c r="AH113" s="10" t="s">
        <v>14</v>
      </c>
      <c r="AI113" s="10" t="s">
        <v>14</v>
      </c>
      <c r="AJ113" s="10" t="s">
        <v>14</v>
      </c>
      <c r="AK113" s="10" t="s">
        <v>14</v>
      </c>
      <c r="AL113" s="10">
        <v>85</v>
      </c>
      <c r="AM113" s="10">
        <v>70.5</v>
      </c>
      <c r="AN113" s="10">
        <v>90</v>
      </c>
      <c r="AO113" s="10">
        <v>114</v>
      </c>
      <c r="AP113" s="10">
        <v>110</v>
      </c>
      <c r="AQ113" s="10">
        <f t="shared" si="14"/>
        <v>112</v>
      </c>
      <c r="AR113" s="10">
        <v>78</v>
      </c>
      <c r="AS113" s="10">
        <v>76</v>
      </c>
      <c r="AT113" s="10">
        <f t="shared" si="15"/>
        <v>77</v>
      </c>
      <c r="AU113" s="10">
        <v>6.4</v>
      </c>
      <c r="AV113" s="10">
        <v>90</v>
      </c>
      <c r="AW113" s="10">
        <v>221</v>
      </c>
      <c r="AX113" s="10">
        <v>46</v>
      </c>
      <c r="AY113" s="10">
        <v>143.6</v>
      </c>
      <c r="AZ113" s="10">
        <v>157</v>
      </c>
      <c r="BA113" s="10">
        <v>159.05000000000001</v>
      </c>
      <c r="BB113" s="10">
        <v>24.2</v>
      </c>
      <c r="BC113" s="10">
        <v>371</v>
      </c>
    </row>
    <row r="114" spans="1:55" x14ac:dyDescent="0.3">
      <c r="A114" s="11" t="s">
        <v>785</v>
      </c>
      <c r="D114" s="11" t="s">
        <v>17</v>
      </c>
      <c r="J114" s="10" t="s">
        <v>614</v>
      </c>
      <c r="K114" s="10" t="s">
        <v>608</v>
      </c>
      <c r="L114" s="11" t="s">
        <v>45</v>
      </c>
      <c r="O114" s="12">
        <v>25508</v>
      </c>
      <c r="P114" s="10">
        <v>46</v>
      </c>
      <c r="Q114" s="10" t="s">
        <v>724</v>
      </c>
      <c r="R114" s="10">
        <v>4350</v>
      </c>
      <c r="S114" s="10" t="s">
        <v>724</v>
      </c>
      <c r="T114" s="10" t="s">
        <v>724</v>
      </c>
      <c r="U114" s="10" t="s">
        <v>708</v>
      </c>
      <c r="V114" s="10">
        <v>956660040</v>
      </c>
      <c r="X114" s="10">
        <v>1.59</v>
      </c>
      <c r="Y114" s="10">
        <v>59</v>
      </c>
      <c r="AA114" s="10">
        <v>0</v>
      </c>
      <c r="AB114" s="10">
        <v>52</v>
      </c>
      <c r="AC114" s="10">
        <v>53</v>
      </c>
      <c r="AD114" s="10">
        <f t="shared" si="12"/>
        <v>52.5</v>
      </c>
      <c r="AE114" s="13">
        <f t="shared" si="13"/>
        <v>17.5</v>
      </c>
      <c r="AH114" s="10" t="s">
        <v>14</v>
      </c>
      <c r="AI114" s="10" t="s">
        <v>14</v>
      </c>
      <c r="AJ114" s="10" t="s">
        <v>14</v>
      </c>
      <c r="AK114" s="10" t="s">
        <v>14</v>
      </c>
      <c r="AL114" s="10">
        <v>86.5</v>
      </c>
      <c r="AM114" s="10">
        <v>71</v>
      </c>
      <c r="AN114" s="10">
        <v>87</v>
      </c>
      <c r="AO114" s="10">
        <v>101</v>
      </c>
      <c r="AP114" s="10">
        <v>102</v>
      </c>
      <c r="AQ114" s="10">
        <f t="shared" si="14"/>
        <v>101.5</v>
      </c>
      <c r="AR114" s="10">
        <v>80</v>
      </c>
      <c r="AS114" s="10">
        <v>75</v>
      </c>
      <c r="AT114" s="10">
        <f t="shared" si="15"/>
        <v>77.5</v>
      </c>
      <c r="AU114" s="10">
        <v>7.36</v>
      </c>
      <c r="AV114" s="10">
        <v>105</v>
      </c>
      <c r="AW114" s="10">
        <v>202</v>
      </c>
      <c r="AX114" s="10">
        <v>50</v>
      </c>
      <c r="AY114" s="10">
        <v>115</v>
      </c>
      <c r="AZ114" s="10">
        <v>185</v>
      </c>
      <c r="BA114" s="10">
        <v>249.05</v>
      </c>
      <c r="BB114" s="10">
        <v>346.9</v>
      </c>
      <c r="BC114" s="10">
        <v>293</v>
      </c>
    </row>
    <row r="115" spans="1:55" x14ac:dyDescent="0.3">
      <c r="A115" s="11" t="s">
        <v>786</v>
      </c>
      <c r="C115" s="11" t="s">
        <v>17</v>
      </c>
      <c r="D115" s="11" t="s">
        <v>17</v>
      </c>
      <c r="J115" s="10" t="s">
        <v>614</v>
      </c>
      <c r="K115" s="10" t="s">
        <v>141</v>
      </c>
      <c r="L115" s="11" t="s">
        <v>45</v>
      </c>
      <c r="O115" s="12">
        <v>27791</v>
      </c>
      <c r="P115" s="10">
        <v>39</v>
      </c>
      <c r="Q115" s="10" t="s">
        <v>724</v>
      </c>
      <c r="R115" s="10">
        <v>4350</v>
      </c>
      <c r="S115" s="10" t="s">
        <v>724</v>
      </c>
      <c r="T115" s="10" t="s">
        <v>724</v>
      </c>
      <c r="U115" s="10" t="s">
        <v>709</v>
      </c>
      <c r="V115" s="10">
        <v>959896165</v>
      </c>
      <c r="X115" s="10">
        <v>1.6080000000000001</v>
      </c>
      <c r="Y115" s="10">
        <v>71</v>
      </c>
      <c r="AA115" s="10">
        <v>1</v>
      </c>
      <c r="AB115" s="10">
        <v>59</v>
      </c>
      <c r="AC115" s="10">
        <v>60</v>
      </c>
      <c r="AD115" s="10">
        <f t="shared" si="12"/>
        <v>59.5</v>
      </c>
      <c r="AE115" s="13">
        <f t="shared" si="13"/>
        <v>19.833333333333332</v>
      </c>
      <c r="AH115" s="10" t="s">
        <v>14</v>
      </c>
      <c r="AI115" s="10" t="s">
        <v>14</v>
      </c>
      <c r="AJ115" s="10" t="s">
        <v>14</v>
      </c>
      <c r="AK115" s="10" t="s">
        <v>14</v>
      </c>
      <c r="AL115" s="10">
        <v>83.5</v>
      </c>
      <c r="AM115" s="10">
        <v>76.5</v>
      </c>
      <c r="AN115" s="10">
        <v>89</v>
      </c>
      <c r="AO115" s="10">
        <v>126</v>
      </c>
      <c r="AP115" s="10">
        <v>122</v>
      </c>
      <c r="AQ115" s="10">
        <f t="shared" si="14"/>
        <v>124</v>
      </c>
      <c r="AR115" s="10">
        <v>90</v>
      </c>
      <c r="AS115" s="10">
        <v>90</v>
      </c>
      <c r="AT115" s="10">
        <f t="shared" si="15"/>
        <v>90</v>
      </c>
      <c r="AU115" s="10">
        <v>6.57</v>
      </c>
      <c r="AV115" s="10">
        <v>94</v>
      </c>
      <c r="AW115" s="10">
        <v>149</v>
      </c>
      <c r="AX115" s="10">
        <v>31</v>
      </c>
      <c r="AY115" s="10">
        <v>82</v>
      </c>
      <c r="AZ115" s="10">
        <v>180</v>
      </c>
      <c r="BA115" s="10">
        <v>77.09</v>
      </c>
      <c r="BB115" s="10">
        <v>22.91</v>
      </c>
      <c r="BC115" s="10">
        <v>288</v>
      </c>
    </row>
    <row r="116" spans="1:55" x14ac:dyDescent="0.3">
      <c r="A116" s="11" t="s">
        <v>787</v>
      </c>
      <c r="D116" s="11" t="s">
        <v>17</v>
      </c>
      <c r="J116" s="10" t="s">
        <v>1606</v>
      </c>
      <c r="K116" s="10" t="s">
        <v>1669</v>
      </c>
      <c r="L116" s="11" t="s">
        <v>45</v>
      </c>
      <c r="O116" s="10" t="s">
        <v>788</v>
      </c>
      <c r="P116" s="10">
        <v>28</v>
      </c>
      <c r="Q116" s="10" t="s">
        <v>724</v>
      </c>
      <c r="R116" s="10">
        <v>4350</v>
      </c>
      <c r="S116" s="10" t="s">
        <v>724</v>
      </c>
      <c r="T116" s="10" t="s">
        <v>724</v>
      </c>
      <c r="U116" s="10" t="s">
        <v>710</v>
      </c>
      <c r="V116" s="10">
        <v>958007613</v>
      </c>
      <c r="X116" s="10">
        <v>1.766</v>
      </c>
      <c r="Y116" s="10">
        <v>70.099999999999994</v>
      </c>
      <c r="AA116" s="10">
        <v>0</v>
      </c>
      <c r="AB116" s="10">
        <v>57</v>
      </c>
      <c r="AC116" s="10">
        <v>58</v>
      </c>
      <c r="AD116" s="10">
        <f t="shared" si="12"/>
        <v>57.5</v>
      </c>
      <c r="AE116" s="13">
        <f t="shared" si="13"/>
        <v>19.166666666666668</v>
      </c>
      <c r="AH116" s="10" t="s">
        <v>17</v>
      </c>
      <c r="AI116" s="10" t="s">
        <v>14</v>
      </c>
      <c r="AJ116" s="10" t="s">
        <v>14</v>
      </c>
      <c r="AK116" s="10" t="s">
        <v>14</v>
      </c>
      <c r="AL116" s="10">
        <v>91.5</v>
      </c>
      <c r="AM116" s="10">
        <v>83</v>
      </c>
      <c r="AN116" s="10">
        <v>94</v>
      </c>
      <c r="AO116" s="10">
        <v>113</v>
      </c>
      <c r="AP116" s="10">
        <v>111</v>
      </c>
      <c r="AQ116" s="10">
        <f t="shared" si="14"/>
        <v>112</v>
      </c>
      <c r="AR116" s="10">
        <v>67</v>
      </c>
      <c r="AS116" s="10">
        <v>78</v>
      </c>
      <c r="AT116" s="10">
        <f t="shared" si="15"/>
        <v>72.5</v>
      </c>
      <c r="AU116" s="10">
        <v>5.91</v>
      </c>
      <c r="AV116" s="10">
        <v>87</v>
      </c>
      <c r="AW116" s="10">
        <v>165</v>
      </c>
      <c r="AX116" s="10">
        <v>42</v>
      </c>
      <c r="AY116" s="10">
        <v>101.8</v>
      </c>
      <c r="AZ116" s="10">
        <v>106</v>
      </c>
      <c r="BA116" s="10">
        <v>128.12</v>
      </c>
      <c r="BB116" s="10">
        <v>295.7</v>
      </c>
      <c r="BC116" s="10">
        <v>216</v>
      </c>
    </row>
    <row r="117" spans="1:55" x14ac:dyDescent="0.3">
      <c r="A117" s="11" t="s">
        <v>275</v>
      </c>
      <c r="C117" s="11" t="s">
        <v>17</v>
      </c>
      <c r="J117" s="10" t="s">
        <v>276</v>
      </c>
      <c r="K117" s="10" t="s">
        <v>277</v>
      </c>
      <c r="L117" s="11" t="s">
        <v>45</v>
      </c>
      <c r="O117" s="12">
        <v>26247</v>
      </c>
      <c r="P117" s="10">
        <v>43</v>
      </c>
      <c r="Q117" s="10" t="s">
        <v>600</v>
      </c>
      <c r="R117" s="10">
        <v>4350</v>
      </c>
      <c r="S117" s="10" t="s">
        <v>600</v>
      </c>
      <c r="T117" s="10" t="s">
        <v>600</v>
      </c>
      <c r="U117" s="10" t="s">
        <v>791</v>
      </c>
      <c r="V117" s="10">
        <v>956133679</v>
      </c>
      <c r="X117" s="10">
        <v>1.6160000000000001</v>
      </c>
      <c r="Y117" s="10">
        <v>67</v>
      </c>
      <c r="AA117" s="10">
        <v>0</v>
      </c>
      <c r="AB117" s="10">
        <v>52</v>
      </c>
      <c r="AC117" s="10">
        <v>52</v>
      </c>
      <c r="AD117" s="10">
        <f t="shared" si="12"/>
        <v>52</v>
      </c>
      <c r="AE117" s="13">
        <f t="shared" si="13"/>
        <v>17.333333333333332</v>
      </c>
      <c r="AH117" s="10" t="s">
        <v>14</v>
      </c>
      <c r="AI117" s="10" t="s">
        <v>14</v>
      </c>
      <c r="AJ117" s="10" t="s">
        <v>14</v>
      </c>
      <c r="AK117" s="10" t="s">
        <v>14</v>
      </c>
      <c r="AL117" s="10">
        <v>89</v>
      </c>
      <c r="AM117" s="10">
        <v>54.5</v>
      </c>
      <c r="AN117" s="10">
        <v>93.5</v>
      </c>
      <c r="AO117" s="10">
        <v>102</v>
      </c>
      <c r="AP117" s="10">
        <v>110</v>
      </c>
      <c r="AQ117" s="10">
        <f t="shared" si="14"/>
        <v>106</v>
      </c>
      <c r="AR117" s="10">
        <v>71</v>
      </c>
      <c r="AS117" s="10">
        <v>70</v>
      </c>
      <c r="AT117" s="10">
        <f t="shared" si="15"/>
        <v>70.5</v>
      </c>
    </row>
    <row r="118" spans="1:55" x14ac:dyDescent="0.3">
      <c r="A118" s="11" t="s">
        <v>83</v>
      </c>
      <c r="C118" s="11" t="s">
        <v>17</v>
      </c>
      <c r="J118" s="10" t="s">
        <v>191</v>
      </c>
      <c r="K118" s="10" t="s">
        <v>82</v>
      </c>
      <c r="L118" s="11" t="s">
        <v>45</v>
      </c>
      <c r="O118" s="12">
        <v>33298</v>
      </c>
      <c r="P118" s="10">
        <v>24</v>
      </c>
      <c r="Q118" s="10" t="s">
        <v>600</v>
      </c>
      <c r="S118" s="10" t="s">
        <v>600</v>
      </c>
      <c r="T118" s="10" t="s">
        <v>600</v>
      </c>
      <c r="U118" s="10" t="s">
        <v>708</v>
      </c>
      <c r="V118" s="10">
        <v>948191284</v>
      </c>
      <c r="X118" s="10">
        <v>1.62</v>
      </c>
      <c r="Y118" s="10">
        <v>58</v>
      </c>
      <c r="AA118" s="10">
        <v>1</v>
      </c>
      <c r="AB118" s="10">
        <v>58</v>
      </c>
      <c r="AC118" s="10">
        <v>61</v>
      </c>
      <c r="AD118" s="10">
        <f t="shared" si="12"/>
        <v>59.5</v>
      </c>
      <c r="AE118" s="13">
        <f t="shared" si="13"/>
        <v>19.833333333333332</v>
      </c>
      <c r="AG118" s="14"/>
      <c r="AH118" s="10" t="s">
        <v>14</v>
      </c>
      <c r="AI118" s="10" t="s">
        <v>14</v>
      </c>
      <c r="AJ118" s="10" t="s">
        <v>14</v>
      </c>
      <c r="AK118" s="10" t="s">
        <v>14</v>
      </c>
      <c r="AL118" s="10">
        <v>88</v>
      </c>
      <c r="AM118" s="10">
        <v>73</v>
      </c>
      <c r="AN118" s="10">
        <v>82</v>
      </c>
      <c r="AO118" s="10">
        <v>118</v>
      </c>
      <c r="AP118" s="10">
        <v>113</v>
      </c>
      <c r="AQ118" s="10">
        <f t="shared" si="14"/>
        <v>115.5</v>
      </c>
      <c r="AR118" s="10">
        <v>84</v>
      </c>
      <c r="AS118" s="10">
        <v>79</v>
      </c>
      <c r="AT118" s="10">
        <f t="shared" si="15"/>
        <v>81.5</v>
      </c>
    </row>
    <row r="119" spans="1:55" x14ac:dyDescent="0.3">
      <c r="A119" s="100" t="s">
        <v>1675</v>
      </c>
      <c r="C119" s="11" t="s">
        <v>17</v>
      </c>
      <c r="J119" s="10" t="s">
        <v>84</v>
      </c>
      <c r="K119" s="10" t="s">
        <v>279</v>
      </c>
      <c r="L119" s="11" t="s">
        <v>45</v>
      </c>
      <c r="O119" s="12">
        <v>20378</v>
      </c>
      <c r="P119" s="10">
        <v>60</v>
      </c>
      <c r="Q119" s="10" t="s">
        <v>796</v>
      </c>
      <c r="S119" s="10" t="s">
        <v>724</v>
      </c>
      <c r="T119" s="10" t="s">
        <v>724</v>
      </c>
      <c r="U119" s="10" t="s">
        <v>797</v>
      </c>
      <c r="V119" s="10">
        <v>942479339</v>
      </c>
      <c r="X119" s="10">
        <v>1.58</v>
      </c>
      <c r="Y119" s="10">
        <v>57</v>
      </c>
      <c r="AA119" s="10">
        <v>8</v>
      </c>
      <c r="AB119" s="10">
        <v>54</v>
      </c>
      <c r="AC119" s="10">
        <v>56</v>
      </c>
      <c r="AD119" s="10">
        <f t="shared" si="12"/>
        <v>55</v>
      </c>
      <c r="AE119" s="13">
        <f t="shared" si="13"/>
        <v>18.333333333333332</v>
      </c>
      <c r="AG119" s="14"/>
      <c r="AH119" s="10" t="s">
        <v>14</v>
      </c>
      <c r="AI119" s="10" t="s">
        <v>14</v>
      </c>
      <c r="AJ119" s="10" t="s">
        <v>14</v>
      </c>
      <c r="AK119" s="10" t="s">
        <v>14</v>
      </c>
      <c r="AL119" s="10">
        <v>87.5</v>
      </c>
      <c r="AM119" s="10">
        <v>63</v>
      </c>
      <c r="AN119" s="10">
        <v>91</v>
      </c>
      <c r="AO119" s="10">
        <v>98</v>
      </c>
      <c r="AP119" s="10">
        <v>103</v>
      </c>
      <c r="AQ119" s="10">
        <f t="shared" si="14"/>
        <v>100.5</v>
      </c>
      <c r="AR119" s="10">
        <v>56</v>
      </c>
      <c r="AS119" s="10">
        <v>58</v>
      </c>
      <c r="AT119" s="10">
        <f t="shared" si="15"/>
        <v>57</v>
      </c>
    </row>
    <row r="120" spans="1:55" x14ac:dyDescent="0.3">
      <c r="A120" s="11" t="s">
        <v>211</v>
      </c>
      <c r="C120" s="11" t="s">
        <v>17</v>
      </c>
      <c r="J120" s="10" t="s">
        <v>605</v>
      </c>
      <c r="K120" s="10" t="s">
        <v>213</v>
      </c>
      <c r="L120" s="11" t="s">
        <v>45</v>
      </c>
      <c r="O120" s="12">
        <v>28514</v>
      </c>
      <c r="P120" s="10">
        <v>37</v>
      </c>
      <c r="Q120" s="10" t="s">
        <v>600</v>
      </c>
      <c r="S120" s="10" t="s">
        <v>798</v>
      </c>
      <c r="T120" s="10" t="s">
        <v>798</v>
      </c>
      <c r="U120" s="10" t="s">
        <v>799</v>
      </c>
      <c r="V120" s="10">
        <v>963603820</v>
      </c>
      <c r="X120" s="10">
        <v>1.5</v>
      </c>
      <c r="Y120" s="10">
        <v>51.5</v>
      </c>
      <c r="AA120" s="10">
        <v>1</v>
      </c>
      <c r="AB120" s="10">
        <v>51</v>
      </c>
      <c r="AC120" s="10">
        <v>53</v>
      </c>
      <c r="AD120" s="10">
        <f t="shared" si="12"/>
        <v>52</v>
      </c>
      <c r="AE120" s="13">
        <f t="shared" si="13"/>
        <v>17.333333333333332</v>
      </c>
      <c r="AG120" s="14"/>
      <c r="AH120" s="10" t="s">
        <v>14</v>
      </c>
      <c r="AI120" s="10" t="s">
        <v>14</v>
      </c>
      <c r="AJ120" s="10" t="s">
        <v>14</v>
      </c>
      <c r="AK120" s="10" t="s">
        <v>14</v>
      </c>
      <c r="AL120" s="10">
        <v>89.5</v>
      </c>
      <c r="AM120" s="10">
        <v>94.5</v>
      </c>
      <c r="AN120" s="10">
        <v>82</v>
      </c>
      <c r="AO120" s="10">
        <v>113</v>
      </c>
      <c r="AP120" s="10">
        <v>110</v>
      </c>
      <c r="AQ120" s="10">
        <f t="shared" si="14"/>
        <v>111.5</v>
      </c>
      <c r="AR120" s="10">
        <v>82</v>
      </c>
      <c r="AS120" s="10">
        <v>80</v>
      </c>
      <c r="AT120" s="10">
        <f t="shared" si="15"/>
        <v>81</v>
      </c>
    </row>
    <row r="121" spans="1:55" x14ac:dyDescent="0.3">
      <c r="A121" s="100" t="s">
        <v>1676</v>
      </c>
      <c r="C121" s="11" t="s">
        <v>17</v>
      </c>
      <c r="J121" s="10" t="s">
        <v>1607</v>
      </c>
      <c r="K121" s="10" t="s">
        <v>800</v>
      </c>
      <c r="L121" s="11" t="s">
        <v>45</v>
      </c>
      <c r="O121" s="12">
        <v>26071</v>
      </c>
      <c r="P121" s="10">
        <v>44</v>
      </c>
      <c r="Q121" s="10" t="s">
        <v>724</v>
      </c>
      <c r="R121" s="10">
        <v>4350</v>
      </c>
      <c r="S121" s="10" t="s">
        <v>724</v>
      </c>
      <c r="T121" s="10" t="s">
        <v>724</v>
      </c>
      <c r="U121" s="10" t="s">
        <v>801</v>
      </c>
      <c r="V121" s="10">
        <v>945852608</v>
      </c>
      <c r="X121" s="10">
        <v>1.63</v>
      </c>
      <c r="Y121" s="10">
        <v>93.4</v>
      </c>
      <c r="AA121" s="10">
        <v>3</v>
      </c>
      <c r="AB121" s="10">
        <v>53</v>
      </c>
      <c r="AC121" s="10">
        <v>54</v>
      </c>
      <c r="AD121" s="10">
        <f t="shared" si="12"/>
        <v>53.5</v>
      </c>
      <c r="AE121" s="13">
        <f t="shared" si="13"/>
        <v>17.833333333333332</v>
      </c>
      <c r="AF121" s="14">
        <v>2012</v>
      </c>
      <c r="AH121" s="10" t="s">
        <v>14</v>
      </c>
      <c r="AI121" s="10" t="s">
        <v>14</v>
      </c>
      <c r="AJ121" s="10" t="s">
        <v>14</v>
      </c>
      <c r="AK121" s="10" t="s">
        <v>14</v>
      </c>
      <c r="AL121" s="10">
        <v>87</v>
      </c>
      <c r="AM121" s="10">
        <v>56</v>
      </c>
      <c r="AN121" s="10">
        <v>102</v>
      </c>
      <c r="AO121" s="10">
        <v>112</v>
      </c>
      <c r="AP121" s="10">
        <v>114</v>
      </c>
      <c r="AQ121" s="10">
        <f t="shared" si="14"/>
        <v>113</v>
      </c>
      <c r="AR121" s="10">
        <v>70</v>
      </c>
      <c r="AS121" s="10">
        <v>73</v>
      </c>
      <c r="AT121" s="10">
        <f t="shared" si="15"/>
        <v>71.5</v>
      </c>
    </row>
    <row r="122" spans="1:55" x14ac:dyDescent="0.3">
      <c r="A122" s="11" t="s">
        <v>281</v>
      </c>
      <c r="C122" s="11" t="s">
        <v>7</v>
      </c>
      <c r="J122" s="10" t="s">
        <v>1608</v>
      </c>
      <c r="K122" s="10" t="s">
        <v>282</v>
      </c>
      <c r="L122" s="11" t="s">
        <v>45</v>
      </c>
      <c r="O122" s="12">
        <v>22737</v>
      </c>
      <c r="P122" s="10">
        <v>63</v>
      </c>
      <c r="Q122" s="10" t="s">
        <v>784</v>
      </c>
      <c r="S122" s="10" t="s">
        <v>784</v>
      </c>
      <c r="T122" s="10" t="s">
        <v>784</v>
      </c>
      <c r="U122" s="10" t="s">
        <v>802</v>
      </c>
      <c r="V122" s="10">
        <v>963523085</v>
      </c>
      <c r="X122" s="10">
        <v>1.63</v>
      </c>
      <c r="Y122" s="10">
        <v>67.5</v>
      </c>
      <c r="AA122" s="10">
        <v>4</v>
      </c>
      <c r="AB122" s="10">
        <v>55</v>
      </c>
      <c r="AC122" s="10">
        <v>57</v>
      </c>
      <c r="AD122" s="10">
        <f t="shared" si="12"/>
        <v>56</v>
      </c>
      <c r="AE122" s="13">
        <f t="shared" si="13"/>
        <v>18.666666666666668</v>
      </c>
      <c r="AF122" s="15" t="s">
        <v>793</v>
      </c>
      <c r="AG122" s="10">
        <v>18.5</v>
      </c>
      <c r="AH122" s="10" t="s">
        <v>14</v>
      </c>
      <c r="AI122" s="10" t="s">
        <v>14</v>
      </c>
      <c r="AJ122" s="10" t="s">
        <v>14</v>
      </c>
      <c r="AK122" s="10" t="s">
        <v>14</v>
      </c>
      <c r="AL122" s="10">
        <v>88</v>
      </c>
      <c r="AM122" s="10">
        <v>74.5</v>
      </c>
      <c r="AN122" s="10">
        <v>101</v>
      </c>
      <c r="AO122" s="10">
        <v>110</v>
      </c>
      <c r="AP122" s="10">
        <v>112</v>
      </c>
      <c r="AQ122" s="10">
        <f t="shared" si="14"/>
        <v>111</v>
      </c>
      <c r="AR122" s="10">
        <v>78</v>
      </c>
      <c r="AS122" s="10">
        <v>74</v>
      </c>
      <c r="AT122" s="10">
        <f t="shared" si="15"/>
        <v>76</v>
      </c>
    </row>
    <row r="123" spans="1:55" x14ac:dyDescent="0.3">
      <c r="A123" s="11" t="s">
        <v>30</v>
      </c>
      <c r="C123" s="11" t="s">
        <v>17</v>
      </c>
      <c r="J123" s="10" t="s">
        <v>227</v>
      </c>
      <c r="K123" s="10" t="s">
        <v>228</v>
      </c>
      <c r="L123" s="11" t="s">
        <v>45</v>
      </c>
      <c r="O123" s="12">
        <v>29328</v>
      </c>
      <c r="P123" s="10">
        <v>35</v>
      </c>
      <c r="Q123" s="10" t="s">
        <v>724</v>
      </c>
      <c r="R123" s="10">
        <v>4350</v>
      </c>
      <c r="S123" s="10" t="s">
        <v>724</v>
      </c>
      <c r="T123" s="10" t="s">
        <v>724</v>
      </c>
      <c r="U123" s="10" t="s">
        <v>677</v>
      </c>
      <c r="V123" s="10">
        <v>935966548</v>
      </c>
      <c r="X123" s="10">
        <v>1.62</v>
      </c>
      <c r="Y123" s="10">
        <v>62</v>
      </c>
      <c r="AA123" s="10">
        <v>0</v>
      </c>
      <c r="AB123" s="10">
        <v>57</v>
      </c>
      <c r="AC123" s="10">
        <v>57</v>
      </c>
      <c r="AD123" s="10">
        <f t="shared" si="12"/>
        <v>57</v>
      </c>
      <c r="AE123" s="13">
        <f t="shared" si="13"/>
        <v>19</v>
      </c>
      <c r="AH123" s="10" t="s">
        <v>14</v>
      </c>
      <c r="AI123" s="10" t="s">
        <v>14</v>
      </c>
      <c r="AJ123" s="10" t="s">
        <v>14</v>
      </c>
      <c r="AK123" s="10" t="s">
        <v>14</v>
      </c>
      <c r="AL123" s="10">
        <v>86.5</v>
      </c>
      <c r="AM123" s="10">
        <v>68</v>
      </c>
      <c r="AN123" s="10">
        <v>78</v>
      </c>
      <c r="AO123" s="10">
        <v>103</v>
      </c>
      <c r="AP123" s="10">
        <v>99</v>
      </c>
      <c r="AQ123" s="10">
        <f t="shared" si="14"/>
        <v>101</v>
      </c>
      <c r="AR123" s="10">
        <v>73</v>
      </c>
      <c r="AS123" s="10">
        <v>70</v>
      </c>
      <c r="AT123" s="10">
        <f t="shared" si="15"/>
        <v>71.5</v>
      </c>
    </row>
    <row r="124" spans="1:55" x14ac:dyDescent="0.3">
      <c r="A124" s="100" t="s">
        <v>1677</v>
      </c>
      <c r="C124" s="11" t="s">
        <v>17</v>
      </c>
      <c r="J124" s="10" t="s">
        <v>283</v>
      </c>
      <c r="K124" s="10" t="s">
        <v>284</v>
      </c>
      <c r="L124" s="11" t="s">
        <v>45</v>
      </c>
      <c r="O124" s="12">
        <v>25610</v>
      </c>
      <c r="P124" s="10">
        <v>45</v>
      </c>
      <c r="Q124" s="10" t="s">
        <v>784</v>
      </c>
      <c r="S124" s="10" t="s">
        <v>724</v>
      </c>
      <c r="T124" s="10" t="s">
        <v>804</v>
      </c>
      <c r="U124" s="10" t="s">
        <v>13</v>
      </c>
      <c r="V124" s="10">
        <v>963991563</v>
      </c>
      <c r="X124" s="10">
        <v>1.53</v>
      </c>
      <c r="Y124" s="10">
        <v>58</v>
      </c>
      <c r="AA124" s="10">
        <v>4</v>
      </c>
      <c r="AB124" s="10">
        <v>61</v>
      </c>
      <c r="AC124" s="10">
        <v>62</v>
      </c>
      <c r="AD124" s="10">
        <f t="shared" si="12"/>
        <v>61.5</v>
      </c>
      <c r="AE124" s="13">
        <f t="shared" si="13"/>
        <v>20.5</v>
      </c>
      <c r="AG124" s="14"/>
      <c r="AH124" s="10" t="s">
        <v>14</v>
      </c>
      <c r="AI124" s="10" t="s">
        <v>14</v>
      </c>
      <c r="AJ124" s="10" t="s">
        <v>14</v>
      </c>
      <c r="AK124" s="10" t="s">
        <v>805</v>
      </c>
      <c r="AL124" s="10">
        <v>82.5</v>
      </c>
      <c r="AM124" s="10">
        <v>51</v>
      </c>
      <c r="AN124" s="10">
        <v>91</v>
      </c>
      <c r="AO124" s="10">
        <v>135</v>
      </c>
      <c r="AP124" s="10">
        <v>138</v>
      </c>
      <c r="AQ124" s="10">
        <f t="shared" si="14"/>
        <v>136.5</v>
      </c>
      <c r="AR124" s="10">
        <v>87</v>
      </c>
      <c r="AS124" s="10">
        <v>90</v>
      </c>
      <c r="AT124" s="10">
        <f t="shared" si="15"/>
        <v>88.5</v>
      </c>
    </row>
    <row r="125" spans="1:55" x14ac:dyDescent="0.3">
      <c r="A125" s="11" t="s">
        <v>229</v>
      </c>
      <c r="C125" s="11" t="s">
        <v>17</v>
      </c>
      <c r="J125" s="10" t="s">
        <v>121</v>
      </c>
      <c r="K125" s="10" t="s">
        <v>231</v>
      </c>
      <c r="L125" s="11" t="s">
        <v>45</v>
      </c>
      <c r="O125" s="12">
        <v>34688</v>
      </c>
      <c r="P125" s="10">
        <v>20</v>
      </c>
      <c r="Q125" s="10" t="s">
        <v>724</v>
      </c>
      <c r="R125" s="10">
        <v>4350</v>
      </c>
      <c r="S125" s="10" t="s">
        <v>724</v>
      </c>
      <c r="T125" s="10" t="s">
        <v>724</v>
      </c>
      <c r="U125" s="10" t="s">
        <v>678</v>
      </c>
      <c r="V125" s="10">
        <v>985499061</v>
      </c>
      <c r="X125" s="10">
        <v>1.575</v>
      </c>
      <c r="Y125" s="10">
        <v>60</v>
      </c>
      <c r="AA125" s="10">
        <v>2</v>
      </c>
      <c r="AB125" s="10">
        <v>54</v>
      </c>
      <c r="AD125" s="10">
        <f t="shared" si="12"/>
        <v>54</v>
      </c>
      <c r="AE125" s="13">
        <f t="shared" si="13"/>
        <v>18</v>
      </c>
      <c r="AH125" s="10" t="s">
        <v>14</v>
      </c>
      <c r="AI125" s="10" t="s">
        <v>14</v>
      </c>
      <c r="AJ125" s="10" t="s">
        <v>14</v>
      </c>
      <c r="AK125" s="10" t="s">
        <v>14</v>
      </c>
      <c r="AL125" s="10">
        <v>89</v>
      </c>
      <c r="AM125" s="10">
        <v>83.5</v>
      </c>
      <c r="AN125" s="10">
        <v>81</v>
      </c>
      <c r="AO125" s="10">
        <v>112</v>
      </c>
      <c r="AP125" s="10">
        <v>110</v>
      </c>
      <c r="AQ125" s="10">
        <f t="shared" si="14"/>
        <v>111</v>
      </c>
      <c r="AR125" s="10">
        <v>77</v>
      </c>
      <c r="AS125" s="10">
        <v>73</v>
      </c>
      <c r="AT125" s="10">
        <f t="shared" si="15"/>
        <v>75</v>
      </c>
    </row>
    <row r="126" spans="1:55" s="95" customFormat="1" x14ac:dyDescent="0.3">
      <c r="A126" s="99" t="s">
        <v>1585</v>
      </c>
      <c r="B126" s="94"/>
      <c r="C126" s="94" t="s">
        <v>17</v>
      </c>
      <c r="D126" s="94"/>
      <c r="E126" s="94"/>
      <c r="F126" s="94"/>
      <c r="G126" s="94"/>
      <c r="H126" s="94"/>
      <c r="I126" s="94"/>
      <c r="J126" s="95" t="s">
        <v>133</v>
      </c>
      <c r="K126" s="95" t="s">
        <v>235</v>
      </c>
      <c r="L126" s="94" t="s">
        <v>45</v>
      </c>
      <c r="O126" s="96">
        <v>27905</v>
      </c>
      <c r="P126" s="95">
        <v>39</v>
      </c>
      <c r="Q126" s="95" t="s">
        <v>784</v>
      </c>
      <c r="S126" s="95" t="s">
        <v>724</v>
      </c>
      <c r="T126" s="95" t="s">
        <v>347</v>
      </c>
      <c r="U126" s="95" t="s">
        <v>806</v>
      </c>
      <c r="V126" s="95">
        <v>975573743</v>
      </c>
      <c r="X126" s="95">
        <v>1.56</v>
      </c>
      <c r="Y126" s="95">
        <v>64</v>
      </c>
      <c r="AA126" s="95">
        <v>1</v>
      </c>
      <c r="AB126" s="95">
        <v>60</v>
      </c>
      <c r="AC126" s="95">
        <v>62</v>
      </c>
      <c r="AD126" s="95">
        <f t="shared" si="12"/>
        <v>61</v>
      </c>
      <c r="AE126" s="97">
        <f t="shared" si="13"/>
        <v>20.333333333333332</v>
      </c>
      <c r="AF126" s="98"/>
      <c r="AG126" s="98"/>
      <c r="AH126" s="95" t="s">
        <v>14</v>
      </c>
      <c r="AI126" s="95" t="s">
        <v>14</v>
      </c>
      <c r="AJ126" s="95" t="s">
        <v>14</v>
      </c>
      <c r="AK126" s="95" t="s">
        <v>14</v>
      </c>
      <c r="AL126" s="95">
        <v>88</v>
      </c>
      <c r="AM126" s="95">
        <v>73</v>
      </c>
      <c r="AN126" s="95">
        <v>99</v>
      </c>
      <c r="AO126" s="95">
        <v>113</v>
      </c>
      <c r="AP126" s="95">
        <v>115</v>
      </c>
      <c r="AQ126" s="95">
        <f t="shared" si="14"/>
        <v>114</v>
      </c>
      <c r="AR126" s="95">
        <v>76</v>
      </c>
      <c r="AS126" s="95">
        <v>80</v>
      </c>
      <c r="AT126" s="95">
        <f t="shared" si="15"/>
        <v>78</v>
      </c>
    </row>
    <row r="127" spans="1:55" x14ac:dyDescent="0.3">
      <c r="A127" s="11" t="s">
        <v>33</v>
      </c>
      <c r="I127" s="11" t="s">
        <v>17</v>
      </c>
      <c r="J127" s="10" t="s">
        <v>131</v>
      </c>
      <c r="K127" s="10" t="s">
        <v>132</v>
      </c>
      <c r="L127" s="11" t="s">
        <v>45</v>
      </c>
      <c r="O127" s="12">
        <v>20693</v>
      </c>
      <c r="P127" s="10">
        <v>59</v>
      </c>
      <c r="Q127" s="10" t="s">
        <v>807</v>
      </c>
      <c r="R127" s="10">
        <v>4050</v>
      </c>
      <c r="S127" s="10" t="s">
        <v>807</v>
      </c>
      <c r="T127" s="10" t="s">
        <v>807</v>
      </c>
      <c r="U127" s="10" t="s">
        <v>808</v>
      </c>
      <c r="V127" s="10">
        <v>952618678</v>
      </c>
      <c r="X127" s="10">
        <v>1.53</v>
      </c>
      <c r="Y127" s="10">
        <v>60</v>
      </c>
      <c r="AA127" s="10">
        <v>13</v>
      </c>
      <c r="AB127" s="10">
        <v>68</v>
      </c>
      <c r="AC127" s="10">
        <v>71</v>
      </c>
      <c r="AD127" s="10">
        <f t="shared" si="12"/>
        <v>69.5</v>
      </c>
      <c r="AE127" s="13">
        <f t="shared" si="13"/>
        <v>23.166666666666668</v>
      </c>
      <c r="AF127" s="14">
        <v>2010</v>
      </c>
      <c r="AG127" s="14">
        <v>24</v>
      </c>
      <c r="AH127" s="10" t="s">
        <v>14</v>
      </c>
      <c r="AI127" s="10" t="s">
        <v>14</v>
      </c>
      <c r="AJ127" s="10" t="s">
        <v>14</v>
      </c>
      <c r="AK127" s="10" t="s">
        <v>14</v>
      </c>
      <c r="AL127" s="10">
        <v>81</v>
      </c>
      <c r="AM127" s="10">
        <v>67</v>
      </c>
      <c r="AN127" s="10">
        <v>92</v>
      </c>
      <c r="AO127" s="10">
        <v>122</v>
      </c>
      <c r="AP127" s="10">
        <v>114</v>
      </c>
      <c r="AQ127" s="10">
        <f t="shared" si="14"/>
        <v>118</v>
      </c>
      <c r="AR127" s="10">
        <v>74</v>
      </c>
      <c r="AS127" s="10">
        <v>76</v>
      </c>
      <c r="AT127" s="10">
        <f t="shared" si="15"/>
        <v>75</v>
      </c>
    </row>
    <row r="128" spans="1:55" x14ac:dyDescent="0.3">
      <c r="A128" s="11" t="s">
        <v>36</v>
      </c>
      <c r="I128" s="11" t="s">
        <v>17</v>
      </c>
      <c r="J128" s="10" t="s">
        <v>157</v>
      </c>
      <c r="K128" s="10" t="s">
        <v>158</v>
      </c>
      <c r="L128" s="11" t="s">
        <v>45</v>
      </c>
      <c r="O128" s="12">
        <v>19231</v>
      </c>
      <c r="P128" s="10">
        <v>53</v>
      </c>
      <c r="Q128" s="10" t="s">
        <v>784</v>
      </c>
      <c r="S128" s="10" t="s">
        <v>724</v>
      </c>
      <c r="T128" s="10" t="s">
        <v>724</v>
      </c>
      <c r="U128" s="10" t="s">
        <v>13</v>
      </c>
      <c r="V128" s="10">
        <v>963628695</v>
      </c>
      <c r="X128" s="10">
        <v>1.69</v>
      </c>
      <c r="Y128" s="10">
        <v>72.5</v>
      </c>
      <c r="AA128" s="10">
        <v>5</v>
      </c>
      <c r="AB128" s="10">
        <v>68</v>
      </c>
      <c r="AC128" s="10">
        <v>69</v>
      </c>
      <c r="AD128" s="10">
        <f t="shared" si="12"/>
        <v>68.5</v>
      </c>
      <c r="AE128" s="13">
        <f t="shared" si="13"/>
        <v>22.833333333333332</v>
      </c>
      <c r="AG128" s="14"/>
      <c r="AH128" s="10" t="s">
        <v>17</v>
      </c>
      <c r="AI128" s="10" t="s">
        <v>14</v>
      </c>
      <c r="AJ128" s="10" t="s">
        <v>14</v>
      </c>
      <c r="AK128" s="10" t="s">
        <v>809</v>
      </c>
      <c r="AL128" s="10">
        <v>72.5</v>
      </c>
      <c r="AM128" s="10">
        <v>82</v>
      </c>
      <c r="AN128" s="10">
        <v>102</v>
      </c>
      <c r="AO128" s="10">
        <v>118</v>
      </c>
      <c r="AP128" s="10">
        <v>124</v>
      </c>
      <c r="AQ128" s="10">
        <f t="shared" si="14"/>
        <v>121</v>
      </c>
      <c r="AR128" s="10">
        <v>70</v>
      </c>
      <c r="AS128" s="10">
        <v>71</v>
      </c>
      <c r="AT128" s="10">
        <f t="shared" si="15"/>
        <v>70.5</v>
      </c>
    </row>
    <row r="129" spans="1:46" x14ac:dyDescent="0.3">
      <c r="A129" s="11" t="s">
        <v>287</v>
      </c>
      <c r="C129" s="11" t="s">
        <v>17</v>
      </c>
      <c r="J129" s="10" t="s">
        <v>257</v>
      </c>
      <c r="K129" s="10" t="s">
        <v>288</v>
      </c>
      <c r="L129" s="11" t="s">
        <v>45</v>
      </c>
      <c r="O129" s="12">
        <v>25728</v>
      </c>
      <c r="P129" s="10">
        <v>45</v>
      </c>
      <c r="Q129" s="10" t="s">
        <v>784</v>
      </c>
      <c r="S129" s="10" t="s">
        <v>810</v>
      </c>
      <c r="T129" s="10" t="s">
        <v>811</v>
      </c>
      <c r="U129" s="10" t="s">
        <v>806</v>
      </c>
      <c r="V129" s="10">
        <v>963993941</v>
      </c>
      <c r="X129" s="10">
        <v>1.71</v>
      </c>
      <c r="Y129" s="10">
        <v>87</v>
      </c>
      <c r="AA129" s="10">
        <v>4</v>
      </c>
      <c r="AB129" s="10">
        <v>61</v>
      </c>
      <c r="AC129" s="10">
        <v>62</v>
      </c>
      <c r="AD129" s="10">
        <f t="shared" si="12"/>
        <v>61.5</v>
      </c>
      <c r="AE129" s="13">
        <f t="shared" si="13"/>
        <v>20.5</v>
      </c>
      <c r="AG129" s="14"/>
      <c r="AH129" s="10" t="s">
        <v>14</v>
      </c>
      <c r="AI129" s="10" t="s">
        <v>14</v>
      </c>
      <c r="AJ129" s="10" t="s">
        <v>14</v>
      </c>
      <c r="AK129" s="10" t="s">
        <v>14</v>
      </c>
      <c r="AL129" s="10">
        <v>88</v>
      </c>
      <c r="AM129" s="10">
        <v>93</v>
      </c>
      <c r="AN129" s="10">
        <v>103</v>
      </c>
      <c r="AO129" s="10">
        <v>126</v>
      </c>
      <c r="AP129" s="10">
        <v>124</v>
      </c>
      <c r="AQ129" s="10">
        <f t="shared" si="14"/>
        <v>125</v>
      </c>
      <c r="AR129" s="10">
        <v>73</v>
      </c>
      <c r="AS129" s="10">
        <v>75</v>
      </c>
      <c r="AT129" s="10">
        <f t="shared" si="15"/>
        <v>74</v>
      </c>
    </row>
    <row r="130" spans="1:46" x14ac:dyDescent="0.3">
      <c r="A130" s="11" t="s">
        <v>289</v>
      </c>
      <c r="C130" s="11" t="s">
        <v>17</v>
      </c>
      <c r="J130" s="10" t="s">
        <v>290</v>
      </c>
      <c r="K130" s="10" t="s">
        <v>291</v>
      </c>
      <c r="L130" s="11" t="s">
        <v>45</v>
      </c>
      <c r="O130" s="12">
        <v>29390</v>
      </c>
      <c r="P130" s="10">
        <v>35</v>
      </c>
      <c r="Q130" s="10" t="s">
        <v>784</v>
      </c>
      <c r="S130" s="10" t="s">
        <v>811</v>
      </c>
      <c r="T130" s="10" t="s">
        <v>811</v>
      </c>
      <c r="U130" s="10" t="s">
        <v>691</v>
      </c>
      <c r="V130" s="10">
        <v>961603094</v>
      </c>
      <c r="X130" s="10">
        <v>1.6</v>
      </c>
      <c r="Y130" s="10">
        <v>55</v>
      </c>
      <c r="AA130" s="10">
        <v>4</v>
      </c>
      <c r="AB130" s="10">
        <v>53</v>
      </c>
      <c r="AC130" s="10">
        <v>54</v>
      </c>
      <c r="AD130" s="10">
        <f t="shared" si="12"/>
        <v>53.5</v>
      </c>
      <c r="AE130" s="13">
        <f t="shared" si="13"/>
        <v>17.833333333333332</v>
      </c>
      <c r="AG130" s="14"/>
      <c r="AH130" s="10" t="s">
        <v>14</v>
      </c>
      <c r="AI130" s="10" t="s">
        <v>14</v>
      </c>
      <c r="AJ130" s="10" t="s">
        <v>14</v>
      </c>
      <c r="AK130" s="10" t="s">
        <v>14</v>
      </c>
      <c r="AL130" s="10">
        <v>86</v>
      </c>
      <c r="AM130" s="10">
        <v>74</v>
      </c>
      <c r="AN130" s="10">
        <v>90</v>
      </c>
      <c r="AO130" s="10">
        <v>106</v>
      </c>
      <c r="AP130" s="10">
        <v>99</v>
      </c>
      <c r="AQ130" s="10">
        <f t="shared" si="14"/>
        <v>102.5</v>
      </c>
      <c r="AR130" s="10">
        <v>63</v>
      </c>
      <c r="AS130" s="10">
        <v>59</v>
      </c>
      <c r="AT130" s="10">
        <f t="shared" si="15"/>
        <v>61</v>
      </c>
    </row>
  </sheetData>
  <autoFilter ref="A1:BE82" xr:uid="{00000000-0009-0000-0000-000001000000}">
    <sortState xmlns:xlrd2="http://schemas.microsoft.com/office/spreadsheetml/2017/richdata2" ref="A2:BE130">
      <sortCondition ref="E1:E82"/>
    </sortState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799"/>
  <sheetViews>
    <sheetView workbookViewId="0">
      <pane ySplit="576" topLeftCell="A8" activePane="bottomLeft"/>
      <selection activeCell="P1" sqref="P1:P1048576"/>
      <selection pane="bottomLeft" activeCell="T18" sqref="T18"/>
    </sheetView>
  </sheetViews>
  <sheetFormatPr defaultColWidth="9.109375" defaultRowHeight="14.4" x14ac:dyDescent="0.3"/>
  <cols>
    <col min="3" max="4" width="9.109375" hidden="1" customWidth="1"/>
    <col min="15" max="15" width="17.6640625" bestFit="1" customWidth="1"/>
    <col min="54" max="54" width="17.6640625" bestFit="1" customWidth="1"/>
  </cols>
  <sheetData>
    <row r="1" spans="1:54" x14ac:dyDescent="0.3">
      <c r="A1" s="30" t="s">
        <v>293</v>
      </c>
      <c r="B1" s="30" t="s">
        <v>294</v>
      </c>
      <c r="C1" s="30" t="s">
        <v>41</v>
      </c>
      <c r="D1" s="30" t="s">
        <v>295</v>
      </c>
      <c r="E1" s="30" t="s">
        <v>296</v>
      </c>
      <c r="F1" s="30" t="s">
        <v>297</v>
      </c>
      <c r="G1" s="30" t="s">
        <v>1099</v>
      </c>
      <c r="H1" s="30" t="s">
        <v>1047</v>
      </c>
      <c r="I1" s="30" t="s">
        <v>298</v>
      </c>
      <c r="J1" s="30" t="s">
        <v>299</v>
      </c>
      <c r="K1" s="30" t="s">
        <v>302</v>
      </c>
      <c r="L1" s="30" t="s">
        <v>300</v>
      </c>
      <c r="M1" s="30" t="s">
        <v>301</v>
      </c>
      <c r="N1" s="30" t="s">
        <v>1048</v>
      </c>
      <c r="O1" s="30" t="s">
        <v>42</v>
      </c>
      <c r="P1" s="30" t="s">
        <v>303</v>
      </c>
      <c r="Q1" s="30" t="s">
        <v>304</v>
      </c>
      <c r="R1" s="30" t="s">
        <v>305</v>
      </c>
      <c r="S1" s="30" t="s">
        <v>306</v>
      </c>
      <c r="T1" s="30" t="s">
        <v>307</v>
      </c>
      <c r="U1" s="30" t="s">
        <v>308</v>
      </c>
      <c r="V1" s="30" t="s">
        <v>309</v>
      </c>
      <c r="W1" s="30" t="s">
        <v>310</v>
      </c>
      <c r="X1" s="30" t="s">
        <v>311</v>
      </c>
      <c r="Y1" s="30" t="s">
        <v>312</v>
      </c>
      <c r="Z1" s="30" t="s">
        <v>5</v>
      </c>
      <c r="AA1" s="30" t="s">
        <v>313</v>
      </c>
      <c r="AB1" s="30" t="s">
        <v>314</v>
      </c>
      <c r="AC1" s="30" t="s">
        <v>44</v>
      </c>
      <c r="AD1" s="30" t="s">
        <v>6</v>
      </c>
      <c r="AE1" s="30" t="s">
        <v>315</v>
      </c>
      <c r="AF1" s="30" t="s">
        <v>316</v>
      </c>
      <c r="AG1" s="30" t="s">
        <v>317</v>
      </c>
      <c r="AH1" s="30" t="s">
        <v>318</v>
      </c>
      <c r="AI1" s="30" t="s">
        <v>43</v>
      </c>
      <c r="AJ1" s="30" t="s">
        <v>162</v>
      </c>
      <c r="AK1" s="30" t="s">
        <v>319</v>
      </c>
      <c r="AL1" s="30" t="s">
        <v>320</v>
      </c>
      <c r="AM1" s="30" t="s">
        <v>321</v>
      </c>
      <c r="AN1" s="30" t="s">
        <v>322</v>
      </c>
      <c r="AO1" s="30" t="s">
        <v>323</v>
      </c>
      <c r="AP1" s="30" t="s">
        <v>324</v>
      </c>
      <c r="AQ1" s="30" t="s">
        <v>325</v>
      </c>
      <c r="AR1" s="30" t="s">
        <v>326</v>
      </c>
      <c r="AS1" s="30" t="s">
        <v>327</v>
      </c>
      <c r="AT1" s="30" t="s">
        <v>328</v>
      </c>
      <c r="AU1" s="30" t="s">
        <v>329</v>
      </c>
      <c r="AV1" s="30" t="s">
        <v>330</v>
      </c>
      <c r="AW1" s="30" t="s">
        <v>331</v>
      </c>
      <c r="AX1" s="30" t="s">
        <v>332</v>
      </c>
      <c r="AY1" s="30" t="s">
        <v>335</v>
      </c>
      <c r="AZ1" s="30" t="s">
        <v>336</v>
      </c>
      <c r="BA1" s="30" t="s">
        <v>333</v>
      </c>
      <c r="BB1" s="30" t="s">
        <v>334</v>
      </c>
    </row>
    <row r="2" spans="1:54" ht="21.6" x14ac:dyDescent="0.3">
      <c r="A2" s="28" t="s">
        <v>32</v>
      </c>
      <c r="B2" s="28" t="s">
        <v>438</v>
      </c>
      <c r="C2" s="28" t="s">
        <v>10</v>
      </c>
      <c r="D2" s="28" t="s">
        <v>10</v>
      </c>
      <c r="E2" s="28" t="s">
        <v>338</v>
      </c>
      <c r="F2" s="28" t="s">
        <v>338</v>
      </c>
      <c r="G2" s="28"/>
      <c r="H2" s="56" t="s">
        <v>1052</v>
      </c>
      <c r="I2" s="28" t="s">
        <v>439</v>
      </c>
      <c r="J2" s="28" t="s">
        <v>154</v>
      </c>
      <c r="K2" s="58">
        <v>47</v>
      </c>
      <c r="L2" s="28" t="s">
        <v>45</v>
      </c>
      <c r="M2" s="28"/>
      <c r="N2" s="28"/>
      <c r="O2" s="57">
        <v>25131</v>
      </c>
      <c r="P2" s="28" t="s">
        <v>339</v>
      </c>
      <c r="Q2" s="28">
        <v>4300</v>
      </c>
      <c r="R2" s="28" t="s">
        <v>339</v>
      </c>
      <c r="S2" s="28" t="s">
        <v>339</v>
      </c>
      <c r="T2" s="28" t="s">
        <v>440</v>
      </c>
      <c r="U2" s="28">
        <v>998958992</v>
      </c>
      <c r="V2" s="28" t="s">
        <v>441</v>
      </c>
      <c r="W2" s="28">
        <v>1.63</v>
      </c>
      <c r="X2" s="28">
        <v>80</v>
      </c>
      <c r="Y2" s="28" t="s">
        <v>442</v>
      </c>
      <c r="Z2" s="28">
        <v>8</v>
      </c>
      <c r="AA2" s="28">
        <v>68</v>
      </c>
      <c r="AB2" s="28">
        <v>68</v>
      </c>
      <c r="AC2" s="28">
        <v>68</v>
      </c>
      <c r="AD2" s="59">
        <v>22.666666666666668</v>
      </c>
      <c r="AE2" s="28" t="s">
        <v>10</v>
      </c>
      <c r="AF2" s="28" t="s">
        <v>10</v>
      </c>
      <c r="AG2" s="28" t="s">
        <v>10</v>
      </c>
      <c r="AH2" s="28" t="s">
        <v>443</v>
      </c>
      <c r="AI2" s="28">
        <v>67.5</v>
      </c>
      <c r="AJ2" s="28">
        <v>80.5</v>
      </c>
      <c r="AK2" s="28">
        <v>102</v>
      </c>
      <c r="AL2" s="28">
        <v>98</v>
      </c>
      <c r="AM2" s="28">
        <v>102</v>
      </c>
      <c r="AN2" s="28">
        <v>100</v>
      </c>
      <c r="AO2" s="28">
        <v>79</v>
      </c>
      <c r="AP2" s="28">
        <v>78</v>
      </c>
      <c r="AQ2" s="28">
        <v>78.5</v>
      </c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</row>
    <row r="3" spans="1:54" x14ac:dyDescent="0.3">
      <c r="A3" s="28" t="s">
        <v>422</v>
      </c>
      <c r="B3" s="28" t="s">
        <v>423</v>
      </c>
      <c r="C3" s="28" t="s">
        <v>10</v>
      </c>
      <c r="D3" s="28" t="s">
        <v>10</v>
      </c>
      <c r="E3" s="28" t="s">
        <v>338</v>
      </c>
      <c r="F3" s="28" t="s">
        <v>338</v>
      </c>
      <c r="G3" s="28"/>
      <c r="H3" s="56"/>
      <c r="I3" s="28" t="s">
        <v>424</v>
      </c>
      <c r="J3" s="28" t="s">
        <v>154</v>
      </c>
      <c r="K3" s="58">
        <v>44</v>
      </c>
      <c r="L3" s="28" t="s">
        <v>45</v>
      </c>
      <c r="M3" s="28"/>
      <c r="N3" s="28"/>
      <c r="O3" s="57">
        <v>26139</v>
      </c>
      <c r="P3" s="28" t="s">
        <v>339</v>
      </c>
      <c r="Q3" s="28">
        <v>4300</v>
      </c>
      <c r="R3" s="28" t="s">
        <v>339</v>
      </c>
      <c r="S3" s="28" t="s">
        <v>339</v>
      </c>
      <c r="T3" s="28" t="s">
        <v>425</v>
      </c>
      <c r="U3" s="28">
        <v>995426401</v>
      </c>
      <c r="V3" s="28" t="s">
        <v>426</v>
      </c>
      <c r="W3" s="28">
        <v>1.6</v>
      </c>
      <c r="X3" s="28">
        <v>81.7</v>
      </c>
      <c r="Y3" s="28"/>
      <c r="Z3" s="28">
        <v>2</v>
      </c>
      <c r="AA3" s="28">
        <v>56</v>
      </c>
      <c r="AB3" s="28">
        <v>58</v>
      </c>
      <c r="AC3" s="28">
        <v>57</v>
      </c>
      <c r="AD3" s="59">
        <v>19</v>
      </c>
      <c r="AE3" s="28" t="s">
        <v>10</v>
      </c>
      <c r="AF3" s="28" t="s">
        <v>10</v>
      </c>
      <c r="AG3" s="28" t="s">
        <v>427</v>
      </c>
      <c r="AH3" s="28" t="s">
        <v>10</v>
      </c>
      <c r="AI3" s="28">
        <v>71</v>
      </c>
      <c r="AJ3" s="28">
        <v>87.5</v>
      </c>
      <c r="AK3" s="28">
        <v>104</v>
      </c>
      <c r="AL3" s="28">
        <v>117</v>
      </c>
      <c r="AM3" s="28">
        <v>115</v>
      </c>
      <c r="AN3" s="28">
        <v>116</v>
      </c>
      <c r="AO3" s="28">
        <v>80</v>
      </c>
      <c r="AP3" s="28">
        <v>80</v>
      </c>
      <c r="AQ3" s="28">
        <v>80</v>
      </c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</row>
    <row r="4" spans="1:54" x14ac:dyDescent="0.3">
      <c r="A4" s="28" t="s">
        <v>150</v>
      </c>
      <c r="B4" s="28" t="s">
        <v>582</v>
      </c>
      <c r="C4" s="28" t="s">
        <v>10</v>
      </c>
      <c r="D4" s="28" t="s">
        <v>338</v>
      </c>
      <c r="E4" s="28" t="s">
        <v>338</v>
      </c>
      <c r="F4" s="28" t="s">
        <v>338</v>
      </c>
      <c r="G4" s="28" t="s">
        <v>17</v>
      </c>
      <c r="H4" s="56"/>
      <c r="I4" s="28" t="s">
        <v>262</v>
      </c>
      <c r="J4" s="28" t="s">
        <v>149</v>
      </c>
      <c r="K4" s="58">
        <v>40</v>
      </c>
      <c r="L4" s="28" t="s">
        <v>45</v>
      </c>
      <c r="M4" s="28"/>
      <c r="N4" s="28"/>
      <c r="O4" s="57">
        <v>27418</v>
      </c>
      <c r="P4" s="28" t="s">
        <v>339</v>
      </c>
      <c r="Q4" s="28">
        <v>4300</v>
      </c>
      <c r="R4" s="28" t="s">
        <v>339</v>
      </c>
      <c r="S4" s="28" t="s">
        <v>339</v>
      </c>
      <c r="T4" s="28" t="s">
        <v>381</v>
      </c>
      <c r="U4" s="28">
        <v>943033304</v>
      </c>
      <c r="V4" s="28" t="s">
        <v>583</v>
      </c>
      <c r="W4" s="28">
        <v>1.6</v>
      </c>
      <c r="X4" s="28">
        <v>74</v>
      </c>
      <c r="Y4" s="28"/>
      <c r="Z4" s="28">
        <v>0</v>
      </c>
      <c r="AA4" s="28">
        <v>54</v>
      </c>
      <c r="AB4" s="28">
        <v>56</v>
      </c>
      <c r="AC4" s="28">
        <v>55</v>
      </c>
      <c r="AD4" s="59">
        <v>18.333333333333332</v>
      </c>
      <c r="AE4" s="28" t="s">
        <v>10</v>
      </c>
      <c r="AF4" s="28" t="s">
        <v>10</v>
      </c>
      <c r="AG4" s="28" t="s">
        <v>10</v>
      </c>
      <c r="AH4" s="28" t="s">
        <v>10</v>
      </c>
      <c r="AI4" s="28">
        <v>50</v>
      </c>
      <c r="AJ4" s="28">
        <v>90</v>
      </c>
      <c r="AK4" s="28">
        <v>101</v>
      </c>
      <c r="AL4" s="28">
        <v>110</v>
      </c>
      <c r="AM4" s="28">
        <v>117</v>
      </c>
      <c r="AN4" s="28">
        <v>113.5</v>
      </c>
      <c r="AO4" s="28">
        <v>78</v>
      </c>
      <c r="AP4" s="28">
        <v>85</v>
      </c>
      <c r="AQ4" s="28">
        <v>81.5</v>
      </c>
      <c r="AR4" s="28">
        <v>90</v>
      </c>
      <c r="AS4" s="28">
        <v>9.5</v>
      </c>
      <c r="AT4" s="28">
        <v>252</v>
      </c>
      <c r="AU4" s="28">
        <v>39</v>
      </c>
      <c r="AV4" s="28">
        <v>155.6</v>
      </c>
      <c r="AW4" s="28">
        <v>287</v>
      </c>
      <c r="AX4" s="28">
        <v>169.7</v>
      </c>
      <c r="AY4" s="28">
        <v>122.9</v>
      </c>
      <c r="AZ4" s="28">
        <v>294</v>
      </c>
      <c r="BA4" s="28">
        <v>5.93</v>
      </c>
      <c r="BB4" s="28">
        <v>10</v>
      </c>
    </row>
    <row r="5" spans="1:54" x14ac:dyDescent="0.3">
      <c r="A5" s="28" t="s">
        <v>156</v>
      </c>
      <c r="B5" s="28" t="s">
        <v>434</v>
      </c>
      <c r="C5" s="28" t="s">
        <v>10</v>
      </c>
      <c r="D5" s="28" t="s">
        <v>10</v>
      </c>
      <c r="E5" s="28" t="s">
        <v>338</v>
      </c>
      <c r="F5" s="28" t="s">
        <v>338</v>
      </c>
      <c r="G5" s="28"/>
      <c r="H5" s="56"/>
      <c r="I5" s="28" t="s">
        <v>155</v>
      </c>
      <c r="J5" s="28" t="s">
        <v>435</v>
      </c>
      <c r="K5" s="58">
        <v>31</v>
      </c>
      <c r="L5" s="28" t="s">
        <v>45</v>
      </c>
      <c r="M5" s="28"/>
      <c r="N5" s="28"/>
      <c r="O5" s="57">
        <v>30743</v>
      </c>
      <c r="P5" s="28" t="s">
        <v>339</v>
      </c>
      <c r="Q5" s="28">
        <v>4300</v>
      </c>
      <c r="R5" s="28" t="s">
        <v>339</v>
      </c>
      <c r="S5" s="28" t="s">
        <v>339</v>
      </c>
      <c r="T5" s="28" t="s">
        <v>436</v>
      </c>
      <c r="U5" s="28">
        <v>941879371</v>
      </c>
      <c r="V5" s="28" t="s">
        <v>437</v>
      </c>
      <c r="W5" s="28">
        <v>1.63</v>
      </c>
      <c r="X5" s="28">
        <v>70</v>
      </c>
      <c r="Y5" s="28"/>
      <c r="Z5" s="28">
        <v>4</v>
      </c>
      <c r="AA5" s="28">
        <v>63</v>
      </c>
      <c r="AB5" s="28">
        <v>63</v>
      </c>
      <c r="AC5" s="28">
        <v>63</v>
      </c>
      <c r="AD5" s="59">
        <v>21</v>
      </c>
      <c r="AE5" s="28" t="s">
        <v>338</v>
      </c>
      <c r="AF5" s="28" t="s">
        <v>10</v>
      </c>
      <c r="AG5" s="28" t="s">
        <v>10</v>
      </c>
      <c r="AH5" s="28" t="s">
        <v>10</v>
      </c>
      <c r="AI5" s="28">
        <v>70</v>
      </c>
      <c r="AJ5" s="28">
        <v>89</v>
      </c>
      <c r="AK5" s="28">
        <v>89</v>
      </c>
      <c r="AL5" s="28">
        <v>110</v>
      </c>
      <c r="AM5" s="28">
        <v>118</v>
      </c>
      <c r="AN5" s="28">
        <v>114</v>
      </c>
      <c r="AO5" s="28">
        <v>77</v>
      </c>
      <c r="AP5" s="28">
        <v>79</v>
      </c>
      <c r="AQ5" s="28">
        <v>78</v>
      </c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</row>
    <row r="6" spans="1:54" x14ac:dyDescent="0.3">
      <c r="A6" s="28" t="s">
        <v>353</v>
      </c>
      <c r="B6" s="28" t="s">
        <v>354</v>
      </c>
      <c r="C6" s="28" t="s">
        <v>10</v>
      </c>
      <c r="D6" s="28" t="s">
        <v>10</v>
      </c>
      <c r="E6" s="28" t="s">
        <v>338</v>
      </c>
      <c r="F6" s="28" t="s">
        <v>338</v>
      </c>
      <c r="G6" s="28" t="s">
        <v>17</v>
      </c>
      <c r="H6" s="56"/>
      <c r="I6" s="28" t="s">
        <v>63</v>
      </c>
      <c r="J6" s="28" t="s">
        <v>355</v>
      </c>
      <c r="K6" s="58">
        <v>54</v>
      </c>
      <c r="L6" s="28" t="s">
        <v>45</v>
      </c>
      <c r="M6" s="28"/>
      <c r="N6" s="28"/>
      <c r="O6" s="57">
        <v>22271</v>
      </c>
      <c r="P6" s="28" t="s">
        <v>339</v>
      </c>
      <c r="Q6" s="28">
        <v>4300</v>
      </c>
      <c r="R6" s="28" t="s">
        <v>339</v>
      </c>
      <c r="S6" s="28" t="s">
        <v>339</v>
      </c>
      <c r="T6" s="28" t="s">
        <v>356</v>
      </c>
      <c r="U6" s="28">
        <v>988516084</v>
      </c>
      <c r="V6" s="28" t="s">
        <v>357</v>
      </c>
      <c r="W6" s="28">
        <v>1.64</v>
      </c>
      <c r="X6" s="28">
        <v>71.5</v>
      </c>
      <c r="Y6" s="28" t="s">
        <v>358</v>
      </c>
      <c r="Z6" s="28">
        <v>2</v>
      </c>
      <c r="AA6" s="28">
        <v>58</v>
      </c>
      <c r="AB6" s="28">
        <v>57</v>
      </c>
      <c r="AC6" s="28">
        <v>57.5</v>
      </c>
      <c r="AD6" s="59">
        <v>19.166666666666668</v>
      </c>
      <c r="AE6" s="28" t="s">
        <v>10</v>
      </c>
      <c r="AF6" s="28" t="s">
        <v>10</v>
      </c>
      <c r="AG6" s="28" t="s">
        <v>359</v>
      </c>
      <c r="AH6" s="28" t="s">
        <v>10</v>
      </c>
      <c r="AI6" s="28">
        <v>71</v>
      </c>
      <c r="AJ6" s="28">
        <v>80</v>
      </c>
      <c r="AK6" s="28">
        <v>92</v>
      </c>
      <c r="AL6" s="28">
        <v>109</v>
      </c>
      <c r="AM6" s="28">
        <v>110</v>
      </c>
      <c r="AN6" s="28">
        <v>109.5</v>
      </c>
      <c r="AO6" s="28">
        <v>77</v>
      </c>
      <c r="AP6" s="28">
        <v>78</v>
      </c>
      <c r="AQ6" s="28">
        <v>77.5</v>
      </c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</row>
    <row r="7" spans="1:54" ht="21.6" x14ac:dyDescent="0.3">
      <c r="A7" s="28" t="s">
        <v>211</v>
      </c>
      <c r="B7" s="28" t="s">
        <v>536</v>
      </c>
      <c r="C7" s="28" t="s">
        <v>10</v>
      </c>
      <c r="D7" s="28" t="s">
        <v>338</v>
      </c>
      <c r="E7" s="28" t="s">
        <v>338</v>
      </c>
      <c r="F7" s="28" t="s">
        <v>10</v>
      </c>
      <c r="G7" s="28" t="s">
        <v>12</v>
      </c>
      <c r="H7" s="56" t="s">
        <v>1049</v>
      </c>
      <c r="I7" s="28" t="s">
        <v>212</v>
      </c>
      <c r="J7" s="28" t="s">
        <v>213</v>
      </c>
      <c r="K7" s="58">
        <v>37</v>
      </c>
      <c r="L7" s="28" t="s">
        <v>45</v>
      </c>
      <c r="M7" s="28"/>
      <c r="N7" s="28"/>
      <c r="O7" s="57">
        <v>28514</v>
      </c>
      <c r="P7" s="28" t="s">
        <v>339</v>
      </c>
      <c r="Q7" s="28">
        <v>4300</v>
      </c>
      <c r="R7" s="28" t="s">
        <v>339</v>
      </c>
      <c r="S7" s="28" t="s">
        <v>339</v>
      </c>
      <c r="T7" s="28" t="s">
        <v>340</v>
      </c>
      <c r="U7" s="28">
        <v>963603820</v>
      </c>
      <c r="V7" s="28"/>
      <c r="W7" s="28">
        <v>1.51</v>
      </c>
      <c r="X7" s="28">
        <v>56.8</v>
      </c>
      <c r="Y7" s="28"/>
      <c r="Z7" s="28">
        <v>3</v>
      </c>
      <c r="AA7" s="28">
        <v>49</v>
      </c>
      <c r="AB7" s="28">
        <v>51</v>
      </c>
      <c r="AC7" s="28">
        <v>50</v>
      </c>
      <c r="AD7" s="59">
        <v>16.666666666666668</v>
      </c>
      <c r="AE7" s="28" t="s">
        <v>10</v>
      </c>
      <c r="AF7" s="28" t="s">
        <v>10</v>
      </c>
      <c r="AG7" s="28" t="s">
        <v>10</v>
      </c>
      <c r="AH7" s="28" t="s">
        <v>10</v>
      </c>
      <c r="AI7" s="28">
        <v>98</v>
      </c>
      <c r="AJ7" s="28">
        <v>89</v>
      </c>
      <c r="AK7" s="28">
        <v>86</v>
      </c>
      <c r="AL7" s="28">
        <v>127</v>
      </c>
      <c r="AM7" s="28">
        <v>122</v>
      </c>
      <c r="AN7" s="28">
        <v>124.5</v>
      </c>
      <c r="AO7" s="28">
        <v>94</v>
      </c>
      <c r="AP7" s="28">
        <v>90</v>
      </c>
      <c r="AQ7" s="28">
        <v>92</v>
      </c>
      <c r="AR7" s="28">
        <v>95</v>
      </c>
      <c r="AS7" s="28">
        <v>6.81</v>
      </c>
      <c r="AT7" s="28">
        <v>208</v>
      </c>
      <c r="AU7" s="28">
        <v>58</v>
      </c>
      <c r="AV7" s="28">
        <v>130</v>
      </c>
      <c r="AW7" s="28">
        <v>100</v>
      </c>
      <c r="AX7" s="28">
        <v>49.85</v>
      </c>
      <c r="AY7" s="28">
        <v>164.56</v>
      </c>
      <c r="AZ7" s="28">
        <v>269</v>
      </c>
      <c r="BA7" s="28">
        <v>6.99</v>
      </c>
      <c r="BB7" s="28">
        <v>12.3</v>
      </c>
    </row>
    <row r="8" spans="1:54" x14ac:dyDescent="0.3">
      <c r="A8" s="28" t="s">
        <v>1581</v>
      </c>
      <c r="B8" s="28" t="s">
        <v>460</v>
      </c>
      <c r="C8" s="28" t="s">
        <v>10</v>
      </c>
      <c r="D8" s="28" t="s">
        <v>10</v>
      </c>
      <c r="E8" s="28" t="s">
        <v>338</v>
      </c>
      <c r="F8" s="28" t="s">
        <v>10</v>
      </c>
      <c r="G8" s="28"/>
      <c r="H8" s="56"/>
      <c r="I8" s="28" t="s">
        <v>139</v>
      </c>
      <c r="J8" s="28" t="s">
        <v>1678</v>
      </c>
      <c r="K8" s="58">
        <v>31</v>
      </c>
      <c r="L8" s="28" t="s">
        <v>45</v>
      </c>
      <c r="M8" s="28"/>
      <c r="N8" s="28"/>
      <c r="O8" s="57">
        <v>30895</v>
      </c>
      <c r="P8" s="28" t="s">
        <v>462</v>
      </c>
      <c r="Q8" s="28">
        <v>3283</v>
      </c>
      <c r="R8" s="28" t="s">
        <v>462</v>
      </c>
      <c r="S8" s="28" t="s">
        <v>462</v>
      </c>
      <c r="T8" s="28" t="s">
        <v>463</v>
      </c>
      <c r="U8" s="28">
        <v>993574955</v>
      </c>
      <c r="V8" s="28"/>
      <c r="W8" s="28">
        <v>1.64</v>
      </c>
      <c r="X8" s="28">
        <v>75.400000000000006</v>
      </c>
      <c r="Y8" s="28"/>
      <c r="Z8" s="28">
        <v>3</v>
      </c>
      <c r="AA8" s="28">
        <v>60</v>
      </c>
      <c r="AB8" s="28">
        <v>60</v>
      </c>
      <c r="AC8" s="28">
        <v>60</v>
      </c>
      <c r="AD8" s="59">
        <v>20</v>
      </c>
      <c r="AE8" s="28" t="s">
        <v>338</v>
      </c>
      <c r="AF8" s="28" t="s">
        <v>10</v>
      </c>
      <c r="AG8" s="28" t="s">
        <v>464</v>
      </c>
      <c r="AH8" s="28" t="s">
        <v>10</v>
      </c>
      <c r="AI8" s="28">
        <v>87.5</v>
      </c>
      <c r="AJ8" s="28">
        <v>91.5</v>
      </c>
      <c r="AK8" s="28">
        <v>95</v>
      </c>
      <c r="AL8" s="28">
        <v>136</v>
      </c>
      <c r="AM8" s="28">
        <v>137</v>
      </c>
      <c r="AN8" s="28">
        <v>136.5</v>
      </c>
      <c r="AO8" s="28">
        <v>90</v>
      </c>
      <c r="AP8" s="28">
        <v>97</v>
      </c>
      <c r="AQ8" s="28">
        <v>93.5</v>
      </c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</row>
    <row r="9" spans="1:54" ht="21.6" x14ac:dyDescent="0.3">
      <c r="A9" s="28" t="s">
        <v>33</v>
      </c>
      <c r="B9" s="28" t="s">
        <v>457</v>
      </c>
      <c r="C9" s="28" t="s">
        <v>10</v>
      </c>
      <c r="D9" s="28" t="s">
        <v>10</v>
      </c>
      <c r="E9" s="28" t="s">
        <v>338</v>
      </c>
      <c r="F9" s="28" t="s">
        <v>338</v>
      </c>
      <c r="G9" s="28" t="s">
        <v>1103</v>
      </c>
      <c r="H9" s="56" t="s">
        <v>1053</v>
      </c>
      <c r="I9" s="28" t="s">
        <v>131</v>
      </c>
      <c r="J9" s="28" t="s">
        <v>132</v>
      </c>
      <c r="K9" s="58">
        <v>56</v>
      </c>
      <c r="L9" s="28" t="s">
        <v>45</v>
      </c>
      <c r="M9" s="28"/>
      <c r="N9" s="28"/>
      <c r="O9" s="57">
        <v>20693</v>
      </c>
      <c r="P9" s="28" t="s">
        <v>458</v>
      </c>
      <c r="Q9" s="28">
        <v>4300</v>
      </c>
      <c r="R9" s="28" t="s">
        <v>339</v>
      </c>
      <c r="S9" s="28" t="s">
        <v>339</v>
      </c>
      <c r="T9" s="28" t="s">
        <v>365</v>
      </c>
      <c r="U9" s="28">
        <v>979048721</v>
      </c>
      <c r="V9" s="28" t="s">
        <v>459</v>
      </c>
      <c r="W9" s="28">
        <v>1.52</v>
      </c>
      <c r="X9" s="28">
        <v>62</v>
      </c>
      <c r="Y9" s="28"/>
      <c r="Z9" s="28">
        <v>7</v>
      </c>
      <c r="AA9" s="28">
        <v>68</v>
      </c>
      <c r="AB9" s="28">
        <v>67</v>
      </c>
      <c r="AC9" s="28">
        <v>67.5</v>
      </c>
      <c r="AD9" s="59">
        <v>22.5</v>
      </c>
      <c r="AE9" s="28" t="s">
        <v>10</v>
      </c>
      <c r="AF9" s="28" t="s">
        <v>10</v>
      </c>
      <c r="AG9" s="28" t="s">
        <v>10</v>
      </c>
      <c r="AH9" s="28" t="s">
        <v>10</v>
      </c>
      <c r="AI9" s="28">
        <v>102</v>
      </c>
      <c r="AJ9" s="28">
        <v>78</v>
      </c>
      <c r="AK9" s="28">
        <v>91</v>
      </c>
      <c r="AL9" s="28">
        <v>144</v>
      </c>
      <c r="AM9" s="28">
        <v>141</v>
      </c>
      <c r="AN9" s="28">
        <v>142.5</v>
      </c>
      <c r="AO9" s="28">
        <v>103</v>
      </c>
      <c r="AP9" s="28">
        <v>100</v>
      </c>
      <c r="AQ9" s="28">
        <v>101.5</v>
      </c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</row>
    <row r="10" spans="1:54" x14ac:dyDescent="0.3">
      <c r="A10" s="28" t="s">
        <v>26</v>
      </c>
      <c r="B10" s="28" t="s">
        <v>367</v>
      </c>
      <c r="C10" s="28" t="s">
        <v>10</v>
      </c>
      <c r="D10" s="28" t="s">
        <v>10</v>
      </c>
      <c r="E10" s="28" t="s">
        <v>338</v>
      </c>
      <c r="F10" s="28" t="s">
        <v>10</v>
      </c>
      <c r="G10" s="28" t="s">
        <v>17</v>
      </c>
      <c r="H10" s="56"/>
      <c r="I10" s="28" t="s">
        <v>278</v>
      </c>
      <c r="J10" s="28" t="s">
        <v>351</v>
      </c>
      <c r="K10" s="58">
        <v>27</v>
      </c>
      <c r="L10" s="28" t="s">
        <v>45</v>
      </c>
      <c r="M10" s="28"/>
      <c r="N10" s="28"/>
      <c r="O10" s="57">
        <v>32332</v>
      </c>
      <c r="P10" s="28" t="s">
        <v>368</v>
      </c>
      <c r="Q10" s="28">
        <v>3120</v>
      </c>
      <c r="R10" s="28" t="s">
        <v>339</v>
      </c>
      <c r="S10" s="28" t="s">
        <v>339</v>
      </c>
      <c r="T10" s="28" t="s">
        <v>369</v>
      </c>
      <c r="U10" s="28">
        <v>971527327</v>
      </c>
      <c r="V10" s="28"/>
      <c r="W10" s="28">
        <v>1.61</v>
      </c>
      <c r="X10" s="28">
        <v>52.5</v>
      </c>
      <c r="Y10" s="28"/>
      <c r="Z10" s="28">
        <v>6</v>
      </c>
      <c r="AA10" s="28">
        <v>57</v>
      </c>
      <c r="AB10" s="28">
        <v>58</v>
      </c>
      <c r="AC10" s="28">
        <v>57.5</v>
      </c>
      <c r="AD10" s="59">
        <v>19.166666666666668</v>
      </c>
      <c r="AE10" s="28" t="s">
        <v>10</v>
      </c>
      <c r="AF10" s="28" t="s">
        <v>10</v>
      </c>
      <c r="AG10" s="28" t="s">
        <v>10</v>
      </c>
      <c r="AH10" s="28" t="s">
        <v>10</v>
      </c>
      <c r="AI10" s="28">
        <v>67</v>
      </c>
      <c r="AJ10" s="28">
        <v>83</v>
      </c>
      <c r="AK10" s="28">
        <v>71</v>
      </c>
      <c r="AL10" s="28">
        <v>114</v>
      </c>
      <c r="AM10" s="28">
        <v>118</v>
      </c>
      <c r="AN10" s="28">
        <v>116</v>
      </c>
      <c r="AO10" s="28">
        <v>75</v>
      </c>
      <c r="AP10" s="28">
        <v>74</v>
      </c>
      <c r="AQ10" s="28">
        <v>74.5</v>
      </c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</row>
    <row r="11" spans="1:54" ht="21.6" x14ac:dyDescent="0.3">
      <c r="A11" s="28" t="s">
        <v>20</v>
      </c>
      <c r="B11" s="28" t="s">
        <v>350</v>
      </c>
      <c r="C11" s="28" t="s">
        <v>10</v>
      </c>
      <c r="D11" s="28" t="s">
        <v>10</v>
      </c>
      <c r="E11" s="28" t="s">
        <v>338</v>
      </c>
      <c r="F11" s="28" t="s">
        <v>338</v>
      </c>
      <c r="G11" s="28" t="s">
        <v>1104</v>
      </c>
      <c r="H11" s="56" t="s">
        <v>1054</v>
      </c>
      <c r="I11" s="28" t="s">
        <v>61</v>
      </c>
      <c r="J11" s="28" t="s">
        <v>351</v>
      </c>
      <c r="K11" s="58">
        <v>32</v>
      </c>
      <c r="L11" s="28" t="s">
        <v>45</v>
      </c>
      <c r="M11" s="28"/>
      <c r="N11" s="28"/>
      <c r="O11" s="57">
        <v>30197</v>
      </c>
      <c r="P11" s="28" t="s">
        <v>339</v>
      </c>
      <c r="Q11" s="28">
        <v>4300</v>
      </c>
      <c r="R11" s="28" t="s">
        <v>339</v>
      </c>
      <c r="S11" s="28" t="s">
        <v>339</v>
      </c>
      <c r="T11" s="28" t="s">
        <v>352</v>
      </c>
      <c r="U11" s="28">
        <v>962877128</v>
      </c>
      <c r="V11" s="28"/>
      <c r="W11" s="28">
        <v>1.595</v>
      </c>
      <c r="X11" s="28">
        <v>59.5</v>
      </c>
      <c r="Y11" s="28"/>
      <c r="Z11" s="28">
        <v>20</v>
      </c>
      <c r="AA11" s="28">
        <v>82</v>
      </c>
      <c r="AB11" s="28">
        <v>83</v>
      </c>
      <c r="AC11" s="28">
        <v>82.5</v>
      </c>
      <c r="AD11" s="59">
        <v>27.5</v>
      </c>
      <c r="AE11" s="28" t="s">
        <v>10</v>
      </c>
      <c r="AF11" s="28" t="s">
        <v>10</v>
      </c>
      <c r="AG11" s="28" t="s">
        <v>10</v>
      </c>
      <c r="AH11" s="28" t="s">
        <v>10</v>
      </c>
      <c r="AI11" s="28">
        <v>62.5</v>
      </c>
      <c r="AJ11" s="28">
        <v>77</v>
      </c>
      <c r="AK11" s="28">
        <v>81</v>
      </c>
      <c r="AL11" s="28">
        <v>108</v>
      </c>
      <c r="AM11" s="28">
        <v>101</v>
      </c>
      <c r="AN11" s="28">
        <v>104.5</v>
      </c>
      <c r="AO11" s="28">
        <v>69</v>
      </c>
      <c r="AP11" s="28">
        <v>68</v>
      </c>
      <c r="AQ11" s="28">
        <v>68.5</v>
      </c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</row>
    <row r="12" spans="1:54" x14ac:dyDescent="0.3">
      <c r="A12" s="28" t="s">
        <v>224</v>
      </c>
      <c r="B12" s="28" t="s">
        <v>551</v>
      </c>
      <c r="C12" s="28" t="s">
        <v>338</v>
      </c>
      <c r="D12" s="28" t="s">
        <v>338</v>
      </c>
      <c r="E12" s="28" t="s">
        <v>338</v>
      </c>
      <c r="F12" s="28" t="s">
        <v>338</v>
      </c>
      <c r="G12" s="28"/>
      <c r="H12" s="56"/>
      <c r="I12" s="28" t="s">
        <v>225</v>
      </c>
      <c r="J12" s="28" t="s">
        <v>226</v>
      </c>
      <c r="K12" s="58">
        <v>42</v>
      </c>
      <c r="L12" s="28" t="s">
        <v>45</v>
      </c>
      <c r="M12" s="28"/>
      <c r="N12" s="28"/>
      <c r="O12" s="57">
        <v>26757</v>
      </c>
      <c r="P12" s="28" t="s">
        <v>339</v>
      </c>
      <c r="Q12" s="28">
        <v>4300</v>
      </c>
      <c r="R12" s="28" t="s">
        <v>339</v>
      </c>
      <c r="S12" s="28" t="s">
        <v>339</v>
      </c>
      <c r="T12" s="28" t="s">
        <v>552</v>
      </c>
      <c r="U12" s="28">
        <v>963924682</v>
      </c>
      <c r="V12" s="28" t="s">
        <v>553</v>
      </c>
      <c r="W12" s="28">
        <v>1.61</v>
      </c>
      <c r="X12" s="28">
        <v>59.5</v>
      </c>
      <c r="Y12" s="28" t="s">
        <v>554</v>
      </c>
      <c r="Z12" s="28">
        <v>0</v>
      </c>
      <c r="AA12" s="28">
        <v>52</v>
      </c>
      <c r="AB12" s="28">
        <v>51</v>
      </c>
      <c r="AC12" s="28">
        <v>51.5</v>
      </c>
      <c r="AD12" s="59">
        <v>17.166666666666668</v>
      </c>
      <c r="AE12" s="28" t="s">
        <v>10</v>
      </c>
      <c r="AF12" s="28" t="s">
        <v>10</v>
      </c>
      <c r="AG12" s="28" t="s">
        <v>555</v>
      </c>
      <c r="AH12" s="28" t="s">
        <v>10</v>
      </c>
      <c r="AI12" s="28">
        <v>67.5</v>
      </c>
      <c r="AJ12" s="28">
        <v>88.5</v>
      </c>
      <c r="AK12" s="28">
        <v>81</v>
      </c>
      <c r="AL12" s="28">
        <v>90</v>
      </c>
      <c r="AM12" s="28">
        <v>96</v>
      </c>
      <c r="AN12" s="28">
        <v>93</v>
      </c>
      <c r="AO12" s="28">
        <v>66</v>
      </c>
      <c r="AP12" s="28">
        <v>70</v>
      </c>
      <c r="AQ12" s="28">
        <v>68</v>
      </c>
      <c r="AR12" s="28">
        <v>87</v>
      </c>
      <c r="AS12" s="28">
        <v>2.63</v>
      </c>
      <c r="AT12" s="28">
        <v>134</v>
      </c>
      <c r="AU12" s="28">
        <v>47</v>
      </c>
      <c r="AV12" s="28">
        <v>70</v>
      </c>
      <c r="AW12" s="28">
        <v>85</v>
      </c>
      <c r="AX12" s="28">
        <v>69.739999999999995</v>
      </c>
      <c r="AY12" s="28">
        <v>83.31</v>
      </c>
      <c r="AZ12" s="28">
        <v>239</v>
      </c>
      <c r="BA12" s="28">
        <v>7.76</v>
      </c>
      <c r="BB12" s="28">
        <v>11.9</v>
      </c>
    </row>
    <row r="13" spans="1:54" x14ac:dyDescent="0.3">
      <c r="A13" s="28" t="s">
        <v>263</v>
      </c>
      <c r="B13" s="28" t="s">
        <v>584</v>
      </c>
      <c r="C13" s="28" t="s">
        <v>338</v>
      </c>
      <c r="D13" s="28" t="s">
        <v>338</v>
      </c>
      <c r="E13" s="28" t="s">
        <v>338</v>
      </c>
      <c r="F13" s="28" t="s">
        <v>338</v>
      </c>
      <c r="G13" s="28" t="s">
        <v>1100</v>
      </c>
      <c r="H13" s="56"/>
      <c r="I13" s="28" t="s">
        <v>264</v>
      </c>
      <c r="J13" s="28" t="s">
        <v>265</v>
      </c>
      <c r="K13" s="58">
        <v>59</v>
      </c>
      <c r="L13" s="28" t="s">
        <v>45</v>
      </c>
      <c r="M13" s="28"/>
      <c r="N13" s="28"/>
      <c r="O13" s="57">
        <v>20369</v>
      </c>
      <c r="P13" s="28" t="s">
        <v>339</v>
      </c>
      <c r="Q13" s="28">
        <v>4300</v>
      </c>
      <c r="R13" s="28" t="s">
        <v>339</v>
      </c>
      <c r="S13" s="28" t="s">
        <v>339</v>
      </c>
      <c r="T13" s="28" t="s">
        <v>369</v>
      </c>
      <c r="U13" s="28">
        <v>963639332</v>
      </c>
      <c r="V13" s="28"/>
      <c r="W13" s="28">
        <v>1.55</v>
      </c>
      <c r="X13" s="28">
        <v>78.7</v>
      </c>
      <c r="Y13" s="28" t="s">
        <v>585</v>
      </c>
      <c r="Z13" s="28">
        <v>15</v>
      </c>
      <c r="AA13" s="28">
        <v>67</v>
      </c>
      <c r="AB13" s="28">
        <v>67</v>
      </c>
      <c r="AC13" s="28">
        <v>67</v>
      </c>
      <c r="AD13" s="59">
        <v>22.333333333333332</v>
      </c>
      <c r="AE13" s="28" t="s">
        <v>10</v>
      </c>
      <c r="AF13" s="28" t="s">
        <v>10</v>
      </c>
      <c r="AG13" s="28" t="s">
        <v>586</v>
      </c>
      <c r="AH13" s="28" t="s">
        <v>10</v>
      </c>
      <c r="AI13" s="28">
        <v>63</v>
      </c>
      <c r="AJ13" s="28">
        <v>84</v>
      </c>
      <c r="AK13" s="28">
        <v>109</v>
      </c>
      <c r="AL13" s="28">
        <v>117</v>
      </c>
      <c r="AM13" s="28">
        <v>117</v>
      </c>
      <c r="AN13" s="28">
        <v>117</v>
      </c>
      <c r="AO13" s="28">
        <v>89</v>
      </c>
      <c r="AP13" s="28">
        <v>92</v>
      </c>
      <c r="AQ13" s="28">
        <v>90.5</v>
      </c>
      <c r="AR13" s="28">
        <v>96</v>
      </c>
      <c r="AS13" s="28">
        <v>13.21</v>
      </c>
      <c r="AT13" s="28">
        <v>208</v>
      </c>
      <c r="AU13" s="28">
        <v>36</v>
      </c>
      <c r="AV13" s="28">
        <v>116.6</v>
      </c>
      <c r="AW13" s="28">
        <v>277</v>
      </c>
      <c r="AX13" s="28">
        <v>31.19</v>
      </c>
      <c r="AY13" s="28">
        <v>81.47</v>
      </c>
      <c r="AZ13" s="28">
        <v>381</v>
      </c>
      <c r="BA13" s="28">
        <v>3.77</v>
      </c>
      <c r="BB13" s="28">
        <v>8.64</v>
      </c>
    </row>
    <row r="14" spans="1:54" ht="21.6" x14ac:dyDescent="0.3">
      <c r="A14" s="28" t="s">
        <v>151</v>
      </c>
      <c r="B14" s="28" t="s">
        <v>592</v>
      </c>
      <c r="C14" s="28" t="s">
        <v>338</v>
      </c>
      <c r="D14" s="28" t="s">
        <v>338</v>
      </c>
      <c r="E14" s="28" t="s">
        <v>338</v>
      </c>
      <c r="F14" s="28" t="s">
        <v>338</v>
      </c>
      <c r="G14" s="28" t="s">
        <v>1103</v>
      </c>
      <c r="H14" s="56" t="s">
        <v>1055</v>
      </c>
      <c r="I14" s="28" t="s">
        <v>272</v>
      </c>
      <c r="J14" s="28" t="s">
        <v>273</v>
      </c>
      <c r="K14" s="58">
        <v>36</v>
      </c>
      <c r="L14" s="28" t="s">
        <v>45</v>
      </c>
      <c r="M14" s="28"/>
      <c r="N14" s="28"/>
      <c r="O14" s="57">
        <v>29119</v>
      </c>
      <c r="P14" s="28" t="s">
        <v>339</v>
      </c>
      <c r="Q14" s="28">
        <v>4300</v>
      </c>
      <c r="R14" s="28" t="s">
        <v>347</v>
      </c>
      <c r="S14" s="28" t="s">
        <v>47</v>
      </c>
      <c r="T14" s="28" t="s">
        <v>418</v>
      </c>
      <c r="U14" s="28">
        <v>963982569</v>
      </c>
      <c r="V14" s="28" t="s">
        <v>593</v>
      </c>
      <c r="W14" s="28">
        <v>1.63</v>
      </c>
      <c r="X14" s="28">
        <v>63.5</v>
      </c>
      <c r="Y14" s="28" t="s">
        <v>414</v>
      </c>
      <c r="Z14" s="28">
        <v>0</v>
      </c>
      <c r="AA14" s="28">
        <v>48</v>
      </c>
      <c r="AB14" s="28">
        <v>50</v>
      </c>
      <c r="AC14" s="28">
        <v>49</v>
      </c>
      <c r="AD14" s="59">
        <v>16.333333333333332</v>
      </c>
      <c r="AE14" s="28" t="s">
        <v>10</v>
      </c>
      <c r="AF14" s="28" t="s">
        <v>10</v>
      </c>
      <c r="AG14" s="28" t="s">
        <v>10</v>
      </c>
      <c r="AH14" s="28" t="s">
        <v>10</v>
      </c>
      <c r="AI14" s="28">
        <v>63</v>
      </c>
      <c r="AJ14" s="28">
        <v>85</v>
      </c>
      <c r="AK14" s="28">
        <v>84</v>
      </c>
      <c r="AL14" s="28">
        <v>115</v>
      </c>
      <c r="AM14" s="28">
        <v>107</v>
      </c>
      <c r="AN14" s="28">
        <v>111</v>
      </c>
      <c r="AO14" s="28">
        <v>79</v>
      </c>
      <c r="AP14" s="28">
        <v>76</v>
      </c>
      <c r="AQ14" s="28">
        <v>77.5</v>
      </c>
      <c r="AR14" s="28">
        <v>83</v>
      </c>
      <c r="AS14" s="28">
        <v>8.65</v>
      </c>
      <c r="AT14" s="28">
        <v>135</v>
      </c>
      <c r="AU14" s="28">
        <v>38</v>
      </c>
      <c r="AV14" s="28">
        <v>82.2</v>
      </c>
      <c r="AW14" s="28">
        <v>74</v>
      </c>
      <c r="AX14" s="28">
        <v>7.35</v>
      </c>
      <c r="AY14" s="28">
        <v>26.46</v>
      </c>
      <c r="AZ14" s="28">
        <v>358</v>
      </c>
      <c r="BA14" s="28">
        <v>10.220000000000001</v>
      </c>
      <c r="BB14" s="28">
        <v>7</v>
      </c>
    </row>
    <row r="15" spans="1:54" ht="21.6" x14ac:dyDescent="0.3">
      <c r="A15" s="28" t="s">
        <v>232</v>
      </c>
      <c r="B15" s="28" t="s">
        <v>562</v>
      </c>
      <c r="C15" s="28" t="s">
        <v>338</v>
      </c>
      <c r="D15" s="28" t="s">
        <v>338</v>
      </c>
      <c r="E15" s="28" t="s">
        <v>338</v>
      </c>
      <c r="F15" s="28" t="s">
        <v>338</v>
      </c>
      <c r="G15" s="28" t="s">
        <v>17</v>
      </c>
      <c r="H15" s="56" t="s">
        <v>1056</v>
      </c>
      <c r="I15" s="28" t="s">
        <v>121</v>
      </c>
      <c r="J15" s="28" t="s">
        <v>233</v>
      </c>
      <c r="K15" s="58">
        <v>53</v>
      </c>
      <c r="L15" s="28" t="s">
        <v>45</v>
      </c>
      <c r="M15" s="28"/>
      <c r="N15" s="28"/>
      <c r="O15" s="57">
        <v>22792</v>
      </c>
      <c r="P15" s="28" t="s">
        <v>563</v>
      </c>
      <c r="Q15" s="28">
        <v>3500</v>
      </c>
      <c r="R15" s="28" t="s">
        <v>563</v>
      </c>
      <c r="S15" s="28" t="s">
        <v>563</v>
      </c>
      <c r="T15" s="28" t="s">
        <v>369</v>
      </c>
      <c r="U15" s="28">
        <v>974924486</v>
      </c>
      <c r="V15" s="28" t="s">
        <v>564</v>
      </c>
      <c r="W15" s="28">
        <v>1.74</v>
      </c>
      <c r="X15" s="28">
        <v>70</v>
      </c>
      <c r="Y15" s="28" t="s">
        <v>565</v>
      </c>
      <c r="Z15" s="28">
        <v>2</v>
      </c>
      <c r="AA15" s="28">
        <v>57</v>
      </c>
      <c r="AB15" s="28">
        <v>58</v>
      </c>
      <c r="AC15" s="28">
        <v>57.5</v>
      </c>
      <c r="AD15" s="59">
        <v>19.166666666666668</v>
      </c>
      <c r="AE15" s="28" t="s">
        <v>10</v>
      </c>
      <c r="AF15" s="28" t="s">
        <v>10</v>
      </c>
      <c r="AG15" s="28" t="s">
        <v>10</v>
      </c>
      <c r="AH15" s="28" t="s">
        <v>10</v>
      </c>
      <c r="AI15" s="28">
        <v>66</v>
      </c>
      <c r="AJ15" s="28">
        <v>86</v>
      </c>
      <c r="AK15" s="28">
        <v>91</v>
      </c>
      <c r="AL15" s="28">
        <v>121</v>
      </c>
      <c r="AM15" s="28">
        <v>119</v>
      </c>
      <c r="AN15" s="28">
        <v>120</v>
      </c>
      <c r="AO15" s="28">
        <v>90</v>
      </c>
      <c r="AP15" s="28">
        <v>86</v>
      </c>
      <c r="AQ15" s="28">
        <v>88</v>
      </c>
      <c r="AR15" s="28">
        <v>92</v>
      </c>
      <c r="AS15" s="28">
        <v>11.38</v>
      </c>
      <c r="AT15" s="28">
        <v>208</v>
      </c>
      <c r="AU15" s="28">
        <v>46</v>
      </c>
      <c r="AV15" s="28">
        <v>95</v>
      </c>
      <c r="AW15" s="28">
        <v>407</v>
      </c>
      <c r="AX15" s="28">
        <v>47.61</v>
      </c>
      <c r="AY15" s="28">
        <v>101.21</v>
      </c>
      <c r="AZ15" s="28">
        <v>384</v>
      </c>
      <c r="BA15" s="28">
        <v>5.03</v>
      </c>
      <c r="BB15" s="28">
        <v>10.8</v>
      </c>
    </row>
    <row r="16" spans="1:54" x14ac:dyDescent="0.3">
      <c r="A16" s="28" t="s">
        <v>195</v>
      </c>
      <c r="B16" s="28" t="s">
        <v>522</v>
      </c>
      <c r="C16" s="28" t="s">
        <v>338</v>
      </c>
      <c r="D16" s="28" t="s">
        <v>338</v>
      </c>
      <c r="E16" s="28" t="s">
        <v>338</v>
      </c>
      <c r="F16" s="28" t="s">
        <v>10</v>
      </c>
      <c r="G16" s="28"/>
      <c r="H16" s="56"/>
      <c r="I16" s="28" t="s">
        <v>196</v>
      </c>
      <c r="J16" s="28" t="s">
        <v>197</v>
      </c>
      <c r="K16" s="58">
        <v>36</v>
      </c>
      <c r="L16" s="28" t="s">
        <v>45</v>
      </c>
      <c r="M16" s="28"/>
      <c r="N16" s="28"/>
      <c r="O16" s="57">
        <v>26051</v>
      </c>
      <c r="P16" s="28" t="s">
        <v>153</v>
      </c>
      <c r="Q16" s="28">
        <v>3184</v>
      </c>
      <c r="R16" s="28" t="s">
        <v>153</v>
      </c>
      <c r="S16" s="28" t="s">
        <v>153</v>
      </c>
      <c r="T16" s="28" t="s">
        <v>520</v>
      </c>
      <c r="U16" s="28">
        <v>973987134</v>
      </c>
      <c r="V16" s="28" t="s">
        <v>523</v>
      </c>
      <c r="W16" s="28">
        <v>1.62</v>
      </c>
      <c r="X16" s="28">
        <v>68.400000000000006</v>
      </c>
      <c r="Y16" s="28" t="s">
        <v>524</v>
      </c>
      <c r="Z16" s="28">
        <v>5</v>
      </c>
      <c r="AA16" s="28">
        <v>57</v>
      </c>
      <c r="AB16" s="28">
        <v>58</v>
      </c>
      <c r="AC16" s="28">
        <v>57.5</v>
      </c>
      <c r="AD16" s="59">
        <v>19.166666666666668</v>
      </c>
      <c r="AE16" s="28" t="s">
        <v>10</v>
      </c>
      <c r="AF16" s="28" t="s">
        <v>10</v>
      </c>
      <c r="AG16" s="28" t="s">
        <v>525</v>
      </c>
      <c r="AH16" s="28" t="s">
        <v>198</v>
      </c>
      <c r="AI16" s="28">
        <v>65</v>
      </c>
      <c r="AJ16" s="28">
        <v>91</v>
      </c>
      <c r="AK16" s="28">
        <v>92</v>
      </c>
      <c r="AL16" s="28">
        <v>109</v>
      </c>
      <c r="AM16" s="28">
        <v>104</v>
      </c>
      <c r="AN16" s="28">
        <v>106.5</v>
      </c>
      <c r="AO16" s="28">
        <v>86</v>
      </c>
      <c r="AP16" s="28">
        <v>78</v>
      </c>
      <c r="AQ16" s="28">
        <v>82</v>
      </c>
      <c r="AR16" s="28">
        <v>100</v>
      </c>
      <c r="AS16" s="28">
        <v>12.43</v>
      </c>
      <c r="AT16" s="28">
        <v>202</v>
      </c>
      <c r="AU16" s="28">
        <v>46</v>
      </c>
      <c r="AV16" s="28">
        <v>132.6</v>
      </c>
      <c r="AW16" s="28">
        <v>117</v>
      </c>
      <c r="AX16" s="28">
        <v>111.3</v>
      </c>
      <c r="AY16" s="28">
        <v>61.06</v>
      </c>
      <c r="AZ16" s="28">
        <v>314</v>
      </c>
      <c r="BA16" s="28">
        <v>4.5999999999999996</v>
      </c>
      <c r="BB16" s="28">
        <v>10.5</v>
      </c>
    </row>
    <row r="17" spans="1:54" ht="21.6" x14ac:dyDescent="0.3">
      <c r="A17" s="28" t="s">
        <v>239</v>
      </c>
      <c r="B17" s="28" t="s">
        <v>568</v>
      </c>
      <c r="C17" s="28" t="s">
        <v>338</v>
      </c>
      <c r="D17" s="28" t="s">
        <v>338</v>
      </c>
      <c r="E17" s="28" t="s">
        <v>338</v>
      </c>
      <c r="F17" s="28" t="s">
        <v>338</v>
      </c>
      <c r="G17" s="28" t="s">
        <v>1103</v>
      </c>
      <c r="H17" s="56" t="s">
        <v>1057</v>
      </c>
      <c r="I17" s="28" t="s">
        <v>240</v>
      </c>
      <c r="J17" s="28" t="s">
        <v>241</v>
      </c>
      <c r="K17" s="58">
        <v>50</v>
      </c>
      <c r="L17" s="28" t="s">
        <v>45</v>
      </c>
      <c r="M17" s="28"/>
      <c r="N17" s="28"/>
      <c r="O17" s="57">
        <v>23601</v>
      </c>
      <c r="P17" s="28" t="s">
        <v>569</v>
      </c>
      <c r="Q17" s="28">
        <v>4400</v>
      </c>
      <c r="R17" s="28" t="s">
        <v>569</v>
      </c>
      <c r="S17" s="28" t="s">
        <v>569</v>
      </c>
      <c r="T17" s="28" t="s">
        <v>570</v>
      </c>
      <c r="U17" s="28">
        <v>984851865</v>
      </c>
      <c r="V17" s="28" t="s">
        <v>571</v>
      </c>
      <c r="W17" s="28">
        <v>1.62</v>
      </c>
      <c r="X17" s="28">
        <v>64</v>
      </c>
      <c r="Y17" s="28"/>
      <c r="Z17" s="28">
        <v>13</v>
      </c>
      <c r="AA17" s="28">
        <v>72</v>
      </c>
      <c r="AB17" s="28">
        <v>72</v>
      </c>
      <c r="AC17" s="28">
        <v>72</v>
      </c>
      <c r="AD17" s="59">
        <v>24</v>
      </c>
      <c r="AE17" s="28" t="s">
        <v>10</v>
      </c>
      <c r="AF17" s="28" t="s">
        <v>10</v>
      </c>
      <c r="AG17" s="28" t="s">
        <v>10</v>
      </c>
      <c r="AH17" s="28" t="s">
        <v>10</v>
      </c>
      <c r="AI17" s="28">
        <v>68.5</v>
      </c>
      <c r="AJ17" s="28">
        <v>87</v>
      </c>
      <c r="AK17" s="28">
        <v>90</v>
      </c>
      <c r="AL17" s="28">
        <v>82</v>
      </c>
      <c r="AM17" s="28">
        <v>96</v>
      </c>
      <c r="AN17" s="28">
        <v>89</v>
      </c>
      <c r="AO17" s="28">
        <v>60</v>
      </c>
      <c r="AP17" s="28">
        <v>62</v>
      </c>
      <c r="AQ17" s="28">
        <v>61</v>
      </c>
      <c r="AR17" s="28">
        <v>70</v>
      </c>
      <c r="AS17" s="28">
        <v>10.38</v>
      </c>
      <c r="AT17" s="28">
        <v>135</v>
      </c>
      <c r="AU17" s="28">
        <v>33</v>
      </c>
      <c r="AV17" s="28">
        <v>79.400000000000006</v>
      </c>
      <c r="AW17" s="28">
        <v>113</v>
      </c>
      <c r="AX17" s="28">
        <v>58.14</v>
      </c>
      <c r="AY17" s="28">
        <v>145.55000000000001</v>
      </c>
      <c r="AZ17" s="28">
        <v>247</v>
      </c>
      <c r="BA17" s="28">
        <v>6.05</v>
      </c>
      <c r="BB17" s="28">
        <v>13.7</v>
      </c>
    </row>
    <row r="18" spans="1:54" x14ac:dyDescent="0.3">
      <c r="A18" s="28" t="s">
        <v>83</v>
      </c>
      <c r="B18" s="28" t="s">
        <v>516</v>
      </c>
      <c r="C18" s="28" t="s">
        <v>10</v>
      </c>
      <c r="D18" s="28" t="s">
        <v>338</v>
      </c>
      <c r="E18" s="28" t="s">
        <v>338</v>
      </c>
      <c r="F18" s="28" t="s">
        <v>338</v>
      </c>
      <c r="G18" s="28" t="s">
        <v>17</v>
      </c>
      <c r="H18" s="56"/>
      <c r="I18" s="28" t="s">
        <v>191</v>
      </c>
      <c r="J18" s="28" t="s">
        <v>82</v>
      </c>
      <c r="K18" s="58">
        <v>24</v>
      </c>
      <c r="L18" s="28" t="s">
        <v>45</v>
      </c>
      <c r="M18" s="28"/>
      <c r="N18" s="28"/>
      <c r="O18" s="57">
        <v>33298</v>
      </c>
      <c r="P18" s="28" t="s">
        <v>339</v>
      </c>
      <c r="Q18" s="28">
        <v>4300</v>
      </c>
      <c r="R18" s="28" t="s">
        <v>339</v>
      </c>
      <c r="S18" s="28" t="s">
        <v>339</v>
      </c>
      <c r="T18" s="28" t="s">
        <v>517</v>
      </c>
      <c r="U18" s="28">
        <v>948191284</v>
      </c>
      <c r="V18" s="28" t="s">
        <v>452</v>
      </c>
      <c r="W18" s="28"/>
      <c r="X18" s="28"/>
      <c r="Y18" s="28"/>
      <c r="Z18" s="28">
        <v>3</v>
      </c>
      <c r="AA18" s="28">
        <v>63</v>
      </c>
      <c r="AB18" s="28">
        <v>63</v>
      </c>
      <c r="AC18" s="28">
        <v>63</v>
      </c>
      <c r="AD18" s="59">
        <v>21</v>
      </c>
      <c r="AE18" s="28" t="s">
        <v>10</v>
      </c>
      <c r="AF18" s="28" t="s">
        <v>10</v>
      </c>
      <c r="AG18" s="28" t="s">
        <v>518</v>
      </c>
      <c r="AH18" s="28" t="s">
        <v>10</v>
      </c>
      <c r="AI18" s="28">
        <v>57</v>
      </c>
      <c r="AJ18" s="28">
        <v>94</v>
      </c>
      <c r="AK18" s="28">
        <v>82</v>
      </c>
      <c r="AL18" s="28">
        <v>115</v>
      </c>
      <c r="AM18" s="28">
        <v>106</v>
      </c>
      <c r="AN18" s="28">
        <v>110.5</v>
      </c>
      <c r="AO18" s="28">
        <v>83</v>
      </c>
      <c r="AP18" s="28">
        <v>80</v>
      </c>
      <c r="AQ18" s="28">
        <v>81.5</v>
      </c>
      <c r="AR18" s="28">
        <v>97</v>
      </c>
      <c r="AS18" s="28">
        <v>5.91</v>
      </c>
      <c r="AT18" s="28">
        <v>138</v>
      </c>
      <c r="AU18" s="28">
        <v>44</v>
      </c>
      <c r="AV18" s="28">
        <v>76.8</v>
      </c>
      <c r="AW18" s="28">
        <v>86</v>
      </c>
      <c r="AX18" s="28">
        <v>301.60000000000002</v>
      </c>
      <c r="AY18" s="28">
        <v>110.52</v>
      </c>
      <c r="AZ18" s="28">
        <v>290</v>
      </c>
      <c r="BA18" s="28">
        <v>6.97</v>
      </c>
      <c r="BB18" s="28">
        <v>11.9</v>
      </c>
    </row>
    <row r="19" spans="1:54" x14ac:dyDescent="0.3">
      <c r="A19" s="28" t="s">
        <v>129</v>
      </c>
      <c r="B19" s="28" t="s">
        <v>451</v>
      </c>
      <c r="C19" s="28" t="s">
        <v>10</v>
      </c>
      <c r="D19" s="28" t="s">
        <v>10</v>
      </c>
      <c r="E19" s="28" t="s">
        <v>338</v>
      </c>
      <c r="F19" s="28" t="s">
        <v>10</v>
      </c>
      <c r="G19" s="28" t="s">
        <v>17</v>
      </c>
      <c r="H19" s="56"/>
      <c r="I19" s="28" t="s">
        <v>127</v>
      </c>
      <c r="J19" s="28" t="s">
        <v>128</v>
      </c>
      <c r="K19" s="58">
        <v>23</v>
      </c>
      <c r="L19" s="28" t="s">
        <v>49</v>
      </c>
      <c r="M19" s="28"/>
      <c r="N19" s="28"/>
      <c r="O19" s="57">
        <v>33581</v>
      </c>
      <c r="P19" s="28" t="s">
        <v>339</v>
      </c>
      <c r="Q19" s="28">
        <v>4300</v>
      </c>
      <c r="R19" s="28" t="s">
        <v>339</v>
      </c>
      <c r="S19" s="28" t="s">
        <v>339</v>
      </c>
      <c r="T19" s="28" t="s">
        <v>378</v>
      </c>
      <c r="U19" s="28">
        <v>963699401</v>
      </c>
      <c r="V19" s="28" t="s">
        <v>452</v>
      </c>
      <c r="W19" s="28">
        <v>1.54</v>
      </c>
      <c r="X19" s="28">
        <v>61.8</v>
      </c>
      <c r="Y19" s="28"/>
      <c r="Z19" s="28">
        <v>0</v>
      </c>
      <c r="AA19" s="28">
        <v>47</v>
      </c>
      <c r="AB19" s="28">
        <v>48</v>
      </c>
      <c r="AC19" s="28">
        <v>47.5</v>
      </c>
      <c r="AD19" s="59">
        <v>15.833333333333334</v>
      </c>
      <c r="AE19" s="28" t="s">
        <v>10</v>
      </c>
      <c r="AF19" s="28" t="s">
        <v>10</v>
      </c>
      <c r="AG19" s="28" t="s">
        <v>453</v>
      </c>
      <c r="AH19" s="28" t="s">
        <v>10</v>
      </c>
      <c r="AI19" s="28">
        <v>79</v>
      </c>
      <c r="AJ19" s="28">
        <v>93</v>
      </c>
      <c r="AK19" s="28">
        <v>87</v>
      </c>
      <c r="AL19" s="28">
        <v>103</v>
      </c>
      <c r="AM19" s="28">
        <v>103</v>
      </c>
      <c r="AN19" s="28">
        <v>103</v>
      </c>
      <c r="AO19" s="28">
        <v>68</v>
      </c>
      <c r="AP19" s="28">
        <v>68</v>
      </c>
      <c r="AQ19" s="28">
        <v>68</v>
      </c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</row>
    <row r="20" spans="1:54" x14ac:dyDescent="0.3">
      <c r="A20" s="28" t="s">
        <v>269</v>
      </c>
      <c r="B20" s="28" t="s">
        <v>588</v>
      </c>
      <c r="C20" s="28" t="s">
        <v>10</v>
      </c>
      <c r="D20" s="28" t="s">
        <v>338</v>
      </c>
      <c r="E20" s="28" t="s">
        <v>338</v>
      </c>
      <c r="F20" s="28" t="s">
        <v>338</v>
      </c>
      <c r="G20" s="28"/>
      <c r="H20" s="56"/>
      <c r="I20" s="28" t="s">
        <v>270</v>
      </c>
      <c r="J20" s="28" t="s">
        <v>271</v>
      </c>
      <c r="K20" s="58">
        <v>38</v>
      </c>
      <c r="L20" s="28" t="s">
        <v>45</v>
      </c>
      <c r="M20" s="28"/>
      <c r="N20" s="28"/>
      <c r="O20" s="57">
        <v>28374</v>
      </c>
      <c r="P20" s="28" t="s">
        <v>339</v>
      </c>
      <c r="Q20" s="28">
        <v>4300</v>
      </c>
      <c r="R20" s="28" t="s">
        <v>339</v>
      </c>
      <c r="S20" s="28" t="s">
        <v>339</v>
      </c>
      <c r="T20" s="28" t="s">
        <v>589</v>
      </c>
      <c r="U20" s="28">
        <v>963648460</v>
      </c>
      <c r="V20" s="28" t="s">
        <v>590</v>
      </c>
      <c r="W20" s="28">
        <v>1.573</v>
      </c>
      <c r="X20" s="28">
        <v>61.2</v>
      </c>
      <c r="Y20" s="28"/>
      <c r="Z20" s="28">
        <v>0</v>
      </c>
      <c r="AA20" s="28">
        <v>52</v>
      </c>
      <c r="AB20" s="28">
        <v>52</v>
      </c>
      <c r="AC20" s="28">
        <v>52</v>
      </c>
      <c r="AD20" s="59">
        <v>17.333333333333332</v>
      </c>
      <c r="AE20" s="28" t="s">
        <v>10</v>
      </c>
      <c r="AF20" s="28" t="s">
        <v>10</v>
      </c>
      <c r="AG20" s="28" t="s">
        <v>591</v>
      </c>
      <c r="AH20" s="28" t="s">
        <v>10</v>
      </c>
      <c r="AI20" s="28">
        <v>68</v>
      </c>
      <c r="AJ20" s="28">
        <v>89.5</v>
      </c>
      <c r="AK20" s="28">
        <v>88</v>
      </c>
      <c r="AL20" s="28">
        <v>88</v>
      </c>
      <c r="AM20" s="28">
        <v>95</v>
      </c>
      <c r="AN20" s="28">
        <v>91.5</v>
      </c>
      <c r="AO20" s="28">
        <v>68</v>
      </c>
      <c r="AP20" s="28">
        <v>74</v>
      </c>
      <c r="AQ20" s="28">
        <v>71</v>
      </c>
      <c r="AR20" s="28">
        <v>99</v>
      </c>
      <c r="AS20" s="28">
        <v>8.0399999999999991</v>
      </c>
      <c r="AT20" s="28">
        <v>136</v>
      </c>
      <c r="AU20" s="28">
        <v>43</v>
      </c>
      <c r="AV20" s="28">
        <v>77.400000000000006</v>
      </c>
      <c r="AW20" s="28">
        <v>78</v>
      </c>
      <c r="AX20" s="28">
        <v>296.5</v>
      </c>
      <c r="AY20" s="28">
        <v>131.4</v>
      </c>
      <c r="AZ20" s="28">
        <v>282</v>
      </c>
      <c r="BA20" s="28">
        <v>7.02</v>
      </c>
      <c r="BB20" s="28">
        <v>10.7</v>
      </c>
    </row>
    <row r="21" spans="1:54" x14ac:dyDescent="0.3">
      <c r="A21" s="28" t="s">
        <v>108</v>
      </c>
      <c r="B21" s="28" t="s">
        <v>412</v>
      </c>
      <c r="C21" s="28" t="s">
        <v>10</v>
      </c>
      <c r="D21" s="28" t="s">
        <v>10</v>
      </c>
      <c r="E21" s="28" t="s">
        <v>338</v>
      </c>
      <c r="F21" s="28" t="s">
        <v>10</v>
      </c>
      <c r="G21" s="28"/>
      <c r="H21" s="56"/>
      <c r="I21" s="28" t="s">
        <v>118</v>
      </c>
      <c r="J21" s="28" t="s">
        <v>413</v>
      </c>
      <c r="K21" s="58">
        <v>33</v>
      </c>
      <c r="L21" s="28" t="s">
        <v>45</v>
      </c>
      <c r="M21" s="28"/>
      <c r="N21" s="28"/>
      <c r="O21" s="57">
        <v>29986</v>
      </c>
      <c r="P21" s="28" t="s">
        <v>339</v>
      </c>
      <c r="Q21" s="28">
        <v>4300</v>
      </c>
      <c r="R21" s="28" t="s">
        <v>339</v>
      </c>
      <c r="S21" s="28" t="s">
        <v>339</v>
      </c>
      <c r="T21" s="28" t="s">
        <v>369</v>
      </c>
      <c r="U21" s="28">
        <v>963699401</v>
      </c>
      <c r="V21" s="28"/>
      <c r="W21" s="28">
        <v>1.5</v>
      </c>
      <c r="X21" s="28">
        <v>70</v>
      </c>
      <c r="Y21" s="28" t="s">
        <v>414</v>
      </c>
      <c r="Z21" s="28">
        <v>0</v>
      </c>
      <c r="AA21" s="28">
        <v>52</v>
      </c>
      <c r="AB21" s="28">
        <v>52</v>
      </c>
      <c r="AC21" s="28">
        <v>52</v>
      </c>
      <c r="AD21" s="59">
        <v>17.333333333333332</v>
      </c>
      <c r="AE21" s="28" t="s">
        <v>10</v>
      </c>
      <c r="AF21" s="28" t="s">
        <v>10</v>
      </c>
      <c r="AG21" s="28" t="s">
        <v>415</v>
      </c>
      <c r="AH21" s="28" t="s">
        <v>10</v>
      </c>
      <c r="AI21" s="28">
        <v>88</v>
      </c>
      <c r="AJ21" s="28">
        <v>82</v>
      </c>
      <c r="AK21" s="28">
        <v>96</v>
      </c>
      <c r="AL21" s="28">
        <v>102</v>
      </c>
      <c r="AM21" s="28">
        <v>107</v>
      </c>
      <c r="AN21" s="28">
        <v>104.5</v>
      </c>
      <c r="AO21" s="28">
        <v>73</v>
      </c>
      <c r="AP21" s="28">
        <v>72</v>
      </c>
      <c r="AQ21" s="28">
        <v>72.5</v>
      </c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</row>
    <row r="22" spans="1:54" x14ac:dyDescent="0.3">
      <c r="A22" s="28" t="s">
        <v>397</v>
      </c>
      <c r="B22" s="28" t="s">
        <v>398</v>
      </c>
      <c r="C22" s="28" t="s">
        <v>10</v>
      </c>
      <c r="D22" s="28" t="s">
        <v>10</v>
      </c>
      <c r="E22" s="28" t="s">
        <v>338</v>
      </c>
      <c r="F22" s="28" t="s">
        <v>338</v>
      </c>
      <c r="G22" s="28"/>
      <c r="H22" s="56"/>
      <c r="I22" s="28" t="s">
        <v>280</v>
      </c>
      <c r="J22" s="28" t="s">
        <v>399</v>
      </c>
      <c r="K22" s="58">
        <v>48</v>
      </c>
      <c r="L22" s="28" t="s">
        <v>45</v>
      </c>
      <c r="M22" s="28"/>
      <c r="N22" s="28"/>
      <c r="O22" s="57">
        <v>24551</v>
      </c>
      <c r="P22" s="28" t="s">
        <v>339</v>
      </c>
      <c r="Q22" s="28">
        <v>4300</v>
      </c>
      <c r="R22" s="28" t="s">
        <v>339</v>
      </c>
      <c r="S22" s="28" t="s">
        <v>339</v>
      </c>
      <c r="T22" s="28" t="s">
        <v>340</v>
      </c>
      <c r="U22" s="28">
        <v>963643112</v>
      </c>
      <c r="V22" s="28" t="s">
        <v>400</v>
      </c>
      <c r="W22" s="28">
        <v>1.62</v>
      </c>
      <c r="X22" s="28">
        <v>74</v>
      </c>
      <c r="Y22" s="28" t="s">
        <v>401</v>
      </c>
      <c r="Z22" s="28">
        <v>5</v>
      </c>
      <c r="AA22" s="28">
        <v>43</v>
      </c>
      <c r="AB22" s="28">
        <v>48</v>
      </c>
      <c r="AC22" s="28">
        <v>45.5</v>
      </c>
      <c r="AD22" s="59">
        <v>15.166666666666666</v>
      </c>
      <c r="AE22" s="28" t="s">
        <v>10</v>
      </c>
      <c r="AF22" s="28" t="s">
        <v>338</v>
      </c>
      <c r="AG22" s="28" t="s">
        <v>402</v>
      </c>
      <c r="AH22" s="28" t="s">
        <v>403</v>
      </c>
      <c r="AI22" s="28">
        <v>72</v>
      </c>
      <c r="AJ22" s="28">
        <v>91</v>
      </c>
      <c r="AK22" s="28">
        <v>103</v>
      </c>
      <c r="AL22" s="28">
        <v>138</v>
      </c>
      <c r="AM22" s="28">
        <v>154</v>
      </c>
      <c r="AN22" s="28">
        <v>146</v>
      </c>
      <c r="AO22" s="28">
        <v>98</v>
      </c>
      <c r="AP22" s="28">
        <v>103</v>
      </c>
      <c r="AQ22" s="28">
        <v>100.5</v>
      </c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</row>
    <row r="23" spans="1:54" x14ac:dyDescent="0.3">
      <c r="A23" s="28" t="s">
        <v>126</v>
      </c>
      <c r="B23" s="28" t="s">
        <v>447</v>
      </c>
      <c r="C23" s="28" t="s">
        <v>10</v>
      </c>
      <c r="D23" s="28" t="s">
        <v>10</v>
      </c>
      <c r="E23" s="28" t="s">
        <v>338</v>
      </c>
      <c r="F23" s="28" t="s">
        <v>10</v>
      </c>
      <c r="G23" s="28"/>
      <c r="H23" s="56"/>
      <c r="I23" s="28" t="s">
        <v>134</v>
      </c>
      <c r="J23" s="28" t="s">
        <v>448</v>
      </c>
      <c r="K23" s="58">
        <v>54</v>
      </c>
      <c r="L23" s="28" t="s">
        <v>49</v>
      </c>
      <c r="M23" s="28">
        <v>2014</v>
      </c>
      <c r="N23" s="28"/>
      <c r="O23" s="57">
        <v>22341</v>
      </c>
      <c r="P23" s="28" t="s">
        <v>339</v>
      </c>
      <c r="Q23" s="28">
        <v>4300</v>
      </c>
      <c r="R23" s="28" t="s">
        <v>339</v>
      </c>
      <c r="S23" s="28" t="s">
        <v>339</v>
      </c>
      <c r="T23" s="28" t="s">
        <v>378</v>
      </c>
      <c r="U23" s="28">
        <v>63330355</v>
      </c>
      <c r="V23" s="28" t="s">
        <v>449</v>
      </c>
      <c r="W23" s="28"/>
      <c r="X23" s="28"/>
      <c r="Y23" s="28"/>
      <c r="Z23" s="28">
        <v>0</v>
      </c>
      <c r="AA23" s="28">
        <v>49</v>
      </c>
      <c r="AB23" s="28">
        <v>49</v>
      </c>
      <c r="AC23" s="28">
        <v>49</v>
      </c>
      <c r="AD23" s="59">
        <v>16.333333333333332</v>
      </c>
      <c r="AE23" s="28" t="s">
        <v>10</v>
      </c>
      <c r="AF23" s="28" t="s">
        <v>10</v>
      </c>
      <c r="AG23" s="28" t="s">
        <v>450</v>
      </c>
      <c r="AH23" s="28" t="s">
        <v>10</v>
      </c>
      <c r="AI23" s="28">
        <v>79</v>
      </c>
      <c r="AJ23" s="28">
        <v>85.5</v>
      </c>
      <c r="AK23" s="28"/>
      <c r="AL23" s="28">
        <v>114</v>
      </c>
      <c r="AM23" s="28">
        <v>116</v>
      </c>
      <c r="AN23" s="28">
        <v>115</v>
      </c>
      <c r="AO23" s="28">
        <v>67</v>
      </c>
      <c r="AP23" s="28">
        <v>56</v>
      </c>
      <c r="AQ23" s="28">
        <v>61.5</v>
      </c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</row>
    <row r="24" spans="1:54" x14ac:dyDescent="0.3">
      <c r="A24" s="28" t="s">
        <v>370</v>
      </c>
      <c r="B24" s="28" t="s">
        <v>371</v>
      </c>
      <c r="C24" s="28" t="s">
        <v>10</v>
      </c>
      <c r="D24" s="28" t="s">
        <v>10</v>
      </c>
      <c r="E24" s="28" t="s">
        <v>338</v>
      </c>
      <c r="F24" s="28" t="s">
        <v>10</v>
      </c>
      <c r="G24" s="28"/>
      <c r="H24" s="56"/>
      <c r="I24" s="28" t="s">
        <v>372</v>
      </c>
      <c r="J24" s="28" t="s">
        <v>373</v>
      </c>
      <c r="K24" s="58">
        <v>54</v>
      </c>
      <c r="L24" s="28" t="s">
        <v>49</v>
      </c>
      <c r="M24" s="28">
        <v>2000</v>
      </c>
      <c r="N24" s="28"/>
      <c r="O24" s="57">
        <v>22286</v>
      </c>
      <c r="P24" s="28" t="s">
        <v>339</v>
      </c>
      <c r="Q24" s="28">
        <v>4300</v>
      </c>
      <c r="R24" s="28" t="s">
        <v>339</v>
      </c>
      <c r="S24" s="28" t="s">
        <v>339</v>
      </c>
      <c r="T24" s="28" t="s">
        <v>369</v>
      </c>
      <c r="U24" s="28"/>
      <c r="V24" s="28" t="s">
        <v>374</v>
      </c>
      <c r="W24" s="28"/>
      <c r="X24" s="28"/>
      <c r="Y24" s="28" t="s">
        <v>375</v>
      </c>
      <c r="Z24" s="28">
        <v>14</v>
      </c>
      <c r="AA24" s="28">
        <v>68</v>
      </c>
      <c r="AB24" s="28">
        <v>68</v>
      </c>
      <c r="AC24" s="28">
        <v>68</v>
      </c>
      <c r="AD24" s="59">
        <v>22.666666666666668</v>
      </c>
      <c r="AE24" s="28" t="s">
        <v>10</v>
      </c>
      <c r="AF24" s="28" t="s">
        <v>10</v>
      </c>
      <c r="AG24" s="28" t="s">
        <v>10</v>
      </c>
      <c r="AH24" s="28" t="s">
        <v>10</v>
      </c>
      <c r="AI24" s="28">
        <v>66</v>
      </c>
      <c r="AJ24" s="28">
        <v>80.5</v>
      </c>
      <c r="AK24" s="28"/>
      <c r="AL24" s="28">
        <v>119</v>
      </c>
      <c r="AM24" s="28">
        <v>113</v>
      </c>
      <c r="AN24" s="28">
        <v>116</v>
      </c>
      <c r="AO24" s="28">
        <v>79</v>
      </c>
      <c r="AP24" s="28">
        <v>71</v>
      </c>
      <c r="AQ24" s="28">
        <v>75</v>
      </c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</row>
    <row r="25" spans="1:54" x14ac:dyDescent="0.3">
      <c r="A25" s="28" t="s">
        <v>487</v>
      </c>
      <c r="B25" s="28" t="s">
        <v>488</v>
      </c>
      <c r="C25" s="28" t="s">
        <v>10</v>
      </c>
      <c r="D25" s="28" t="s">
        <v>10</v>
      </c>
      <c r="E25" s="28" t="s">
        <v>338</v>
      </c>
      <c r="F25" s="28" t="s">
        <v>10</v>
      </c>
      <c r="G25" s="28"/>
      <c r="H25" s="56"/>
      <c r="I25" s="28" t="s">
        <v>489</v>
      </c>
      <c r="J25" s="28" t="s">
        <v>490</v>
      </c>
      <c r="K25" s="60">
        <v>43</v>
      </c>
      <c r="L25" s="28" t="s">
        <v>49</v>
      </c>
      <c r="M25" s="57">
        <v>42197</v>
      </c>
      <c r="N25" s="57"/>
      <c r="O25" s="57">
        <v>26221</v>
      </c>
      <c r="P25" s="28" t="s">
        <v>339</v>
      </c>
      <c r="Q25" s="28">
        <v>4300</v>
      </c>
      <c r="R25" s="28" t="s">
        <v>458</v>
      </c>
      <c r="S25" s="28" t="s">
        <v>339</v>
      </c>
      <c r="T25" s="28" t="s">
        <v>378</v>
      </c>
      <c r="U25" s="28">
        <v>979424295</v>
      </c>
      <c r="V25" s="28" t="s">
        <v>491</v>
      </c>
      <c r="W25" s="28"/>
      <c r="X25" s="28"/>
      <c r="Y25" s="28"/>
      <c r="Z25" s="28">
        <v>0</v>
      </c>
      <c r="AA25" s="28">
        <v>47</v>
      </c>
      <c r="AB25" s="28">
        <v>48</v>
      </c>
      <c r="AC25" s="28">
        <v>47.5</v>
      </c>
      <c r="AD25" s="59">
        <v>15.833333333333334</v>
      </c>
      <c r="AE25" s="28" t="s">
        <v>10</v>
      </c>
      <c r="AF25" s="28" t="s">
        <v>10</v>
      </c>
      <c r="AG25" s="28" t="s">
        <v>10</v>
      </c>
      <c r="AH25" s="28" t="s">
        <v>10</v>
      </c>
      <c r="AI25" s="28">
        <v>81</v>
      </c>
      <c r="AJ25" s="28">
        <v>90.5</v>
      </c>
      <c r="AK25" s="28"/>
      <c r="AL25" s="28">
        <v>118</v>
      </c>
      <c r="AM25" s="28">
        <v>124</v>
      </c>
      <c r="AN25" s="28">
        <v>121</v>
      </c>
      <c r="AO25" s="28">
        <v>80</v>
      </c>
      <c r="AP25" s="28">
        <v>86</v>
      </c>
      <c r="AQ25" s="28">
        <v>83</v>
      </c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</row>
    <row r="26" spans="1:54" x14ac:dyDescent="0.3">
      <c r="A26" s="28" t="s">
        <v>477</v>
      </c>
      <c r="B26" s="28" t="s">
        <v>478</v>
      </c>
      <c r="C26" s="28" t="s">
        <v>10</v>
      </c>
      <c r="D26" s="28" t="s">
        <v>10</v>
      </c>
      <c r="E26" s="28" t="s">
        <v>338</v>
      </c>
      <c r="F26" s="28" t="s">
        <v>10</v>
      </c>
      <c r="G26" s="28"/>
      <c r="H26" s="56"/>
      <c r="I26" s="28" t="s">
        <v>479</v>
      </c>
      <c r="J26" s="28" t="s">
        <v>480</v>
      </c>
      <c r="K26" s="58">
        <v>42</v>
      </c>
      <c r="L26" s="28" t="s">
        <v>49</v>
      </c>
      <c r="M26" s="57">
        <v>42190</v>
      </c>
      <c r="N26" s="57"/>
      <c r="O26" s="57">
        <v>26680</v>
      </c>
      <c r="P26" s="28" t="s">
        <v>339</v>
      </c>
      <c r="Q26" s="28">
        <v>4300</v>
      </c>
      <c r="R26" s="28" t="s">
        <v>458</v>
      </c>
      <c r="S26" s="28" t="s">
        <v>339</v>
      </c>
      <c r="T26" s="28" t="s">
        <v>340</v>
      </c>
      <c r="U26" s="28">
        <v>944692943</v>
      </c>
      <c r="V26" s="28" t="s">
        <v>481</v>
      </c>
      <c r="W26" s="28"/>
      <c r="X26" s="28"/>
      <c r="Y26" s="28"/>
      <c r="Z26" s="28">
        <v>0</v>
      </c>
      <c r="AA26" s="28">
        <v>53</v>
      </c>
      <c r="AB26" s="28">
        <v>53</v>
      </c>
      <c r="AC26" s="28">
        <v>53</v>
      </c>
      <c r="AD26" s="59">
        <v>17.666666666666668</v>
      </c>
      <c r="AE26" s="28" t="s">
        <v>10</v>
      </c>
      <c r="AF26" s="28" t="s">
        <v>10</v>
      </c>
      <c r="AG26" s="28" t="s">
        <v>482</v>
      </c>
      <c r="AH26" s="28" t="s">
        <v>10</v>
      </c>
      <c r="AI26" s="28">
        <v>68</v>
      </c>
      <c r="AJ26" s="28">
        <v>85.5</v>
      </c>
      <c r="AK26" s="28"/>
      <c r="AL26" s="28">
        <v>102</v>
      </c>
      <c r="AM26" s="28">
        <v>107</v>
      </c>
      <c r="AN26" s="28">
        <v>104.5</v>
      </c>
      <c r="AO26" s="28">
        <v>84</v>
      </c>
      <c r="AP26" s="28">
        <v>72</v>
      </c>
      <c r="AQ26" s="28">
        <v>78</v>
      </c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</row>
    <row r="27" spans="1:54" x14ac:dyDescent="0.3">
      <c r="A27" s="28" t="s">
        <v>88</v>
      </c>
      <c r="B27" s="28" t="s">
        <v>376</v>
      </c>
      <c r="C27" s="28" t="s">
        <v>10</v>
      </c>
      <c r="D27" s="28" t="s">
        <v>10</v>
      </c>
      <c r="E27" s="28" t="s">
        <v>338</v>
      </c>
      <c r="F27" s="28" t="s">
        <v>10</v>
      </c>
      <c r="G27" s="28"/>
      <c r="H27" s="56"/>
      <c r="I27" s="28" t="s">
        <v>377</v>
      </c>
      <c r="J27" s="28" t="s">
        <v>87</v>
      </c>
      <c r="K27" s="58">
        <v>49</v>
      </c>
      <c r="L27" s="28" t="s">
        <v>49</v>
      </c>
      <c r="M27" s="28"/>
      <c r="N27" s="28"/>
      <c r="O27" s="57">
        <v>24249</v>
      </c>
      <c r="P27" s="28" t="s">
        <v>339</v>
      </c>
      <c r="Q27" s="28">
        <v>4300</v>
      </c>
      <c r="R27" s="28" t="s">
        <v>339</v>
      </c>
      <c r="S27" s="28" t="s">
        <v>339</v>
      </c>
      <c r="T27" s="28" t="s">
        <v>378</v>
      </c>
      <c r="U27" s="28">
        <v>963920368</v>
      </c>
      <c r="V27" s="28" t="s">
        <v>379</v>
      </c>
      <c r="W27" s="28">
        <v>1.46</v>
      </c>
      <c r="X27" s="28">
        <v>68.2</v>
      </c>
      <c r="Y27" s="28"/>
      <c r="Z27" s="28">
        <v>0</v>
      </c>
      <c r="AA27" s="28">
        <v>48</v>
      </c>
      <c r="AB27" s="28">
        <v>48</v>
      </c>
      <c r="AC27" s="28">
        <v>48</v>
      </c>
      <c r="AD27" s="59">
        <v>16</v>
      </c>
      <c r="AE27" s="28" t="s">
        <v>10</v>
      </c>
      <c r="AF27" s="28" t="s">
        <v>10</v>
      </c>
      <c r="AG27" s="28" t="s">
        <v>10</v>
      </c>
      <c r="AH27" s="28" t="s">
        <v>10</v>
      </c>
      <c r="AI27" s="28">
        <v>76</v>
      </c>
      <c r="AJ27" s="28">
        <v>82</v>
      </c>
      <c r="AK27" s="28">
        <v>106</v>
      </c>
      <c r="AL27" s="28">
        <v>106</v>
      </c>
      <c r="AM27" s="28">
        <v>108</v>
      </c>
      <c r="AN27" s="28">
        <v>107</v>
      </c>
      <c r="AO27" s="28">
        <v>77</v>
      </c>
      <c r="AP27" s="28">
        <v>78</v>
      </c>
      <c r="AQ27" s="28">
        <v>77.5</v>
      </c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</row>
    <row r="28" spans="1:54" ht="21.6" x14ac:dyDescent="0.3">
      <c r="A28" s="28" t="s">
        <v>27</v>
      </c>
      <c r="B28" s="28" t="s">
        <v>537</v>
      </c>
      <c r="C28" s="28" t="s">
        <v>338</v>
      </c>
      <c r="D28" s="28" t="s">
        <v>338</v>
      </c>
      <c r="E28" s="28" t="s">
        <v>338</v>
      </c>
      <c r="F28" s="28" t="s">
        <v>338</v>
      </c>
      <c r="G28" s="28" t="s">
        <v>17</v>
      </c>
      <c r="H28" s="56" t="s">
        <v>1058</v>
      </c>
      <c r="I28" s="28" t="s">
        <v>214</v>
      </c>
      <c r="J28" s="28" t="s">
        <v>215</v>
      </c>
      <c r="K28" s="58">
        <v>51</v>
      </c>
      <c r="L28" s="28" t="s">
        <v>45</v>
      </c>
      <c r="M28" s="28"/>
      <c r="N28" s="28"/>
      <c r="O28" s="57">
        <v>23464</v>
      </c>
      <c r="P28" s="28" t="s">
        <v>339</v>
      </c>
      <c r="Q28" s="28">
        <v>4300</v>
      </c>
      <c r="R28" s="28" t="s">
        <v>339</v>
      </c>
      <c r="S28" s="28" t="s">
        <v>339</v>
      </c>
      <c r="T28" s="51" t="s">
        <v>348</v>
      </c>
      <c r="U28" s="28" t="s">
        <v>538</v>
      </c>
      <c r="V28" s="28" t="s">
        <v>539</v>
      </c>
      <c r="W28" s="28">
        <v>1.61</v>
      </c>
      <c r="X28" s="28">
        <v>66</v>
      </c>
      <c r="Y28" s="28" t="s">
        <v>540</v>
      </c>
      <c r="Z28" s="28">
        <v>5</v>
      </c>
      <c r="AA28" s="28">
        <v>51</v>
      </c>
      <c r="AB28" s="28">
        <v>53</v>
      </c>
      <c r="AC28" s="28">
        <v>52</v>
      </c>
      <c r="AD28" s="59">
        <v>17.333333333333332</v>
      </c>
      <c r="AE28" s="28" t="s">
        <v>10</v>
      </c>
      <c r="AF28" s="28" t="s">
        <v>10</v>
      </c>
      <c r="AG28" s="28" t="s">
        <v>10</v>
      </c>
      <c r="AH28" s="28" t="s">
        <v>10</v>
      </c>
      <c r="AI28" s="28">
        <v>70</v>
      </c>
      <c r="AJ28" s="28">
        <v>86</v>
      </c>
      <c r="AK28" s="28">
        <v>96</v>
      </c>
      <c r="AL28" s="28">
        <v>106</v>
      </c>
      <c r="AM28" s="28">
        <v>102</v>
      </c>
      <c r="AN28" s="28">
        <v>104</v>
      </c>
      <c r="AO28" s="28">
        <v>70</v>
      </c>
      <c r="AP28" s="28">
        <v>70</v>
      </c>
      <c r="AQ28" s="28">
        <v>70</v>
      </c>
      <c r="AR28" s="28">
        <v>86</v>
      </c>
      <c r="AS28" s="28">
        <v>4.37</v>
      </c>
      <c r="AT28" s="28">
        <v>145</v>
      </c>
      <c r="AU28" s="28">
        <v>62</v>
      </c>
      <c r="AV28" s="28">
        <v>62.6</v>
      </c>
      <c r="AW28" s="28">
        <v>102</v>
      </c>
      <c r="AX28" s="28">
        <v>109.7</v>
      </c>
      <c r="AY28" s="28">
        <v>72.349999999999994</v>
      </c>
      <c r="AZ28" s="28">
        <v>258</v>
      </c>
      <c r="BA28" s="28">
        <v>6.48</v>
      </c>
      <c r="BB28" s="28">
        <v>12.9</v>
      </c>
    </row>
    <row r="29" spans="1:54" x14ac:dyDescent="0.3">
      <c r="A29" s="28" t="s">
        <v>79</v>
      </c>
      <c r="B29" s="28" t="s">
        <v>510</v>
      </c>
      <c r="C29" s="28" t="s">
        <v>10</v>
      </c>
      <c r="D29" s="28" t="s">
        <v>338</v>
      </c>
      <c r="E29" s="28" t="s">
        <v>338</v>
      </c>
      <c r="F29" s="28" t="s">
        <v>10</v>
      </c>
      <c r="G29" s="28"/>
      <c r="H29" s="56"/>
      <c r="I29" s="28" t="s">
        <v>184</v>
      </c>
      <c r="J29" s="28" t="s">
        <v>87</v>
      </c>
      <c r="K29" s="58">
        <v>46</v>
      </c>
      <c r="L29" s="28" t="s">
        <v>45</v>
      </c>
      <c r="M29" s="28"/>
      <c r="N29" s="28"/>
      <c r="O29" s="57">
        <v>24922</v>
      </c>
      <c r="P29" s="28" t="s">
        <v>339</v>
      </c>
      <c r="Q29" s="28">
        <v>4300</v>
      </c>
      <c r="R29" s="28" t="s">
        <v>339</v>
      </c>
      <c r="S29" s="28" t="s">
        <v>339</v>
      </c>
      <c r="T29" s="51" t="s">
        <v>365</v>
      </c>
      <c r="U29" s="28">
        <v>966898127</v>
      </c>
      <c r="V29" s="28"/>
      <c r="W29" s="28">
        <v>1.62</v>
      </c>
      <c r="X29" s="28">
        <v>67.2</v>
      </c>
      <c r="Y29" s="28" t="s">
        <v>511</v>
      </c>
      <c r="Z29" s="28">
        <v>1</v>
      </c>
      <c r="AA29" s="28">
        <v>58</v>
      </c>
      <c r="AB29" s="28">
        <v>60</v>
      </c>
      <c r="AC29" s="28">
        <v>59</v>
      </c>
      <c r="AD29" s="59">
        <v>19.666666666666668</v>
      </c>
      <c r="AE29" s="28" t="s">
        <v>10</v>
      </c>
      <c r="AF29" s="28" t="s">
        <v>10</v>
      </c>
      <c r="AG29" s="28" t="s">
        <v>512</v>
      </c>
      <c r="AH29" s="28" t="s">
        <v>10</v>
      </c>
      <c r="AI29" s="28">
        <v>63</v>
      </c>
      <c r="AJ29" s="28">
        <v>92</v>
      </c>
      <c r="AK29" s="28">
        <v>98</v>
      </c>
      <c r="AL29" s="28">
        <v>118</v>
      </c>
      <c r="AM29" s="28">
        <v>120</v>
      </c>
      <c r="AN29" s="28">
        <v>119</v>
      </c>
      <c r="AO29" s="28">
        <v>91</v>
      </c>
      <c r="AP29" s="28">
        <v>86</v>
      </c>
      <c r="AQ29" s="28">
        <v>88.5</v>
      </c>
      <c r="AR29" s="28">
        <v>91</v>
      </c>
      <c r="AS29" s="28">
        <v>4.68</v>
      </c>
      <c r="AT29" s="28">
        <v>250</v>
      </c>
      <c r="AU29" s="28">
        <v>36</v>
      </c>
      <c r="AV29" s="28">
        <v>177.8</v>
      </c>
      <c r="AW29" s="28">
        <v>181</v>
      </c>
      <c r="AX29" s="28">
        <v>56.81</v>
      </c>
      <c r="AY29" s="28">
        <v>139.69</v>
      </c>
      <c r="AZ29" s="28">
        <v>329</v>
      </c>
      <c r="BA29" s="28">
        <v>7.98</v>
      </c>
      <c r="BB29" s="28">
        <v>9.6999999999999993</v>
      </c>
    </row>
    <row r="30" spans="1:54" x14ac:dyDescent="0.3">
      <c r="A30" s="28" t="s">
        <v>428</v>
      </c>
      <c r="B30" s="28" t="s">
        <v>429</v>
      </c>
      <c r="C30" s="28" t="s">
        <v>10</v>
      </c>
      <c r="D30" s="28" t="s">
        <v>10</v>
      </c>
      <c r="E30" s="28" t="s">
        <v>338</v>
      </c>
      <c r="F30" s="28" t="s">
        <v>10</v>
      </c>
      <c r="G30" s="28"/>
      <c r="H30" s="56"/>
      <c r="I30" s="28" t="s">
        <v>430</v>
      </c>
      <c r="J30" s="28" t="s">
        <v>431</v>
      </c>
      <c r="K30" s="58">
        <v>44</v>
      </c>
      <c r="L30" s="28" t="s">
        <v>49</v>
      </c>
      <c r="M30" s="28" t="s">
        <v>432</v>
      </c>
      <c r="N30" s="28"/>
      <c r="O30" s="57">
        <v>26076</v>
      </c>
      <c r="P30" s="28" t="s">
        <v>339</v>
      </c>
      <c r="Q30" s="28">
        <v>4300</v>
      </c>
      <c r="R30" s="28" t="s">
        <v>339</v>
      </c>
      <c r="S30" s="28" t="s">
        <v>339</v>
      </c>
      <c r="T30" s="28" t="s">
        <v>378</v>
      </c>
      <c r="U30" s="28">
        <v>963664181</v>
      </c>
      <c r="V30" s="28" t="s">
        <v>433</v>
      </c>
      <c r="W30" s="28">
        <v>1.43</v>
      </c>
      <c r="X30" s="28">
        <v>63</v>
      </c>
      <c r="Y30" s="28"/>
      <c r="Z30" s="28">
        <v>0</v>
      </c>
      <c r="AA30" s="28">
        <v>54</v>
      </c>
      <c r="AB30" s="28">
        <v>52</v>
      </c>
      <c r="AC30" s="28">
        <v>53</v>
      </c>
      <c r="AD30" s="59">
        <v>17.666666666666668</v>
      </c>
      <c r="AE30" s="28" t="s">
        <v>10</v>
      </c>
      <c r="AF30" s="28" t="s">
        <v>10</v>
      </c>
      <c r="AG30" s="28" t="s">
        <v>10</v>
      </c>
      <c r="AH30" s="28" t="s">
        <v>10</v>
      </c>
      <c r="AI30" s="28">
        <v>64</v>
      </c>
      <c r="AJ30" s="28">
        <v>87</v>
      </c>
      <c r="AK30" s="28">
        <v>102</v>
      </c>
      <c r="AL30" s="28">
        <v>123</v>
      </c>
      <c r="AM30" s="28">
        <v>114</v>
      </c>
      <c r="AN30" s="28">
        <v>118.5</v>
      </c>
      <c r="AO30" s="28">
        <v>84</v>
      </c>
      <c r="AP30" s="28">
        <v>79</v>
      </c>
      <c r="AQ30" s="28">
        <v>81.5</v>
      </c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</row>
    <row r="31" spans="1:54" x14ac:dyDescent="0.3">
      <c r="A31" s="28" t="s">
        <v>174</v>
      </c>
      <c r="B31" s="28" t="s">
        <v>497</v>
      </c>
      <c r="C31" s="28" t="s">
        <v>10</v>
      </c>
      <c r="D31" s="28" t="s">
        <v>338</v>
      </c>
      <c r="E31" s="28" t="s">
        <v>338</v>
      </c>
      <c r="F31" s="28" t="s">
        <v>338</v>
      </c>
      <c r="G31" s="28" t="s">
        <v>1101</v>
      </c>
      <c r="H31" s="56"/>
      <c r="I31" s="28" t="s">
        <v>175</v>
      </c>
      <c r="J31" s="28" t="s">
        <v>176</v>
      </c>
      <c r="K31" s="58">
        <v>42</v>
      </c>
      <c r="L31" s="28" t="s">
        <v>45</v>
      </c>
      <c r="M31" s="28"/>
      <c r="N31" s="28"/>
      <c r="O31" s="57">
        <v>26737</v>
      </c>
      <c r="P31" s="28" t="s">
        <v>339</v>
      </c>
      <c r="Q31" s="28">
        <v>4300</v>
      </c>
      <c r="R31" s="28" t="s">
        <v>339</v>
      </c>
      <c r="S31" s="28" t="s">
        <v>95</v>
      </c>
      <c r="T31" s="28" t="s">
        <v>381</v>
      </c>
      <c r="U31" s="28">
        <v>945392310</v>
      </c>
      <c r="V31" s="28"/>
      <c r="W31" s="28">
        <v>1.63</v>
      </c>
      <c r="X31" s="28">
        <v>69.7</v>
      </c>
      <c r="Y31" s="28"/>
      <c r="Z31" s="28">
        <v>5</v>
      </c>
      <c r="AA31" s="28">
        <v>65</v>
      </c>
      <c r="AB31" s="28">
        <v>64</v>
      </c>
      <c r="AC31" s="28">
        <v>64.5</v>
      </c>
      <c r="AD31" s="59">
        <v>21.5</v>
      </c>
      <c r="AE31" s="28" t="s">
        <v>338</v>
      </c>
      <c r="AF31" s="28" t="s">
        <v>10</v>
      </c>
      <c r="AG31" s="28" t="s">
        <v>10</v>
      </c>
      <c r="AH31" s="28" t="s">
        <v>10</v>
      </c>
      <c r="AI31" s="28">
        <v>102.5</v>
      </c>
      <c r="AJ31" s="28">
        <v>80.5</v>
      </c>
      <c r="AK31" s="28">
        <v>92.5</v>
      </c>
      <c r="AL31" s="28">
        <v>114</v>
      </c>
      <c r="AM31" s="28">
        <v>112</v>
      </c>
      <c r="AN31" s="28">
        <v>113</v>
      </c>
      <c r="AO31" s="28">
        <v>74</v>
      </c>
      <c r="AP31" s="28">
        <v>76</v>
      </c>
      <c r="AQ31" s="28">
        <v>75</v>
      </c>
      <c r="AR31" s="28">
        <v>123</v>
      </c>
      <c r="AS31" s="28">
        <v>10.210000000000001</v>
      </c>
      <c r="AT31" s="28">
        <v>187</v>
      </c>
      <c r="AU31" s="28">
        <v>45</v>
      </c>
      <c r="AV31" s="28">
        <v>94.6</v>
      </c>
      <c r="AW31" s="28">
        <v>237</v>
      </c>
      <c r="AX31" s="28">
        <v>81.87</v>
      </c>
      <c r="AY31" s="28">
        <v>138.47999999999999</v>
      </c>
      <c r="AZ31" s="28">
        <v>379</v>
      </c>
      <c r="BA31" s="28">
        <v>6.13</v>
      </c>
      <c r="BB31" s="28">
        <v>14.1</v>
      </c>
    </row>
    <row r="32" spans="1:54" ht="21.6" x14ac:dyDescent="0.3">
      <c r="A32" s="28" t="s">
        <v>16</v>
      </c>
      <c r="B32" s="28" t="s">
        <v>337</v>
      </c>
      <c r="C32" s="28" t="s">
        <v>10</v>
      </c>
      <c r="D32" s="28" t="s">
        <v>10</v>
      </c>
      <c r="E32" s="28" t="s">
        <v>338</v>
      </c>
      <c r="F32" s="28" t="s">
        <v>338</v>
      </c>
      <c r="G32" s="28" t="s">
        <v>17</v>
      </c>
      <c r="H32" s="56" t="s">
        <v>1059</v>
      </c>
      <c r="I32" s="28" t="s">
        <v>51</v>
      </c>
      <c r="J32" s="28" t="s">
        <v>52</v>
      </c>
      <c r="K32" s="58">
        <v>65</v>
      </c>
      <c r="L32" s="28" t="s">
        <v>45</v>
      </c>
      <c r="M32" s="28"/>
      <c r="N32" s="28"/>
      <c r="O32" s="57">
        <v>18604</v>
      </c>
      <c r="P32" s="28" t="s">
        <v>339</v>
      </c>
      <c r="Q32" s="28">
        <v>4300</v>
      </c>
      <c r="R32" s="28" t="s">
        <v>339</v>
      </c>
      <c r="S32" s="28" t="s">
        <v>339</v>
      </c>
      <c r="T32" s="28" t="s">
        <v>340</v>
      </c>
      <c r="U32" s="28">
        <v>963991848</v>
      </c>
      <c r="V32" s="28" t="s">
        <v>341</v>
      </c>
      <c r="W32" s="28">
        <v>1.5</v>
      </c>
      <c r="X32" s="28">
        <v>60</v>
      </c>
      <c r="Y32" s="28" t="s">
        <v>342</v>
      </c>
      <c r="Z32" s="28">
        <v>17</v>
      </c>
      <c r="AA32" s="28">
        <v>67</v>
      </c>
      <c r="AB32" s="28">
        <v>67</v>
      </c>
      <c r="AC32" s="28">
        <v>67</v>
      </c>
      <c r="AD32" s="59">
        <v>22.333333333333332</v>
      </c>
      <c r="AE32" s="28" t="s">
        <v>10</v>
      </c>
      <c r="AF32" s="28" t="s">
        <v>10</v>
      </c>
      <c r="AG32" s="28" t="s">
        <v>10</v>
      </c>
      <c r="AH32" s="28" t="s">
        <v>10</v>
      </c>
      <c r="AI32" s="28">
        <v>85</v>
      </c>
      <c r="AJ32" s="28">
        <v>86</v>
      </c>
      <c r="AK32" s="28">
        <v>89</v>
      </c>
      <c r="AL32" s="28">
        <v>167</v>
      </c>
      <c r="AM32" s="28">
        <v>159</v>
      </c>
      <c r="AN32" s="28">
        <v>163</v>
      </c>
      <c r="AO32" s="28">
        <v>102</v>
      </c>
      <c r="AP32" s="28">
        <v>101</v>
      </c>
      <c r="AQ32" s="28">
        <v>101.5</v>
      </c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</row>
    <row r="33" spans="1:54" ht="21.6" x14ac:dyDescent="0.3">
      <c r="A33" s="28" t="s">
        <v>160</v>
      </c>
      <c r="B33" s="28" t="s">
        <v>380</v>
      </c>
      <c r="C33" s="28" t="s">
        <v>10</v>
      </c>
      <c r="D33" s="28" t="s">
        <v>10</v>
      </c>
      <c r="E33" s="28" t="s">
        <v>338</v>
      </c>
      <c r="F33" s="28" t="s">
        <v>338</v>
      </c>
      <c r="G33" s="28" t="s">
        <v>17</v>
      </c>
      <c r="H33" s="56" t="s">
        <v>1060</v>
      </c>
      <c r="I33" s="28" t="s">
        <v>166</v>
      </c>
      <c r="J33" s="28" t="s">
        <v>159</v>
      </c>
      <c r="K33" s="58">
        <v>40</v>
      </c>
      <c r="L33" s="28" t="s">
        <v>45</v>
      </c>
      <c r="M33" s="28"/>
      <c r="N33" s="28"/>
      <c r="O33" s="57">
        <v>27392</v>
      </c>
      <c r="P33" s="28" t="s">
        <v>339</v>
      </c>
      <c r="Q33" s="28">
        <v>4300</v>
      </c>
      <c r="R33" s="28" t="s">
        <v>339</v>
      </c>
      <c r="S33" s="28" t="s">
        <v>339</v>
      </c>
      <c r="T33" s="28" t="s">
        <v>381</v>
      </c>
      <c r="U33" s="28">
        <v>975323126</v>
      </c>
      <c r="V33" s="28"/>
      <c r="W33" s="28">
        <v>1.58</v>
      </c>
      <c r="X33" s="28">
        <v>68.5</v>
      </c>
      <c r="Y33" s="28" t="s">
        <v>382</v>
      </c>
      <c r="Z33" s="28">
        <v>16</v>
      </c>
      <c r="AA33" s="28">
        <v>78</v>
      </c>
      <c r="AB33" s="28">
        <v>78</v>
      </c>
      <c r="AC33" s="28">
        <v>78</v>
      </c>
      <c r="AD33" s="59">
        <v>26</v>
      </c>
      <c r="AE33" s="28" t="s">
        <v>10</v>
      </c>
      <c r="AF33" s="28" t="s">
        <v>10</v>
      </c>
      <c r="AG33" s="28" t="s">
        <v>383</v>
      </c>
      <c r="AH33" s="28" t="s">
        <v>10</v>
      </c>
      <c r="AI33" s="28">
        <v>63</v>
      </c>
      <c r="AJ33" s="28">
        <v>84.5</v>
      </c>
      <c r="AK33" s="28">
        <v>90</v>
      </c>
      <c r="AL33" s="28">
        <v>126</v>
      </c>
      <c r="AM33" s="28">
        <v>120</v>
      </c>
      <c r="AN33" s="28">
        <v>123</v>
      </c>
      <c r="AO33" s="28">
        <v>78</v>
      </c>
      <c r="AP33" s="28">
        <v>86</v>
      </c>
      <c r="AQ33" s="28">
        <v>82</v>
      </c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</row>
    <row r="34" spans="1:54" x14ac:dyDescent="0.3">
      <c r="A34" s="28" t="s">
        <v>74</v>
      </c>
      <c r="B34" s="28" t="s">
        <v>360</v>
      </c>
      <c r="C34" s="28" t="s">
        <v>10</v>
      </c>
      <c r="D34" s="28" t="s">
        <v>10</v>
      </c>
      <c r="E34" s="28" t="s">
        <v>338</v>
      </c>
      <c r="F34" s="28" t="s">
        <v>338</v>
      </c>
      <c r="G34" s="28" t="s">
        <v>12</v>
      </c>
      <c r="H34" s="56"/>
      <c r="I34" s="28" t="s">
        <v>75</v>
      </c>
      <c r="J34" s="28" t="s">
        <v>73</v>
      </c>
      <c r="K34" s="58">
        <v>50</v>
      </c>
      <c r="L34" s="28" t="s">
        <v>45</v>
      </c>
      <c r="M34" s="28"/>
      <c r="N34" s="28"/>
      <c r="O34" s="57">
        <v>23604</v>
      </c>
      <c r="P34" s="28" t="s">
        <v>339</v>
      </c>
      <c r="Q34" s="28">
        <v>4300</v>
      </c>
      <c r="R34" s="28" t="s">
        <v>339</v>
      </c>
      <c r="S34" s="28" t="s">
        <v>339</v>
      </c>
      <c r="T34" s="51" t="s">
        <v>348</v>
      </c>
      <c r="U34" s="28">
        <v>996153373</v>
      </c>
      <c r="V34" s="28" t="s">
        <v>361</v>
      </c>
      <c r="W34" s="28">
        <v>1.7</v>
      </c>
      <c r="X34" s="28">
        <v>60.5</v>
      </c>
      <c r="Y34" s="28" t="s">
        <v>362</v>
      </c>
      <c r="Z34" s="28">
        <v>15</v>
      </c>
      <c r="AA34" s="28">
        <v>67</v>
      </c>
      <c r="AB34" s="28">
        <v>66</v>
      </c>
      <c r="AC34" s="28">
        <v>66.5</v>
      </c>
      <c r="AD34" s="59">
        <v>22.166666666666668</v>
      </c>
      <c r="AE34" s="28" t="s">
        <v>10</v>
      </c>
      <c r="AF34" s="28" t="s">
        <v>10</v>
      </c>
      <c r="AG34" s="28" t="s">
        <v>10</v>
      </c>
      <c r="AH34" s="28" t="s">
        <v>10</v>
      </c>
      <c r="AI34" s="28">
        <v>75</v>
      </c>
      <c r="AJ34" s="28">
        <v>81.5</v>
      </c>
      <c r="AK34" s="28">
        <v>76</v>
      </c>
      <c r="AL34" s="28">
        <v>108</v>
      </c>
      <c r="AM34" s="28">
        <v>100</v>
      </c>
      <c r="AN34" s="28">
        <v>104</v>
      </c>
      <c r="AO34" s="28">
        <v>62</v>
      </c>
      <c r="AP34" s="28">
        <v>61</v>
      </c>
      <c r="AQ34" s="28">
        <v>61.5</v>
      </c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</row>
    <row r="35" spans="1:54" x14ac:dyDescent="0.3">
      <c r="A35" s="28" t="s">
        <v>465</v>
      </c>
      <c r="B35" s="28" t="s">
        <v>466</v>
      </c>
      <c r="C35" s="28" t="s">
        <v>10</v>
      </c>
      <c r="D35" s="28" t="s">
        <v>10</v>
      </c>
      <c r="E35" s="28" t="s">
        <v>338</v>
      </c>
      <c r="F35" s="28" t="s">
        <v>10</v>
      </c>
      <c r="G35" s="28"/>
      <c r="H35" s="56"/>
      <c r="I35" s="28" t="s">
        <v>467</v>
      </c>
      <c r="J35" s="28" t="s">
        <v>468</v>
      </c>
      <c r="K35" s="58">
        <v>53</v>
      </c>
      <c r="L35" s="28" t="s">
        <v>49</v>
      </c>
      <c r="M35" s="28" t="s">
        <v>469</v>
      </c>
      <c r="N35" s="28"/>
      <c r="O35" s="57">
        <v>22875</v>
      </c>
      <c r="P35" s="28" t="s">
        <v>339</v>
      </c>
      <c r="Q35" s="28">
        <v>4300</v>
      </c>
      <c r="R35" s="28" t="s">
        <v>339</v>
      </c>
      <c r="S35" s="28" t="s">
        <v>339</v>
      </c>
      <c r="T35" s="28" t="s">
        <v>378</v>
      </c>
      <c r="U35" s="28">
        <v>943681357</v>
      </c>
      <c r="V35" s="28"/>
      <c r="W35" s="28">
        <v>1.51</v>
      </c>
      <c r="X35" s="28">
        <v>87</v>
      </c>
      <c r="Y35" s="28"/>
      <c r="Z35" s="28"/>
      <c r="AA35" s="28">
        <v>54</v>
      </c>
      <c r="AB35" s="28">
        <v>53</v>
      </c>
      <c r="AC35" s="28">
        <v>53.5</v>
      </c>
      <c r="AD35" s="59">
        <v>17.833333333333332</v>
      </c>
      <c r="AE35" s="28" t="s">
        <v>10</v>
      </c>
      <c r="AF35" s="28" t="s">
        <v>10</v>
      </c>
      <c r="AG35" s="28" t="s">
        <v>10</v>
      </c>
      <c r="AH35" s="28" t="s">
        <v>10</v>
      </c>
      <c r="AI35" s="28">
        <v>67</v>
      </c>
      <c r="AJ35" s="28">
        <v>79</v>
      </c>
      <c r="AK35" s="28">
        <v>126</v>
      </c>
      <c r="AL35" s="28">
        <v>127</v>
      </c>
      <c r="AM35" s="28">
        <v>131</v>
      </c>
      <c r="AN35" s="28">
        <v>129</v>
      </c>
      <c r="AO35" s="28">
        <v>85</v>
      </c>
      <c r="AP35" s="28">
        <v>80</v>
      </c>
      <c r="AQ35" s="28">
        <v>82.5</v>
      </c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</row>
    <row r="36" spans="1:54" x14ac:dyDescent="0.3">
      <c r="A36" s="28" t="s">
        <v>388</v>
      </c>
      <c r="B36" s="28" t="s">
        <v>389</v>
      </c>
      <c r="C36" s="28" t="s">
        <v>10</v>
      </c>
      <c r="D36" s="28" t="s">
        <v>10</v>
      </c>
      <c r="E36" s="28" t="s">
        <v>338</v>
      </c>
      <c r="F36" s="28" t="s">
        <v>10</v>
      </c>
      <c r="G36" s="28"/>
      <c r="H36" s="56"/>
      <c r="I36" s="28" t="s">
        <v>390</v>
      </c>
      <c r="J36" s="28" t="s">
        <v>391</v>
      </c>
      <c r="K36" s="58">
        <v>54</v>
      </c>
      <c r="L36" s="28" t="s">
        <v>49</v>
      </c>
      <c r="M36" s="28" t="s">
        <v>392</v>
      </c>
      <c r="N36" s="28"/>
      <c r="O36" s="57">
        <v>22283</v>
      </c>
      <c r="P36" s="28" t="s">
        <v>339</v>
      </c>
      <c r="Q36" s="28">
        <v>4300</v>
      </c>
      <c r="R36" s="28" t="s">
        <v>339</v>
      </c>
      <c r="S36" s="28" t="s">
        <v>339</v>
      </c>
      <c r="T36" s="28" t="s">
        <v>378</v>
      </c>
      <c r="U36" s="28">
        <v>963680074</v>
      </c>
      <c r="V36" s="28" t="s">
        <v>393</v>
      </c>
      <c r="W36" s="28">
        <v>1.38</v>
      </c>
      <c r="X36" s="28">
        <v>60.8</v>
      </c>
      <c r="Y36" s="28"/>
      <c r="Z36" s="28"/>
      <c r="AA36" s="28">
        <v>41</v>
      </c>
      <c r="AB36" s="28">
        <v>42</v>
      </c>
      <c r="AC36" s="28">
        <v>41.5</v>
      </c>
      <c r="AD36" s="59">
        <v>13.833333333333334</v>
      </c>
      <c r="AE36" s="28" t="s">
        <v>10</v>
      </c>
      <c r="AF36" s="28" t="s">
        <v>10</v>
      </c>
      <c r="AG36" s="28" t="s">
        <v>10</v>
      </c>
      <c r="AH36" s="28" t="s">
        <v>10</v>
      </c>
      <c r="AI36" s="28">
        <v>73</v>
      </c>
      <c r="AJ36" s="28">
        <v>87</v>
      </c>
      <c r="AK36" s="28">
        <v>98</v>
      </c>
      <c r="AL36" s="28">
        <v>126</v>
      </c>
      <c r="AM36" s="28">
        <v>114</v>
      </c>
      <c r="AN36" s="28">
        <v>120</v>
      </c>
      <c r="AO36" s="28">
        <v>83</v>
      </c>
      <c r="AP36" s="28">
        <v>90</v>
      </c>
      <c r="AQ36" s="28">
        <v>86.5</v>
      </c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</row>
    <row r="37" spans="1:54" x14ac:dyDescent="0.3">
      <c r="A37" s="28" t="s">
        <v>470</v>
      </c>
      <c r="B37" s="28" t="s">
        <v>471</v>
      </c>
      <c r="C37" s="28" t="s">
        <v>10</v>
      </c>
      <c r="D37" s="28" t="s">
        <v>10</v>
      </c>
      <c r="E37" s="28" t="s">
        <v>338</v>
      </c>
      <c r="F37" s="28" t="s">
        <v>10</v>
      </c>
      <c r="G37" s="28"/>
      <c r="H37" s="56"/>
      <c r="I37" s="28" t="s">
        <v>472</v>
      </c>
      <c r="J37" s="28" t="s">
        <v>473</v>
      </c>
      <c r="K37" s="58">
        <v>26</v>
      </c>
      <c r="L37" s="28" t="s">
        <v>49</v>
      </c>
      <c r="M37" s="28" t="s">
        <v>474</v>
      </c>
      <c r="N37" s="28"/>
      <c r="O37" s="57">
        <v>32395</v>
      </c>
      <c r="P37" s="28" t="s">
        <v>339</v>
      </c>
      <c r="Q37" s="28">
        <v>4300</v>
      </c>
      <c r="R37" s="28" t="s">
        <v>339</v>
      </c>
      <c r="S37" s="28" t="s">
        <v>339</v>
      </c>
      <c r="T37" s="51" t="s">
        <v>475</v>
      </c>
      <c r="U37" s="28">
        <v>998549327</v>
      </c>
      <c r="V37" s="28"/>
      <c r="W37" s="28">
        <v>1.55</v>
      </c>
      <c r="X37" s="28">
        <v>73</v>
      </c>
      <c r="Y37" s="28"/>
      <c r="Z37" s="28"/>
      <c r="AA37" s="28">
        <v>47</v>
      </c>
      <c r="AB37" s="28">
        <v>48</v>
      </c>
      <c r="AC37" s="28">
        <v>47.5</v>
      </c>
      <c r="AD37" s="59">
        <v>15.833333333333334</v>
      </c>
      <c r="AE37" s="28" t="s">
        <v>10</v>
      </c>
      <c r="AF37" s="28" t="s">
        <v>10</v>
      </c>
      <c r="AG37" s="28" t="s">
        <v>10</v>
      </c>
      <c r="AH37" s="28" t="s">
        <v>476</v>
      </c>
      <c r="AI37" s="28">
        <v>67</v>
      </c>
      <c r="AJ37" s="28">
        <v>89</v>
      </c>
      <c r="AK37" s="28">
        <v>105</v>
      </c>
      <c r="AL37" s="28">
        <v>95</v>
      </c>
      <c r="AM37" s="28">
        <v>99</v>
      </c>
      <c r="AN37" s="28">
        <v>97</v>
      </c>
      <c r="AO37" s="28">
        <v>71</v>
      </c>
      <c r="AP37" s="28">
        <v>69</v>
      </c>
      <c r="AQ37" s="28">
        <v>70</v>
      </c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</row>
    <row r="38" spans="1:54" x14ac:dyDescent="0.3">
      <c r="A38" s="28" t="s">
        <v>1582</v>
      </c>
      <c r="B38" s="28" t="s">
        <v>404</v>
      </c>
      <c r="C38" s="28" t="s">
        <v>10</v>
      </c>
      <c r="D38" s="28" t="s">
        <v>10</v>
      </c>
      <c r="E38" s="28" t="s">
        <v>338</v>
      </c>
      <c r="F38" s="28" t="s">
        <v>10</v>
      </c>
      <c r="G38" s="28"/>
      <c r="H38" s="56"/>
      <c r="I38" s="28" t="s">
        <v>405</v>
      </c>
      <c r="J38" s="28" t="s">
        <v>213</v>
      </c>
      <c r="K38" s="58">
        <v>43</v>
      </c>
      <c r="L38" s="28" t="s">
        <v>49</v>
      </c>
      <c r="M38" s="28" t="s">
        <v>406</v>
      </c>
      <c r="N38" s="28"/>
      <c r="O38" s="57">
        <v>26342</v>
      </c>
      <c r="P38" s="28" t="s">
        <v>339</v>
      </c>
      <c r="Q38" s="28">
        <v>4300</v>
      </c>
      <c r="R38" s="28" t="s">
        <v>339</v>
      </c>
      <c r="S38" s="28" t="s">
        <v>339</v>
      </c>
      <c r="T38" s="28" t="s">
        <v>369</v>
      </c>
      <c r="U38" s="28">
        <v>963941726</v>
      </c>
      <c r="V38" s="28"/>
      <c r="W38" s="28">
        <v>1.41</v>
      </c>
      <c r="X38" s="28">
        <v>55</v>
      </c>
      <c r="Y38" s="28" t="s">
        <v>407</v>
      </c>
      <c r="Z38" s="28"/>
      <c r="AA38" s="28">
        <v>45</v>
      </c>
      <c r="AB38" s="28">
        <v>46</v>
      </c>
      <c r="AC38" s="28">
        <v>45.5</v>
      </c>
      <c r="AD38" s="59">
        <v>15.166666666666666</v>
      </c>
      <c r="AE38" s="28" t="s">
        <v>10</v>
      </c>
      <c r="AF38" s="28" t="s">
        <v>10</v>
      </c>
      <c r="AG38" s="28" t="s">
        <v>10</v>
      </c>
      <c r="AH38" s="28" t="s">
        <v>10</v>
      </c>
      <c r="AI38" s="28">
        <v>69</v>
      </c>
      <c r="AJ38" s="28">
        <v>89</v>
      </c>
      <c r="AK38" s="28">
        <v>86</v>
      </c>
      <c r="AL38" s="28">
        <v>114</v>
      </c>
      <c r="AM38" s="28">
        <v>116</v>
      </c>
      <c r="AN38" s="28">
        <v>115</v>
      </c>
      <c r="AO38" s="28">
        <v>84</v>
      </c>
      <c r="AP38" s="28">
        <v>86</v>
      </c>
      <c r="AQ38" s="28">
        <v>85</v>
      </c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</row>
    <row r="39" spans="1:54" x14ac:dyDescent="0.3">
      <c r="A39" s="28" t="s">
        <v>292</v>
      </c>
      <c r="B39" s="28" t="s">
        <v>384</v>
      </c>
      <c r="C39" s="28" t="s">
        <v>10</v>
      </c>
      <c r="D39" s="28" t="s">
        <v>10</v>
      </c>
      <c r="E39" s="28" t="s">
        <v>10</v>
      </c>
      <c r="F39" s="28" t="s">
        <v>338</v>
      </c>
      <c r="G39" s="28"/>
      <c r="H39" s="56"/>
      <c r="I39" s="28" t="s">
        <v>385</v>
      </c>
      <c r="J39" s="28" t="s">
        <v>386</v>
      </c>
      <c r="K39" s="58">
        <v>36</v>
      </c>
      <c r="L39" s="28" t="s">
        <v>45</v>
      </c>
      <c r="M39" s="28"/>
      <c r="N39" s="28"/>
      <c r="O39" s="57">
        <v>29033</v>
      </c>
      <c r="P39" s="28" t="s">
        <v>339</v>
      </c>
      <c r="Q39" s="28">
        <v>4300</v>
      </c>
      <c r="R39" s="28" t="s">
        <v>339</v>
      </c>
      <c r="S39" s="28" t="s">
        <v>339</v>
      </c>
      <c r="T39" s="51" t="s">
        <v>348</v>
      </c>
      <c r="U39" s="28">
        <v>969936728</v>
      </c>
      <c r="V39" s="28" t="s">
        <v>387</v>
      </c>
      <c r="W39" s="28">
        <v>1.58</v>
      </c>
      <c r="X39" s="28">
        <v>62.8</v>
      </c>
      <c r="Y39" s="28"/>
      <c r="Z39" s="28">
        <v>3</v>
      </c>
      <c r="AA39" s="28">
        <v>53</v>
      </c>
      <c r="AB39" s="28">
        <v>54</v>
      </c>
      <c r="AC39" s="28">
        <v>53.5</v>
      </c>
      <c r="AD39" s="59">
        <v>17.833333333333332</v>
      </c>
      <c r="AE39" s="28" t="s">
        <v>10</v>
      </c>
      <c r="AF39" s="28" t="s">
        <v>10</v>
      </c>
      <c r="AG39" s="28" t="s">
        <v>10</v>
      </c>
      <c r="AH39" s="28" t="s">
        <v>10</v>
      </c>
      <c r="AI39" s="28">
        <v>71</v>
      </c>
      <c r="AJ39" s="28">
        <v>90</v>
      </c>
      <c r="AK39" s="28">
        <v>91</v>
      </c>
      <c r="AL39" s="28">
        <v>120</v>
      </c>
      <c r="AM39" s="28">
        <v>118</v>
      </c>
      <c r="AN39" s="28">
        <v>114</v>
      </c>
      <c r="AO39" s="28">
        <v>72</v>
      </c>
      <c r="AP39" s="28">
        <v>83</v>
      </c>
      <c r="AQ39" s="28">
        <v>77.5</v>
      </c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</row>
    <row r="40" spans="1:54" x14ac:dyDescent="0.3">
      <c r="A40" s="28" t="s">
        <v>181</v>
      </c>
      <c r="B40" s="28" t="s">
        <v>505</v>
      </c>
      <c r="C40" s="28" t="s">
        <v>338</v>
      </c>
      <c r="D40" s="28" t="s">
        <v>338</v>
      </c>
      <c r="E40" s="28" t="s">
        <v>338</v>
      </c>
      <c r="F40" s="28" t="s">
        <v>338</v>
      </c>
      <c r="G40" s="28" t="s">
        <v>17</v>
      </c>
      <c r="H40" s="56"/>
      <c r="I40" s="28" t="s">
        <v>182</v>
      </c>
      <c r="J40" s="28" t="s">
        <v>183</v>
      </c>
      <c r="K40" s="58">
        <v>48</v>
      </c>
      <c r="L40" s="28" t="s">
        <v>45</v>
      </c>
      <c r="M40" s="28"/>
      <c r="N40" s="28"/>
      <c r="O40" s="57">
        <v>24485</v>
      </c>
      <c r="P40" s="28" t="s">
        <v>339</v>
      </c>
      <c r="Q40" s="28">
        <v>4300</v>
      </c>
      <c r="R40" s="28" t="s">
        <v>506</v>
      </c>
      <c r="S40" s="28" t="s">
        <v>506</v>
      </c>
      <c r="T40" s="28" t="s">
        <v>348</v>
      </c>
      <c r="U40" s="28">
        <v>974877910</v>
      </c>
      <c r="V40" s="28" t="s">
        <v>507</v>
      </c>
      <c r="W40" s="28">
        <v>1.61</v>
      </c>
      <c r="X40" s="28">
        <v>82.5</v>
      </c>
      <c r="Y40" s="28" t="s">
        <v>508</v>
      </c>
      <c r="Z40" s="28">
        <v>7</v>
      </c>
      <c r="AA40" s="28">
        <v>70</v>
      </c>
      <c r="AB40" s="28">
        <v>69</v>
      </c>
      <c r="AC40" s="28">
        <v>69.5</v>
      </c>
      <c r="AD40" s="59">
        <v>23.166666666666668</v>
      </c>
      <c r="AE40" s="28" t="s">
        <v>10</v>
      </c>
      <c r="AF40" s="28" t="s">
        <v>10</v>
      </c>
      <c r="AG40" s="28" t="s">
        <v>509</v>
      </c>
      <c r="AH40" s="28" t="s">
        <v>10</v>
      </c>
      <c r="AI40" s="28">
        <v>73</v>
      </c>
      <c r="AJ40" s="28">
        <v>86</v>
      </c>
      <c r="AK40" s="28">
        <v>108</v>
      </c>
      <c r="AL40" s="28">
        <v>145</v>
      </c>
      <c r="AM40" s="28">
        <v>143</v>
      </c>
      <c r="AN40" s="28">
        <v>144</v>
      </c>
      <c r="AO40" s="28">
        <v>103</v>
      </c>
      <c r="AP40" s="28">
        <v>102</v>
      </c>
      <c r="AQ40" s="28">
        <v>102.5</v>
      </c>
      <c r="AR40" s="28">
        <v>84</v>
      </c>
      <c r="AS40" s="28">
        <v>10.61</v>
      </c>
      <c r="AT40" s="28">
        <v>188</v>
      </c>
      <c r="AU40" s="28">
        <v>37</v>
      </c>
      <c r="AV40" s="28">
        <v>113.4</v>
      </c>
      <c r="AW40" s="28">
        <v>188</v>
      </c>
      <c r="AX40" s="28">
        <v>43.19</v>
      </c>
      <c r="AY40" s="28">
        <v>180.9</v>
      </c>
      <c r="AZ40" s="28">
        <v>430</v>
      </c>
      <c r="BA40" s="28">
        <v>7.96</v>
      </c>
      <c r="BB40" s="28">
        <v>11.8</v>
      </c>
    </row>
    <row r="41" spans="1:54" x14ac:dyDescent="0.3">
      <c r="A41" s="28" t="s">
        <v>179</v>
      </c>
      <c r="B41" s="28" t="s">
        <v>503</v>
      </c>
      <c r="C41" s="28" t="s">
        <v>10</v>
      </c>
      <c r="D41" s="28" t="s">
        <v>338</v>
      </c>
      <c r="E41" s="28" t="s">
        <v>338</v>
      </c>
      <c r="F41" s="28" t="s">
        <v>338</v>
      </c>
      <c r="G41" s="28"/>
      <c r="H41" s="56"/>
      <c r="I41" s="28" t="s">
        <v>180</v>
      </c>
      <c r="J41" s="28" t="s">
        <v>66</v>
      </c>
      <c r="K41" s="58">
        <v>26</v>
      </c>
      <c r="L41" s="28" t="s">
        <v>45</v>
      </c>
      <c r="M41" s="28"/>
      <c r="N41" s="28"/>
      <c r="O41" s="57">
        <v>32228</v>
      </c>
      <c r="P41" s="28" t="s">
        <v>339</v>
      </c>
      <c r="Q41" s="28">
        <v>4300</v>
      </c>
      <c r="R41" s="28" t="s">
        <v>339</v>
      </c>
      <c r="S41" s="28" t="s">
        <v>339</v>
      </c>
      <c r="T41" s="28" t="s">
        <v>348</v>
      </c>
      <c r="U41" s="28">
        <v>963934726</v>
      </c>
      <c r="V41" s="28" t="s">
        <v>504</v>
      </c>
      <c r="W41" s="28">
        <v>1.71</v>
      </c>
      <c r="X41" s="28">
        <v>63.2</v>
      </c>
      <c r="Y41" s="28"/>
      <c r="Z41" s="28">
        <v>3</v>
      </c>
      <c r="AA41" s="28">
        <v>52</v>
      </c>
      <c r="AB41" s="28">
        <v>53</v>
      </c>
      <c r="AC41" s="28">
        <v>52.5</v>
      </c>
      <c r="AD41" s="59">
        <v>17.5</v>
      </c>
      <c r="AE41" s="28" t="s">
        <v>10</v>
      </c>
      <c r="AF41" s="28" t="s">
        <v>10</v>
      </c>
      <c r="AG41" s="28" t="s">
        <v>10</v>
      </c>
      <c r="AH41" s="28" t="s">
        <v>10</v>
      </c>
      <c r="AI41" s="28">
        <v>56</v>
      </c>
      <c r="AJ41" s="28">
        <v>90.5</v>
      </c>
      <c r="AK41" s="28">
        <v>78</v>
      </c>
      <c r="AL41" s="28">
        <v>107</v>
      </c>
      <c r="AM41" s="28">
        <v>104</v>
      </c>
      <c r="AN41" s="28">
        <v>105.5</v>
      </c>
      <c r="AO41" s="28">
        <v>66</v>
      </c>
      <c r="AP41" s="28">
        <v>67</v>
      </c>
      <c r="AQ41" s="28">
        <v>66.5</v>
      </c>
      <c r="AR41" s="28">
        <v>80</v>
      </c>
      <c r="AS41" s="28">
        <v>2.44</v>
      </c>
      <c r="AT41" s="28">
        <v>119</v>
      </c>
      <c r="AU41" s="28">
        <v>38</v>
      </c>
      <c r="AV41" s="28">
        <v>70</v>
      </c>
      <c r="AW41" s="28">
        <v>55</v>
      </c>
      <c r="AX41" s="28">
        <v>182.7</v>
      </c>
      <c r="AY41" s="28">
        <v>147.47999999999999</v>
      </c>
      <c r="AZ41" s="28">
        <v>283</v>
      </c>
      <c r="BA41" s="28">
        <v>8.2200000000000006</v>
      </c>
      <c r="BB41" s="28">
        <v>14.2</v>
      </c>
    </row>
    <row r="42" spans="1:54" x14ac:dyDescent="0.3">
      <c r="A42" s="28" t="s">
        <v>192</v>
      </c>
      <c r="B42" s="28" t="s">
        <v>519</v>
      </c>
      <c r="C42" s="28" t="s">
        <v>10</v>
      </c>
      <c r="D42" s="28" t="s">
        <v>338</v>
      </c>
      <c r="E42" s="28" t="s">
        <v>338</v>
      </c>
      <c r="F42" s="28" t="s">
        <v>338</v>
      </c>
      <c r="G42" s="28"/>
      <c r="H42" s="56"/>
      <c r="I42" s="28" t="s">
        <v>193</v>
      </c>
      <c r="J42" s="28" t="s">
        <v>194</v>
      </c>
      <c r="K42" s="58">
        <v>27</v>
      </c>
      <c r="L42" s="28" t="s">
        <v>45</v>
      </c>
      <c r="M42" s="28"/>
      <c r="N42" s="28"/>
      <c r="O42" s="57">
        <v>32111</v>
      </c>
      <c r="P42" s="28" t="s">
        <v>339</v>
      </c>
      <c r="Q42" s="28">
        <v>4300</v>
      </c>
      <c r="R42" s="28" t="s">
        <v>339</v>
      </c>
      <c r="S42" s="28" t="s">
        <v>339</v>
      </c>
      <c r="T42" s="28" t="s">
        <v>520</v>
      </c>
      <c r="U42" s="28">
        <v>987571899</v>
      </c>
      <c r="V42" s="28"/>
      <c r="W42" s="28">
        <v>1.65</v>
      </c>
      <c r="X42" s="28">
        <v>57</v>
      </c>
      <c r="Y42" s="28"/>
      <c r="Z42" s="28">
        <v>1</v>
      </c>
      <c r="AA42" s="28">
        <v>52</v>
      </c>
      <c r="AB42" s="28">
        <v>53</v>
      </c>
      <c r="AC42" s="28">
        <v>52.5</v>
      </c>
      <c r="AD42" s="59">
        <v>17.5</v>
      </c>
      <c r="AE42" s="28" t="s">
        <v>10</v>
      </c>
      <c r="AF42" s="28" t="s">
        <v>10</v>
      </c>
      <c r="AG42" s="28" t="s">
        <v>521</v>
      </c>
      <c r="AH42" s="28" t="s">
        <v>10</v>
      </c>
      <c r="AI42" s="28">
        <v>57.5</v>
      </c>
      <c r="AJ42" s="28">
        <v>93.5</v>
      </c>
      <c r="AK42" s="28">
        <v>80</v>
      </c>
      <c r="AL42" s="28">
        <v>114</v>
      </c>
      <c r="AM42" s="28">
        <v>115</v>
      </c>
      <c r="AN42" s="28">
        <v>114.5</v>
      </c>
      <c r="AO42" s="28">
        <v>78</v>
      </c>
      <c r="AP42" s="28">
        <v>75</v>
      </c>
      <c r="AQ42" s="28">
        <v>76.5</v>
      </c>
      <c r="AR42" s="28">
        <v>73</v>
      </c>
      <c r="AS42" s="28">
        <v>2.0499999999999998</v>
      </c>
      <c r="AT42" s="28">
        <v>172</v>
      </c>
      <c r="AU42" s="28">
        <v>37</v>
      </c>
      <c r="AV42" s="28">
        <v>113.6</v>
      </c>
      <c r="AW42" s="28">
        <v>107</v>
      </c>
      <c r="AX42" s="28">
        <v>161.30000000000001</v>
      </c>
      <c r="AY42" s="28">
        <v>150.82</v>
      </c>
      <c r="AZ42" s="28">
        <v>265</v>
      </c>
      <c r="BA42" s="28">
        <v>6.76</v>
      </c>
      <c r="BB42" s="28">
        <v>13.2</v>
      </c>
    </row>
    <row r="43" spans="1:54" x14ac:dyDescent="0.3">
      <c r="A43" s="28" t="s">
        <v>199</v>
      </c>
      <c r="B43" s="28" t="s">
        <v>526</v>
      </c>
      <c r="C43" s="28" t="s">
        <v>527</v>
      </c>
      <c r="D43" s="28" t="s">
        <v>338</v>
      </c>
      <c r="E43" s="28" t="s">
        <v>338</v>
      </c>
      <c r="F43" s="28" t="s">
        <v>338</v>
      </c>
      <c r="G43" s="28" t="s">
        <v>17</v>
      </c>
      <c r="H43" s="56"/>
      <c r="I43" s="28" t="s">
        <v>200</v>
      </c>
      <c r="J43" s="28" t="s">
        <v>201</v>
      </c>
      <c r="K43" s="58">
        <v>56</v>
      </c>
      <c r="L43" s="28" t="s">
        <v>45</v>
      </c>
      <c r="M43" s="28"/>
      <c r="N43" s="28"/>
      <c r="O43" s="57">
        <v>20993</v>
      </c>
      <c r="P43" s="28" t="s">
        <v>339</v>
      </c>
      <c r="Q43" s="28">
        <v>4300</v>
      </c>
      <c r="R43" s="28" t="s">
        <v>458</v>
      </c>
      <c r="S43" s="28" t="s">
        <v>339</v>
      </c>
      <c r="T43" s="51" t="s">
        <v>348</v>
      </c>
      <c r="U43" s="28">
        <v>963999053</v>
      </c>
      <c r="V43" s="28" t="s">
        <v>528</v>
      </c>
      <c r="W43" s="28">
        <v>1.51</v>
      </c>
      <c r="X43" s="28">
        <v>63.5</v>
      </c>
      <c r="Y43" s="28" t="s">
        <v>529</v>
      </c>
      <c r="Z43" s="28">
        <v>4</v>
      </c>
      <c r="AA43" s="28">
        <v>55</v>
      </c>
      <c r="AB43" s="28">
        <v>56</v>
      </c>
      <c r="AC43" s="28">
        <v>55.5</v>
      </c>
      <c r="AD43" s="59">
        <v>18.5</v>
      </c>
      <c r="AE43" s="28" t="s">
        <v>338</v>
      </c>
      <c r="AF43" s="28" t="s">
        <v>10</v>
      </c>
      <c r="AG43" s="28" t="s">
        <v>10</v>
      </c>
      <c r="AH43" s="28" t="s">
        <v>10</v>
      </c>
      <c r="AI43" s="28">
        <v>70.5</v>
      </c>
      <c r="AJ43" s="28">
        <v>85</v>
      </c>
      <c r="AK43" s="28">
        <v>101</v>
      </c>
      <c r="AL43" s="28">
        <v>106</v>
      </c>
      <c r="AM43" s="28">
        <v>109</v>
      </c>
      <c r="AN43" s="28">
        <v>107.5</v>
      </c>
      <c r="AO43" s="28">
        <v>81</v>
      </c>
      <c r="AP43" s="28">
        <v>79</v>
      </c>
      <c r="AQ43" s="28">
        <v>80</v>
      </c>
      <c r="AR43" s="28">
        <v>88</v>
      </c>
      <c r="AS43" s="28">
        <v>6.54</v>
      </c>
      <c r="AT43" s="28">
        <v>296</v>
      </c>
      <c r="AU43" s="28">
        <v>37</v>
      </c>
      <c r="AV43" s="28">
        <v>163.19999999999999</v>
      </c>
      <c r="AW43" s="28">
        <v>479</v>
      </c>
      <c r="AX43" s="28">
        <v>104.9</v>
      </c>
      <c r="AY43" s="28">
        <v>108.54</v>
      </c>
      <c r="AZ43" s="28">
        <v>329</v>
      </c>
      <c r="BA43" s="28">
        <v>3</v>
      </c>
      <c r="BB43" s="28">
        <v>8.35</v>
      </c>
    </row>
    <row r="44" spans="1:54" x14ac:dyDescent="0.3">
      <c r="A44" s="28" t="s">
        <v>18</v>
      </c>
      <c r="B44" s="28" t="s">
        <v>492</v>
      </c>
      <c r="C44" s="28" t="s">
        <v>10</v>
      </c>
      <c r="D44" s="28" t="s">
        <v>338</v>
      </c>
      <c r="E44" s="28" t="s">
        <v>338</v>
      </c>
      <c r="F44" s="28" t="s">
        <v>338</v>
      </c>
      <c r="G44" s="28" t="s">
        <v>12</v>
      </c>
      <c r="H44" s="56"/>
      <c r="I44" s="28" t="s">
        <v>58</v>
      </c>
      <c r="J44" s="28" t="s">
        <v>168</v>
      </c>
      <c r="K44" s="28">
        <v>61</v>
      </c>
      <c r="L44" s="28" t="s">
        <v>45</v>
      </c>
      <c r="M44" s="28"/>
      <c r="N44" s="28"/>
      <c r="O44" s="57">
        <v>19687</v>
      </c>
      <c r="P44" s="28" t="s">
        <v>339</v>
      </c>
      <c r="Q44" s="28">
        <v>4300</v>
      </c>
      <c r="R44" s="28" t="s">
        <v>339</v>
      </c>
      <c r="S44" s="28" t="s">
        <v>339</v>
      </c>
      <c r="T44" s="28" t="s">
        <v>352</v>
      </c>
      <c r="U44" s="28">
        <v>963915476</v>
      </c>
      <c r="V44" s="28"/>
      <c r="W44" s="28">
        <v>1.65</v>
      </c>
      <c r="X44" s="28">
        <v>83</v>
      </c>
      <c r="Y44" s="28"/>
      <c r="Z44" s="28">
        <v>11</v>
      </c>
      <c r="AA44" s="28">
        <v>70</v>
      </c>
      <c r="AB44" s="28">
        <v>70</v>
      </c>
      <c r="AC44" s="28">
        <v>70</v>
      </c>
      <c r="AD44" s="59">
        <v>23.333333333333332</v>
      </c>
      <c r="AE44" s="28" t="s">
        <v>10</v>
      </c>
      <c r="AF44" s="28" t="s">
        <v>10</v>
      </c>
      <c r="AG44" s="28" t="s">
        <v>10</v>
      </c>
      <c r="AH44" s="28" t="s">
        <v>10</v>
      </c>
      <c r="AI44" s="28">
        <v>60.5</v>
      </c>
      <c r="AJ44" s="28">
        <v>110</v>
      </c>
      <c r="AK44" s="28">
        <v>110</v>
      </c>
      <c r="AL44" s="28">
        <v>113</v>
      </c>
      <c r="AM44" s="28">
        <v>112</v>
      </c>
      <c r="AN44" s="28">
        <v>112.5</v>
      </c>
      <c r="AO44" s="28">
        <v>73</v>
      </c>
      <c r="AP44" s="28">
        <v>72</v>
      </c>
      <c r="AQ44" s="28">
        <v>72.5</v>
      </c>
      <c r="AR44" s="28">
        <v>101</v>
      </c>
      <c r="AS44" s="28">
        <v>13.92</v>
      </c>
      <c r="AT44" s="28">
        <v>123</v>
      </c>
      <c r="AU44" s="28">
        <v>40</v>
      </c>
      <c r="AV44" s="28">
        <v>66</v>
      </c>
      <c r="AW44" s="28">
        <v>85</v>
      </c>
      <c r="AX44" s="28">
        <v>236.1</v>
      </c>
      <c r="AY44" s="28">
        <v>103.3</v>
      </c>
      <c r="AZ44" s="28">
        <v>207</v>
      </c>
      <c r="BA44" s="28">
        <v>6.34</v>
      </c>
      <c r="BB44" s="28">
        <v>8.08</v>
      </c>
    </row>
    <row r="45" spans="1:54" ht="21.6" x14ac:dyDescent="0.3">
      <c r="A45" s="28" t="s">
        <v>252</v>
      </c>
      <c r="B45" s="28" t="s">
        <v>577</v>
      </c>
      <c r="C45" s="28" t="s">
        <v>10</v>
      </c>
      <c r="D45" s="28" t="s">
        <v>338</v>
      </c>
      <c r="E45" s="28" t="s">
        <v>338</v>
      </c>
      <c r="F45" s="28" t="s">
        <v>338</v>
      </c>
      <c r="G45" s="28" t="s">
        <v>17</v>
      </c>
      <c r="H45" s="56" t="s">
        <v>1061</v>
      </c>
      <c r="I45" s="28" t="s">
        <v>253</v>
      </c>
      <c r="J45" s="28" t="s">
        <v>254</v>
      </c>
      <c r="K45" s="58">
        <v>62</v>
      </c>
      <c r="L45" s="28" t="s">
        <v>45</v>
      </c>
      <c r="M45" s="28"/>
      <c r="N45" s="28"/>
      <c r="O45" s="57">
        <v>19546</v>
      </c>
      <c r="P45" s="28" t="s">
        <v>339</v>
      </c>
      <c r="Q45" s="28">
        <v>4300</v>
      </c>
      <c r="R45" s="28" t="s">
        <v>458</v>
      </c>
      <c r="S45" s="28" t="s">
        <v>458</v>
      </c>
      <c r="T45" s="51" t="s">
        <v>348</v>
      </c>
      <c r="U45" s="28">
        <v>963678183</v>
      </c>
      <c r="V45" s="28"/>
      <c r="W45" s="28">
        <v>1.58</v>
      </c>
      <c r="X45" s="28">
        <v>59</v>
      </c>
      <c r="Y45" s="28"/>
      <c r="Z45" s="28">
        <v>5</v>
      </c>
      <c r="AA45" s="28">
        <v>54</v>
      </c>
      <c r="AB45" s="28">
        <v>56</v>
      </c>
      <c r="AC45" s="28">
        <v>55</v>
      </c>
      <c r="AD45" s="59">
        <v>18.333333333333332</v>
      </c>
      <c r="AE45" s="28" t="s">
        <v>10</v>
      </c>
      <c r="AF45" s="28" t="s">
        <v>338</v>
      </c>
      <c r="AG45" s="28" t="s">
        <v>10</v>
      </c>
      <c r="AH45" s="28" t="s">
        <v>255</v>
      </c>
      <c r="AI45" s="28">
        <v>83.5</v>
      </c>
      <c r="AJ45" s="28">
        <v>86</v>
      </c>
      <c r="AK45" s="28">
        <v>89</v>
      </c>
      <c r="AL45" s="28">
        <v>119</v>
      </c>
      <c r="AM45" s="28">
        <v>122</v>
      </c>
      <c r="AN45" s="28">
        <v>120.5</v>
      </c>
      <c r="AO45" s="28">
        <v>80</v>
      </c>
      <c r="AP45" s="28">
        <v>76</v>
      </c>
      <c r="AQ45" s="28">
        <v>78</v>
      </c>
      <c r="AR45" s="28">
        <v>92</v>
      </c>
      <c r="AS45" s="28">
        <v>3.93</v>
      </c>
      <c r="AT45" s="28">
        <v>195</v>
      </c>
      <c r="AU45" s="28">
        <v>46</v>
      </c>
      <c r="AV45" s="28">
        <v>113</v>
      </c>
      <c r="AW45" s="28">
        <v>180</v>
      </c>
      <c r="AX45" s="28">
        <v>22.81</v>
      </c>
      <c r="AY45" s="28">
        <v>104.81</v>
      </c>
      <c r="AZ45" s="28">
        <v>367</v>
      </c>
      <c r="BA45" s="28">
        <v>6.16</v>
      </c>
      <c r="BB45" s="28">
        <v>12</v>
      </c>
    </row>
    <row r="46" spans="1:54" x14ac:dyDescent="0.3">
      <c r="A46" s="28" t="s">
        <v>202</v>
      </c>
      <c r="B46" s="28" t="s">
        <v>530</v>
      </c>
      <c r="C46" s="28" t="s">
        <v>10</v>
      </c>
      <c r="D46" s="28" t="s">
        <v>338</v>
      </c>
      <c r="E46" s="28" t="s">
        <v>338</v>
      </c>
      <c r="F46" s="28" t="s">
        <v>338</v>
      </c>
      <c r="G46" s="28"/>
      <c r="H46" s="56"/>
      <c r="I46" s="28" t="s">
        <v>203</v>
      </c>
      <c r="J46" s="28" t="s">
        <v>204</v>
      </c>
      <c r="K46" s="58">
        <v>64</v>
      </c>
      <c r="L46" s="28" t="s">
        <v>45</v>
      </c>
      <c r="M46" s="28"/>
      <c r="N46" s="28"/>
      <c r="O46" s="57">
        <v>18874</v>
      </c>
      <c r="P46" s="28" t="s">
        <v>339</v>
      </c>
      <c r="Q46" s="28">
        <v>4300</v>
      </c>
      <c r="R46" s="28" t="s">
        <v>339</v>
      </c>
      <c r="S46" s="28" t="s">
        <v>339</v>
      </c>
      <c r="T46" s="28" t="s">
        <v>531</v>
      </c>
      <c r="U46" s="28">
        <v>959678653</v>
      </c>
      <c r="V46" s="28" t="s">
        <v>532</v>
      </c>
      <c r="W46" s="28">
        <v>1.61</v>
      </c>
      <c r="X46" s="28">
        <v>66.2</v>
      </c>
      <c r="Y46" s="28"/>
      <c r="Z46" s="28">
        <v>8</v>
      </c>
      <c r="AA46" s="28">
        <v>56</v>
      </c>
      <c r="AB46" s="28">
        <v>56</v>
      </c>
      <c r="AC46" s="28">
        <v>56</v>
      </c>
      <c r="AD46" s="59">
        <v>18.666666666666668</v>
      </c>
      <c r="AE46" s="28" t="s">
        <v>10</v>
      </c>
      <c r="AF46" s="28" t="s">
        <v>10</v>
      </c>
      <c r="AG46" s="28" t="s">
        <v>10</v>
      </c>
      <c r="AH46" s="28" t="s">
        <v>10</v>
      </c>
      <c r="AI46" s="28">
        <v>55</v>
      </c>
      <c r="AJ46" s="28">
        <v>86</v>
      </c>
      <c r="AK46" s="28">
        <v>91</v>
      </c>
      <c r="AL46" s="28">
        <v>101</v>
      </c>
      <c r="AM46" s="28">
        <v>104</v>
      </c>
      <c r="AN46" s="28">
        <v>102.5</v>
      </c>
      <c r="AO46" s="28">
        <v>65</v>
      </c>
      <c r="AP46" s="28">
        <v>66</v>
      </c>
      <c r="AQ46" s="28">
        <v>65.5</v>
      </c>
      <c r="AR46" s="28">
        <v>78</v>
      </c>
      <c r="AS46" s="28">
        <v>1.55</v>
      </c>
      <c r="AT46" s="28">
        <v>176</v>
      </c>
      <c r="AU46" s="28">
        <v>59</v>
      </c>
      <c r="AV46" s="28">
        <v>102</v>
      </c>
      <c r="AW46" s="28">
        <v>75</v>
      </c>
      <c r="AX46" s="28">
        <v>329.1</v>
      </c>
      <c r="AY46" s="28">
        <v>162.69999999999999</v>
      </c>
      <c r="AZ46" s="28">
        <v>232</v>
      </c>
      <c r="BA46" s="28">
        <v>8.9499999999999993</v>
      </c>
      <c r="BB46" s="28">
        <v>11.4</v>
      </c>
    </row>
    <row r="47" spans="1:54" x14ac:dyDescent="0.3">
      <c r="A47" s="28" t="s">
        <v>394</v>
      </c>
      <c r="B47" s="28" t="s">
        <v>395</v>
      </c>
      <c r="C47" s="28" t="s">
        <v>10</v>
      </c>
      <c r="D47" s="28" t="s">
        <v>10</v>
      </c>
      <c r="E47" s="28" t="s">
        <v>338</v>
      </c>
      <c r="F47" s="28" t="s">
        <v>338</v>
      </c>
      <c r="G47" s="28"/>
      <c r="H47" s="56"/>
      <c r="I47" s="28" t="s">
        <v>280</v>
      </c>
      <c r="J47" s="28" t="s">
        <v>396</v>
      </c>
      <c r="K47" s="58">
        <v>22</v>
      </c>
      <c r="L47" s="28" t="s">
        <v>45</v>
      </c>
      <c r="M47" s="28"/>
      <c r="N47" s="28"/>
      <c r="O47" s="57">
        <v>34145</v>
      </c>
      <c r="P47" s="28" t="s">
        <v>339</v>
      </c>
      <c r="Q47" s="28">
        <v>4300</v>
      </c>
      <c r="R47" s="28" t="s">
        <v>339</v>
      </c>
      <c r="S47" s="28" t="s">
        <v>339</v>
      </c>
      <c r="T47" s="28" t="s">
        <v>348</v>
      </c>
      <c r="U47" s="28">
        <v>968875067</v>
      </c>
      <c r="V47" s="28"/>
      <c r="W47" s="28">
        <v>1.57</v>
      </c>
      <c r="X47" s="28">
        <v>54.7</v>
      </c>
      <c r="Y47" s="28"/>
      <c r="Z47" s="28">
        <v>1</v>
      </c>
      <c r="AA47" s="28">
        <v>50</v>
      </c>
      <c r="AB47" s="28">
        <v>51</v>
      </c>
      <c r="AC47" s="28">
        <v>50.5</v>
      </c>
      <c r="AD47" s="59">
        <v>16.833333333333332</v>
      </c>
      <c r="AE47" s="28" t="s">
        <v>10</v>
      </c>
      <c r="AF47" s="28" t="s">
        <v>10</v>
      </c>
      <c r="AG47" s="28" t="s">
        <v>10</v>
      </c>
      <c r="AH47" s="28" t="s">
        <v>10</v>
      </c>
      <c r="AI47" s="28">
        <v>61</v>
      </c>
      <c r="AJ47" s="28">
        <v>94.5</v>
      </c>
      <c r="AK47" s="28">
        <v>78</v>
      </c>
      <c r="AL47" s="28">
        <v>99</v>
      </c>
      <c r="AM47" s="28">
        <v>99</v>
      </c>
      <c r="AN47" s="28">
        <v>99</v>
      </c>
      <c r="AO47" s="28">
        <v>70</v>
      </c>
      <c r="AP47" s="28">
        <v>70</v>
      </c>
      <c r="AQ47" s="28">
        <v>70</v>
      </c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</row>
    <row r="48" spans="1:54" x14ac:dyDescent="0.3">
      <c r="A48" s="28" t="s">
        <v>343</v>
      </c>
      <c r="B48" s="28" t="s">
        <v>344</v>
      </c>
      <c r="C48" s="28" t="s">
        <v>10</v>
      </c>
      <c r="D48" s="28" t="s">
        <v>10</v>
      </c>
      <c r="E48" s="28" t="s">
        <v>338</v>
      </c>
      <c r="F48" s="28" t="s">
        <v>338</v>
      </c>
      <c r="G48" s="28"/>
      <c r="H48" s="56"/>
      <c r="I48" s="28" t="s">
        <v>345</v>
      </c>
      <c r="J48" s="28" t="s">
        <v>346</v>
      </c>
      <c r="K48" s="58">
        <v>29</v>
      </c>
      <c r="L48" s="28" t="s">
        <v>45</v>
      </c>
      <c r="M48" s="28"/>
      <c r="N48" s="28"/>
      <c r="O48" s="57">
        <v>31554</v>
      </c>
      <c r="P48" s="28" t="s">
        <v>339</v>
      </c>
      <c r="Q48" s="28">
        <v>4300</v>
      </c>
      <c r="R48" s="28" t="s">
        <v>347</v>
      </c>
      <c r="S48" s="28" t="s">
        <v>339</v>
      </c>
      <c r="T48" s="28" t="s">
        <v>348</v>
      </c>
      <c r="U48" s="28">
        <v>975260236</v>
      </c>
      <c r="V48" s="28" t="s">
        <v>349</v>
      </c>
      <c r="W48" s="28">
        <v>1.73</v>
      </c>
      <c r="X48" s="28">
        <v>72.599999999999994</v>
      </c>
      <c r="Y48" s="28"/>
      <c r="Z48" s="28">
        <v>0</v>
      </c>
      <c r="AA48" s="28">
        <v>52</v>
      </c>
      <c r="AB48" s="28">
        <v>53</v>
      </c>
      <c r="AC48" s="28">
        <v>52.5</v>
      </c>
      <c r="AD48" s="59">
        <v>17.5</v>
      </c>
      <c r="AE48" s="28" t="s">
        <v>10</v>
      </c>
      <c r="AF48" s="28" t="s">
        <v>10</v>
      </c>
      <c r="AG48" s="28" t="s">
        <v>10</v>
      </c>
      <c r="AH48" s="28" t="s">
        <v>10</v>
      </c>
      <c r="AI48" s="28">
        <v>74.5</v>
      </c>
      <c r="AJ48" s="28">
        <v>87.5</v>
      </c>
      <c r="AK48" s="28">
        <v>93</v>
      </c>
      <c r="AL48" s="28">
        <v>108</v>
      </c>
      <c r="AM48" s="28">
        <v>108</v>
      </c>
      <c r="AN48" s="28">
        <v>108</v>
      </c>
      <c r="AO48" s="28">
        <v>75</v>
      </c>
      <c r="AP48" s="28">
        <v>73</v>
      </c>
      <c r="AQ48" s="28">
        <v>74</v>
      </c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</row>
    <row r="49" spans="1:54" x14ac:dyDescent="0.3">
      <c r="A49" s="28" t="s">
        <v>245</v>
      </c>
      <c r="B49" s="28" t="s">
        <v>575</v>
      </c>
      <c r="C49" s="28" t="s">
        <v>338</v>
      </c>
      <c r="D49" s="28" t="s">
        <v>338</v>
      </c>
      <c r="E49" s="28" t="s">
        <v>338</v>
      </c>
      <c r="F49" s="28" t="s">
        <v>338</v>
      </c>
      <c r="G49" s="28"/>
      <c r="H49" s="56"/>
      <c r="I49" s="28" t="s">
        <v>246</v>
      </c>
      <c r="J49" s="28" t="s">
        <v>247</v>
      </c>
      <c r="K49" s="58">
        <v>23</v>
      </c>
      <c r="L49" s="28" t="s">
        <v>45</v>
      </c>
      <c r="M49" s="28"/>
      <c r="N49" s="28"/>
      <c r="O49" s="57">
        <v>33508</v>
      </c>
      <c r="P49" s="28" t="s">
        <v>339</v>
      </c>
      <c r="Q49" s="28">
        <v>4300</v>
      </c>
      <c r="R49" s="28" t="s">
        <v>339</v>
      </c>
      <c r="S49" s="28" t="s">
        <v>339</v>
      </c>
      <c r="T49" s="28" t="s">
        <v>576</v>
      </c>
      <c r="U49" s="28">
        <v>968225094</v>
      </c>
      <c r="V49" s="28"/>
      <c r="W49" s="28">
        <v>1.61</v>
      </c>
      <c r="X49" s="28">
        <v>64</v>
      </c>
      <c r="Y49" s="28"/>
      <c r="Z49" s="28">
        <v>5</v>
      </c>
      <c r="AA49" s="28">
        <v>64</v>
      </c>
      <c r="AB49" s="28">
        <v>65</v>
      </c>
      <c r="AC49" s="28">
        <v>64.5</v>
      </c>
      <c r="AD49" s="59">
        <v>21.5</v>
      </c>
      <c r="AE49" s="28" t="s">
        <v>338</v>
      </c>
      <c r="AF49" s="28" t="s">
        <v>10</v>
      </c>
      <c r="AG49" s="28" t="s">
        <v>10</v>
      </c>
      <c r="AH49" s="28" t="s">
        <v>248</v>
      </c>
      <c r="AI49" s="28">
        <v>84</v>
      </c>
      <c r="AJ49" s="28">
        <v>87</v>
      </c>
      <c r="AK49" s="28">
        <v>86</v>
      </c>
      <c r="AL49" s="28">
        <v>112</v>
      </c>
      <c r="AM49" s="28">
        <v>110</v>
      </c>
      <c r="AN49" s="28">
        <v>111</v>
      </c>
      <c r="AO49" s="28">
        <v>70</v>
      </c>
      <c r="AP49" s="28">
        <v>70</v>
      </c>
      <c r="AQ49" s="28">
        <v>70</v>
      </c>
      <c r="AR49" s="28">
        <v>88</v>
      </c>
      <c r="AS49" s="28">
        <v>7.21</v>
      </c>
      <c r="AT49" s="28">
        <v>193</v>
      </c>
      <c r="AU49" s="28">
        <v>38</v>
      </c>
      <c r="AV49" s="28">
        <v>116</v>
      </c>
      <c r="AW49" s="28">
        <v>195</v>
      </c>
      <c r="AX49" s="28">
        <v>79.61</v>
      </c>
      <c r="AY49" s="28">
        <v>126.35</v>
      </c>
      <c r="AZ49" s="28">
        <v>296</v>
      </c>
      <c r="BA49" s="28">
        <v>5.51</v>
      </c>
      <c r="BB49" s="28">
        <v>10.3</v>
      </c>
    </row>
    <row r="50" spans="1:54" x14ac:dyDescent="0.3">
      <c r="A50" s="28" t="s">
        <v>266</v>
      </c>
      <c r="B50" s="28" t="s">
        <v>587</v>
      </c>
      <c r="C50" s="28" t="s">
        <v>338</v>
      </c>
      <c r="D50" s="28" t="s">
        <v>338</v>
      </c>
      <c r="E50" s="28" t="s">
        <v>338</v>
      </c>
      <c r="F50" s="28" t="s">
        <v>338</v>
      </c>
      <c r="G50" s="28" t="s">
        <v>11</v>
      </c>
      <c r="H50" s="56"/>
      <c r="I50" s="28" t="s">
        <v>267</v>
      </c>
      <c r="J50" s="28" t="s">
        <v>268</v>
      </c>
      <c r="K50" s="58">
        <v>51</v>
      </c>
      <c r="L50" s="28" t="s">
        <v>45</v>
      </c>
      <c r="M50" s="28"/>
      <c r="N50" s="28"/>
      <c r="O50" s="57">
        <v>23382</v>
      </c>
      <c r="P50" s="28" t="s">
        <v>339</v>
      </c>
      <c r="Q50" s="28">
        <v>4300</v>
      </c>
      <c r="R50" s="28" t="s">
        <v>339</v>
      </c>
      <c r="S50" s="28" t="s">
        <v>339</v>
      </c>
      <c r="T50" s="28" t="s">
        <v>369</v>
      </c>
      <c r="U50" s="28">
        <v>973905779</v>
      </c>
      <c r="V50" s="28"/>
      <c r="W50" s="28">
        <v>1.61</v>
      </c>
      <c r="X50" s="28">
        <v>68.2</v>
      </c>
      <c r="Y50" s="28"/>
      <c r="Z50" s="28">
        <v>2</v>
      </c>
      <c r="AA50" s="28">
        <v>57</v>
      </c>
      <c r="AB50" s="28">
        <v>58</v>
      </c>
      <c r="AC50" s="28">
        <v>57.5</v>
      </c>
      <c r="AD50" s="59">
        <v>19.166666666666668</v>
      </c>
      <c r="AE50" s="28" t="s">
        <v>10</v>
      </c>
      <c r="AF50" s="28" t="s">
        <v>10</v>
      </c>
      <c r="AG50" s="28" t="s">
        <v>10</v>
      </c>
      <c r="AH50" s="28" t="s">
        <v>10</v>
      </c>
      <c r="AI50" s="28">
        <v>68.5</v>
      </c>
      <c r="AJ50" s="28">
        <v>83.5</v>
      </c>
      <c r="AK50" s="28">
        <v>93</v>
      </c>
      <c r="AL50" s="28">
        <v>91</v>
      </c>
      <c r="AM50" s="28">
        <v>96</v>
      </c>
      <c r="AN50" s="28">
        <v>93.5</v>
      </c>
      <c r="AO50" s="28">
        <v>64</v>
      </c>
      <c r="AP50" s="28">
        <v>64</v>
      </c>
      <c r="AQ50" s="28">
        <v>64</v>
      </c>
      <c r="AR50" s="28">
        <v>91</v>
      </c>
      <c r="AS50" s="28">
        <v>3.28</v>
      </c>
      <c r="AT50" s="28">
        <v>167</v>
      </c>
      <c r="AU50" s="28">
        <v>37</v>
      </c>
      <c r="AV50" s="28">
        <v>103</v>
      </c>
      <c r="AW50" s="28">
        <v>135</v>
      </c>
      <c r="AX50" s="28">
        <v>39.72</v>
      </c>
      <c r="AY50" s="28">
        <v>83.38</v>
      </c>
      <c r="AZ50" s="28">
        <v>258</v>
      </c>
      <c r="BA50" s="28">
        <v>3.71</v>
      </c>
      <c r="BB50" s="28">
        <v>9.15</v>
      </c>
    </row>
    <row r="51" spans="1:54" s="84" customFormat="1" x14ac:dyDescent="0.3">
      <c r="A51" s="85" t="s">
        <v>1584</v>
      </c>
      <c r="B51" s="85" t="s">
        <v>566</v>
      </c>
      <c r="C51" s="85" t="s">
        <v>10</v>
      </c>
      <c r="D51" s="85" t="s">
        <v>338</v>
      </c>
      <c r="E51" s="85" t="s">
        <v>338</v>
      </c>
      <c r="F51" s="85" t="s">
        <v>338</v>
      </c>
      <c r="G51" s="85"/>
      <c r="H51" s="86"/>
      <c r="I51" s="85" t="s">
        <v>133</v>
      </c>
      <c r="J51" s="85" t="s">
        <v>235</v>
      </c>
      <c r="K51" s="87">
        <v>39</v>
      </c>
      <c r="L51" s="85" t="s">
        <v>45</v>
      </c>
      <c r="M51" s="85"/>
      <c r="N51" s="85"/>
      <c r="O51" s="88">
        <v>28089</v>
      </c>
      <c r="P51" s="85" t="s">
        <v>339</v>
      </c>
      <c r="Q51" s="85">
        <v>4300</v>
      </c>
      <c r="R51" s="85" t="s">
        <v>339</v>
      </c>
      <c r="S51" s="85" t="s">
        <v>339</v>
      </c>
      <c r="T51" s="85" t="s">
        <v>369</v>
      </c>
      <c r="U51" s="85">
        <v>975573743</v>
      </c>
      <c r="V51" s="85" t="s">
        <v>567</v>
      </c>
      <c r="W51" s="85">
        <v>1.56</v>
      </c>
      <c r="X51" s="85">
        <v>65.2</v>
      </c>
      <c r="Y51" s="85"/>
      <c r="Z51" s="85">
        <v>0</v>
      </c>
      <c r="AA51" s="85">
        <v>58</v>
      </c>
      <c r="AB51" s="85">
        <v>57</v>
      </c>
      <c r="AC51" s="85">
        <v>57.5</v>
      </c>
      <c r="AD51" s="89">
        <v>19.166666666666668</v>
      </c>
      <c r="AE51" s="85" t="s">
        <v>338</v>
      </c>
      <c r="AF51" s="85" t="s">
        <v>10</v>
      </c>
      <c r="AG51" s="85" t="s">
        <v>10</v>
      </c>
      <c r="AH51" s="85" t="s">
        <v>10</v>
      </c>
      <c r="AI51" s="85">
        <v>89</v>
      </c>
      <c r="AJ51" s="85">
        <v>87</v>
      </c>
      <c r="AK51" s="85">
        <v>93</v>
      </c>
      <c r="AL51" s="85">
        <v>106</v>
      </c>
      <c r="AM51" s="85">
        <v>107</v>
      </c>
      <c r="AN51" s="85">
        <v>106.5</v>
      </c>
      <c r="AO51" s="85">
        <v>73</v>
      </c>
      <c r="AP51" s="85">
        <v>73</v>
      </c>
      <c r="AQ51" s="85">
        <v>73</v>
      </c>
      <c r="AR51" s="85">
        <v>91</v>
      </c>
      <c r="AS51" s="85">
        <v>15.27</v>
      </c>
      <c r="AT51" s="85">
        <v>155</v>
      </c>
      <c r="AU51" s="85">
        <v>36</v>
      </c>
      <c r="AV51" s="85">
        <v>91.2</v>
      </c>
      <c r="AW51" s="85">
        <v>139</v>
      </c>
      <c r="AX51" s="85">
        <v>141.9</v>
      </c>
      <c r="AY51" s="85">
        <v>147.29</v>
      </c>
      <c r="AZ51" s="85">
        <v>283</v>
      </c>
      <c r="BA51" s="85">
        <v>4.88</v>
      </c>
      <c r="BB51" s="85">
        <v>13.8</v>
      </c>
    </row>
    <row r="52" spans="1:54" x14ac:dyDescent="0.3">
      <c r="A52" s="28" t="s">
        <v>219</v>
      </c>
      <c r="B52" s="28" t="s">
        <v>547</v>
      </c>
      <c r="C52" s="28" t="s">
        <v>338</v>
      </c>
      <c r="D52" s="28" t="s">
        <v>338</v>
      </c>
      <c r="E52" s="28" t="s">
        <v>338</v>
      </c>
      <c r="F52" s="28" t="s">
        <v>338</v>
      </c>
      <c r="G52" s="28" t="s">
        <v>17</v>
      </c>
      <c r="H52" s="56" t="s">
        <v>1062</v>
      </c>
      <c r="I52" s="28" t="s">
        <v>220</v>
      </c>
      <c r="J52" s="28" t="s">
        <v>221</v>
      </c>
      <c r="K52" s="58">
        <v>36</v>
      </c>
      <c r="L52" s="28" t="s">
        <v>45</v>
      </c>
      <c r="M52" s="28"/>
      <c r="N52" s="28"/>
      <c r="O52" s="57">
        <v>28761</v>
      </c>
      <c r="P52" s="28" t="s">
        <v>339</v>
      </c>
      <c r="Q52" s="28">
        <v>4300</v>
      </c>
      <c r="R52" s="28" t="s">
        <v>339</v>
      </c>
      <c r="S52" s="28" t="s">
        <v>339</v>
      </c>
      <c r="T52" s="28" t="s">
        <v>548</v>
      </c>
      <c r="U52" s="28">
        <v>963912526</v>
      </c>
      <c r="V52" s="28"/>
      <c r="W52" s="28">
        <v>1.53</v>
      </c>
      <c r="X52" s="28">
        <v>66</v>
      </c>
      <c r="Y52" s="28"/>
      <c r="Z52" s="28">
        <v>5</v>
      </c>
      <c r="AA52" s="28">
        <v>68</v>
      </c>
      <c r="AB52" s="28">
        <v>68</v>
      </c>
      <c r="AC52" s="28">
        <v>68</v>
      </c>
      <c r="AD52" s="59">
        <v>22.666666666666668</v>
      </c>
      <c r="AE52" s="28" t="s">
        <v>10</v>
      </c>
      <c r="AF52" s="28" t="s">
        <v>10</v>
      </c>
      <c r="AG52" s="28" t="s">
        <v>10</v>
      </c>
      <c r="AH52" s="28" t="s">
        <v>10</v>
      </c>
      <c r="AI52" s="28">
        <v>78</v>
      </c>
      <c r="AJ52" s="28">
        <v>78</v>
      </c>
      <c r="AK52" s="28">
        <v>91</v>
      </c>
      <c r="AL52" s="28">
        <v>139</v>
      </c>
      <c r="AM52" s="28">
        <v>138</v>
      </c>
      <c r="AN52" s="28">
        <v>138.5</v>
      </c>
      <c r="AO52" s="28">
        <v>96</v>
      </c>
      <c r="AP52" s="28">
        <v>94</v>
      </c>
      <c r="AQ52" s="28">
        <v>95</v>
      </c>
      <c r="AR52" s="28">
        <v>92</v>
      </c>
      <c r="AS52" s="28">
        <v>10.39</v>
      </c>
      <c r="AT52" s="28">
        <v>157</v>
      </c>
      <c r="AU52" s="28">
        <v>46</v>
      </c>
      <c r="AV52" s="28">
        <v>87.8</v>
      </c>
      <c r="AW52" s="28">
        <v>116</v>
      </c>
      <c r="AX52" s="28">
        <v>96.49</v>
      </c>
      <c r="AY52" s="28">
        <v>204.52</v>
      </c>
      <c r="AZ52" s="28">
        <v>301</v>
      </c>
      <c r="BA52" s="28">
        <v>2.8</v>
      </c>
      <c r="BB52" s="28">
        <v>5.96</v>
      </c>
    </row>
    <row r="53" spans="1:54" x14ac:dyDescent="0.3">
      <c r="A53" s="28" t="s">
        <v>185</v>
      </c>
      <c r="B53" s="28" t="s">
        <v>513</v>
      </c>
      <c r="C53" s="28" t="s">
        <v>10</v>
      </c>
      <c r="D53" s="28" t="s">
        <v>338</v>
      </c>
      <c r="E53" s="28" t="s">
        <v>338</v>
      </c>
      <c r="F53" s="28" t="s">
        <v>338</v>
      </c>
      <c r="G53" s="28" t="s">
        <v>11</v>
      </c>
      <c r="H53" s="56"/>
      <c r="I53" s="28" t="s">
        <v>186</v>
      </c>
      <c r="J53" s="28" t="s">
        <v>187</v>
      </c>
      <c r="K53" s="58">
        <v>42</v>
      </c>
      <c r="L53" s="28" t="s">
        <v>45</v>
      </c>
      <c r="M53" s="28"/>
      <c r="N53" s="28"/>
      <c r="O53" s="57">
        <v>26935</v>
      </c>
      <c r="P53" s="28" t="s">
        <v>339</v>
      </c>
      <c r="Q53" s="28">
        <v>4300</v>
      </c>
      <c r="R53" s="28" t="s">
        <v>339</v>
      </c>
      <c r="S53" s="28" t="s">
        <v>339</v>
      </c>
      <c r="T53" s="28" t="s">
        <v>348</v>
      </c>
      <c r="U53" s="28">
        <v>990170835</v>
      </c>
      <c r="V53" s="28"/>
      <c r="W53" s="28">
        <v>1.59</v>
      </c>
      <c r="X53" s="28">
        <v>63.7</v>
      </c>
      <c r="Y53" s="28"/>
      <c r="Z53" s="28">
        <v>1</v>
      </c>
      <c r="AA53" s="28">
        <v>50</v>
      </c>
      <c r="AB53" s="28">
        <v>50</v>
      </c>
      <c r="AC53" s="28">
        <v>50</v>
      </c>
      <c r="AD53" s="59">
        <v>16.666666666666668</v>
      </c>
      <c r="AE53" s="28" t="s">
        <v>338</v>
      </c>
      <c r="AF53" s="28" t="s">
        <v>10</v>
      </c>
      <c r="AG53" s="28" t="s">
        <v>10</v>
      </c>
      <c r="AH53" s="28" t="s">
        <v>10</v>
      </c>
      <c r="AI53" s="28">
        <v>61</v>
      </c>
      <c r="AJ53" s="28">
        <v>87.5</v>
      </c>
      <c r="AK53" s="28">
        <v>93</v>
      </c>
      <c r="AL53" s="28">
        <v>138</v>
      </c>
      <c r="AM53" s="28">
        <v>134</v>
      </c>
      <c r="AN53" s="28">
        <v>136</v>
      </c>
      <c r="AO53" s="28">
        <v>72</v>
      </c>
      <c r="AP53" s="28">
        <v>79</v>
      </c>
      <c r="AQ53" s="28">
        <v>75.5</v>
      </c>
      <c r="AR53" s="28">
        <v>101</v>
      </c>
      <c r="AS53" s="28">
        <v>2.97</v>
      </c>
      <c r="AT53" s="28">
        <v>161</v>
      </c>
      <c r="AU53" s="28">
        <v>65</v>
      </c>
      <c r="AV53" s="28">
        <v>77</v>
      </c>
      <c r="AW53" s="28">
        <v>95</v>
      </c>
      <c r="AX53" s="28">
        <v>198.7</v>
      </c>
      <c r="AY53" s="28">
        <v>124.43</v>
      </c>
      <c r="AZ53" s="28">
        <v>289</v>
      </c>
      <c r="BA53" s="28">
        <v>6.05</v>
      </c>
      <c r="BB53" s="28">
        <v>8.98</v>
      </c>
    </row>
    <row r="54" spans="1:54" x14ac:dyDescent="0.3">
      <c r="A54" s="28" t="s">
        <v>125</v>
      </c>
      <c r="B54" s="28" t="s">
        <v>444</v>
      </c>
      <c r="C54" s="28" t="s">
        <v>10</v>
      </c>
      <c r="D54" s="28" t="s">
        <v>10</v>
      </c>
      <c r="E54" s="28" t="s">
        <v>338</v>
      </c>
      <c r="F54" s="28" t="s">
        <v>338</v>
      </c>
      <c r="G54" s="28"/>
      <c r="H54" s="56"/>
      <c r="I54" s="28" t="s">
        <v>445</v>
      </c>
      <c r="J54" s="28" t="s">
        <v>446</v>
      </c>
      <c r="K54" s="58">
        <v>36</v>
      </c>
      <c r="L54" s="28" t="s">
        <v>45</v>
      </c>
      <c r="M54" s="28"/>
      <c r="N54" s="28"/>
      <c r="O54" s="57">
        <v>28303</v>
      </c>
      <c r="P54" s="28" t="s">
        <v>339</v>
      </c>
      <c r="Q54" s="28">
        <v>4300</v>
      </c>
      <c r="R54" s="28" t="s">
        <v>339</v>
      </c>
      <c r="S54" s="28" t="s">
        <v>339</v>
      </c>
      <c r="T54" s="28" t="s">
        <v>348</v>
      </c>
      <c r="U54" s="28">
        <v>9931870451</v>
      </c>
      <c r="V54" s="28"/>
      <c r="W54" s="28">
        <v>1.61</v>
      </c>
      <c r="X54" s="28">
        <v>62.6</v>
      </c>
      <c r="Y54" s="28"/>
      <c r="Z54" s="28">
        <v>1</v>
      </c>
      <c r="AA54" s="28">
        <v>60</v>
      </c>
      <c r="AB54" s="28">
        <v>61</v>
      </c>
      <c r="AC54" s="28">
        <v>60.5</v>
      </c>
      <c r="AD54" s="59">
        <v>20.166666666666668</v>
      </c>
      <c r="AE54" s="28" t="s">
        <v>10</v>
      </c>
      <c r="AF54" s="28" t="s">
        <v>10</v>
      </c>
      <c r="AG54" s="28" t="s">
        <v>10</v>
      </c>
      <c r="AH54" s="28" t="s">
        <v>10</v>
      </c>
      <c r="AI54" s="28">
        <v>72</v>
      </c>
      <c r="AJ54" s="28">
        <v>79.5</v>
      </c>
      <c r="AK54" s="28">
        <v>88</v>
      </c>
      <c r="AL54" s="28">
        <v>122</v>
      </c>
      <c r="AM54" s="28">
        <v>117</v>
      </c>
      <c r="AN54" s="28">
        <v>119.5</v>
      </c>
      <c r="AO54" s="28">
        <v>78</v>
      </c>
      <c r="AP54" s="28">
        <v>80</v>
      </c>
      <c r="AQ54" s="28">
        <v>79</v>
      </c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</row>
    <row r="55" spans="1:54" x14ac:dyDescent="0.3">
      <c r="A55" s="28" t="s">
        <v>28</v>
      </c>
      <c r="B55" s="28" t="s">
        <v>408</v>
      </c>
      <c r="C55" s="28" t="s">
        <v>10</v>
      </c>
      <c r="D55" s="28" t="s">
        <v>10</v>
      </c>
      <c r="E55" s="28" t="s">
        <v>338</v>
      </c>
      <c r="F55" s="28" t="s">
        <v>338</v>
      </c>
      <c r="G55" s="28" t="s">
        <v>11</v>
      </c>
      <c r="H55" s="56"/>
      <c r="I55" s="28" t="s">
        <v>409</v>
      </c>
      <c r="J55" s="28" t="s">
        <v>52</v>
      </c>
      <c r="K55" s="58">
        <v>64</v>
      </c>
      <c r="L55" s="28" t="s">
        <v>45</v>
      </c>
      <c r="M55" s="28"/>
      <c r="N55" s="28"/>
      <c r="O55" s="57">
        <v>18869</v>
      </c>
      <c r="P55" s="28" t="s">
        <v>339</v>
      </c>
      <c r="Q55" s="28">
        <v>4300</v>
      </c>
      <c r="R55" s="28" t="s">
        <v>339</v>
      </c>
      <c r="S55" s="28" t="s">
        <v>339</v>
      </c>
      <c r="T55" s="28" t="s">
        <v>410</v>
      </c>
      <c r="U55" s="28">
        <v>962095765</v>
      </c>
      <c r="V55" s="28"/>
      <c r="W55" s="28">
        <v>1.56</v>
      </c>
      <c r="X55" s="28">
        <v>59.1</v>
      </c>
      <c r="Y55" s="28" t="s">
        <v>411</v>
      </c>
      <c r="Z55" s="28">
        <v>4</v>
      </c>
      <c r="AA55" s="28">
        <v>55</v>
      </c>
      <c r="AB55" s="28">
        <v>56</v>
      </c>
      <c r="AC55" s="28">
        <v>55.5</v>
      </c>
      <c r="AD55" s="59">
        <v>18.5</v>
      </c>
      <c r="AE55" s="28" t="s">
        <v>10</v>
      </c>
      <c r="AF55" s="28" t="s">
        <v>10</v>
      </c>
      <c r="AG55" s="28" t="s">
        <v>10</v>
      </c>
      <c r="AH55" s="28" t="s">
        <v>10</v>
      </c>
      <c r="AI55" s="28">
        <v>72.5</v>
      </c>
      <c r="AJ55" s="28">
        <v>82.5</v>
      </c>
      <c r="AK55" s="28">
        <v>92</v>
      </c>
      <c r="AL55" s="28">
        <v>112</v>
      </c>
      <c r="AM55" s="28">
        <v>118</v>
      </c>
      <c r="AN55" s="28">
        <v>115</v>
      </c>
      <c r="AO55" s="28">
        <v>78</v>
      </c>
      <c r="AP55" s="28">
        <v>79</v>
      </c>
      <c r="AQ55" s="28">
        <v>78.5</v>
      </c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</row>
    <row r="56" spans="1:54" ht="21.6" x14ac:dyDescent="0.3">
      <c r="A56" s="28" t="s">
        <v>30</v>
      </c>
      <c r="B56" s="28" t="s">
        <v>556</v>
      </c>
      <c r="C56" s="28" t="s">
        <v>10</v>
      </c>
      <c r="D56" s="28" t="s">
        <v>338</v>
      </c>
      <c r="E56" s="28" t="s">
        <v>338</v>
      </c>
      <c r="F56" s="28" t="s">
        <v>338</v>
      </c>
      <c r="G56" s="28" t="s">
        <v>1103</v>
      </c>
      <c r="H56" s="56" t="s">
        <v>1063</v>
      </c>
      <c r="I56" s="28" t="s">
        <v>227</v>
      </c>
      <c r="J56" s="28" t="s">
        <v>228</v>
      </c>
      <c r="K56" s="58">
        <v>35</v>
      </c>
      <c r="L56" s="28" t="s">
        <v>45</v>
      </c>
      <c r="M56" s="28"/>
      <c r="N56" s="28"/>
      <c r="O56" s="57">
        <v>29328</v>
      </c>
      <c r="P56" s="28" t="s">
        <v>339</v>
      </c>
      <c r="Q56" s="28">
        <v>4300</v>
      </c>
      <c r="R56" s="28" t="s">
        <v>339</v>
      </c>
      <c r="S56" s="28" t="s">
        <v>339</v>
      </c>
      <c r="T56" s="28" t="s">
        <v>348</v>
      </c>
      <c r="U56" s="28">
        <v>978996776</v>
      </c>
      <c r="V56" s="28"/>
      <c r="W56" s="28">
        <v>1.62</v>
      </c>
      <c r="X56" s="28">
        <v>60</v>
      </c>
      <c r="Y56" s="28"/>
      <c r="Z56" s="28">
        <v>0</v>
      </c>
      <c r="AA56" s="28">
        <v>55</v>
      </c>
      <c r="AB56" s="28">
        <v>57</v>
      </c>
      <c r="AC56" s="28">
        <v>56</v>
      </c>
      <c r="AD56" s="59">
        <v>18.666666666666668</v>
      </c>
      <c r="AE56" s="28" t="s">
        <v>10</v>
      </c>
      <c r="AF56" s="28" t="s">
        <v>10</v>
      </c>
      <c r="AG56" s="28" t="s">
        <v>557</v>
      </c>
      <c r="AH56" s="28" t="s">
        <v>10</v>
      </c>
      <c r="AI56" s="28">
        <v>71.5</v>
      </c>
      <c r="AJ56" s="28">
        <v>82</v>
      </c>
      <c r="AK56" s="28">
        <v>78</v>
      </c>
      <c r="AL56" s="28">
        <v>105</v>
      </c>
      <c r="AM56" s="28">
        <v>98</v>
      </c>
      <c r="AN56" s="28">
        <v>101.5</v>
      </c>
      <c r="AO56" s="28">
        <v>62</v>
      </c>
      <c r="AP56" s="28">
        <v>60</v>
      </c>
      <c r="AQ56" s="28">
        <v>61</v>
      </c>
      <c r="AR56" s="28">
        <v>69</v>
      </c>
      <c r="AS56" s="28">
        <v>0.93</v>
      </c>
      <c r="AT56" s="28">
        <v>152</v>
      </c>
      <c r="AU56" s="28">
        <v>43</v>
      </c>
      <c r="AV56" s="28">
        <v>92.4</v>
      </c>
      <c r="AW56" s="28">
        <v>83</v>
      </c>
      <c r="AX56" s="28">
        <v>77.39</v>
      </c>
      <c r="AY56" s="28">
        <v>79.83</v>
      </c>
      <c r="AZ56" s="28">
        <v>315</v>
      </c>
      <c r="BA56" s="28">
        <v>9.43</v>
      </c>
      <c r="BB56" s="28">
        <v>14.3</v>
      </c>
    </row>
    <row r="57" spans="1:54" x14ac:dyDescent="0.3">
      <c r="A57" s="28" t="s">
        <v>123</v>
      </c>
      <c r="B57" s="28" t="s">
        <v>558</v>
      </c>
      <c r="C57" s="28" t="s">
        <v>10</v>
      </c>
      <c r="D57" s="28" t="s">
        <v>338</v>
      </c>
      <c r="E57" s="28" t="s">
        <v>338</v>
      </c>
      <c r="F57" s="28" t="s">
        <v>338</v>
      </c>
      <c r="G57" s="28" t="s">
        <v>11</v>
      </c>
      <c r="H57" s="56"/>
      <c r="I57" s="28" t="s">
        <v>121</v>
      </c>
      <c r="J57" s="28" t="s">
        <v>122</v>
      </c>
      <c r="K57" s="58">
        <v>23</v>
      </c>
      <c r="L57" s="28" t="s">
        <v>45</v>
      </c>
      <c r="M57" s="28"/>
      <c r="N57" s="28"/>
      <c r="O57" s="57">
        <v>33587</v>
      </c>
      <c r="P57" s="28" t="s">
        <v>339</v>
      </c>
      <c r="Q57" s="28">
        <v>4300</v>
      </c>
      <c r="R57" s="28" t="s">
        <v>339</v>
      </c>
      <c r="S57" s="28" t="s">
        <v>339</v>
      </c>
      <c r="T57" s="28" t="s">
        <v>514</v>
      </c>
      <c r="U57" s="28" t="s">
        <v>559</v>
      </c>
      <c r="V57" s="28"/>
      <c r="W57" s="28">
        <v>1.615</v>
      </c>
      <c r="X57" s="28">
        <v>59.1</v>
      </c>
      <c r="Y57" s="28"/>
      <c r="Z57" s="28">
        <v>0</v>
      </c>
      <c r="AA57" s="28">
        <v>53</v>
      </c>
      <c r="AB57" s="28">
        <v>53</v>
      </c>
      <c r="AC57" s="28">
        <v>53</v>
      </c>
      <c r="AD57" s="59">
        <v>17.666666666666668</v>
      </c>
      <c r="AE57" s="28" t="s">
        <v>338</v>
      </c>
      <c r="AF57" s="28" t="s">
        <v>10</v>
      </c>
      <c r="AG57" s="28" t="s">
        <v>509</v>
      </c>
      <c r="AH57" s="28" t="s">
        <v>10</v>
      </c>
      <c r="AI57" s="28">
        <v>63.5</v>
      </c>
      <c r="AJ57" s="28">
        <v>87</v>
      </c>
      <c r="AK57" s="28">
        <v>85</v>
      </c>
      <c r="AL57" s="28">
        <v>113</v>
      </c>
      <c r="AM57" s="28">
        <v>116</v>
      </c>
      <c r="AN57" s="28">
        <v>114.5</v>
      </c>
      <c r="AO57" s="28">
        <v>86</v>
      </c>
      <c r="AP57" s="28">
        <v>82</v>
      </c>
      <c r="AQ57" s="28">
        <v>84</v>
      </c>
      <c r="AR57" s="28">
        <v>88</v>
      </c>
      <c r="AS57" s="28">
        <v>12.56</v>
      </c>
      <c r="AT57" s="28">
        <v>121</v>
      </c>
      <c r="AU57" s="28">
        <v>46</v>
      </c>
      <c r="AV57" s="28">
        <v>54.4</v>
      </c>
      <c r="AW57" s="28">
        <v>103</v>
      </c>
      <c r="AX57" s="28">
        <v>140.30000000000001</v>
      </c>
      <c r="AY57" s="28">
        <v>181.79</v>
      </c>
      <c r="AZ57" s="28">
        <v>250</v>
      </c>
      <c r="BA57" s="28">
        <v>5.58</v>
      </c>
      <c r="BB57" s="28">
        <v>12.8</v>
      </c>
    </row>
    <row r="58" spans="1:54" x14ac:dyDescent="0.3">
      <c r="A58" s="28" t="s">
        <v>242</v>
      </c>
      <c r="B58" s="28" t="s">
        <v>574</v>
      </c>
      <c r="C58" s="28" t="s">
        <v>10</v>
      </c>
      <c r="D58" s="28" t="s">
        <v>338</v>
      </c>
      <c r="E58" s="28" t="s">
        <v>338</v>
      </c>
      <c r="F58" s="28" t="s">
        <v>338</v>
      </c>
      <c r="G58" s="28"/>
      <c r="H58" s="56"/>
      <c r="I58" s="28" t="s">
        <v>243</v>
      </c>
      <c r="J58" s="28" t="s">
        <v>244</v>
      </c>
      <c r="K58" s="58">
        <v>24</v>
      </c>
      <c r="L58" s="28" t="s">
        <v>45</v>
      </c>
      <c r="M58" s="28"/>
      <c r="N58" s="28"/>
      <c r="O58" s="57">
        <v>33725</v>
      </c>
      <c r="P58" s="28" t="s">
        <v>339</v>
      </c>
      <c r="Q58" s="28">
        <v>4300</v>
      </c>
      <c r="R58" s="28" t="s">
        <v>339</v>
      </c>
      <c r="S58" s="28" t="s">
        <v>339</v>
      </c>
      <c r="T58" s="28" t="s">
        <v>348</v>
      </c>
      <c r="U58" s="28">
        <v>942186880</v>
      </c>
      <c r="V58" s="28"/>
      <c r="W58" s="28">
        <v>1.6950000000000001</v>
      </c>
      <c r="X58" s="28">
        <v>70.7</v>
      </c>
      <c r="Y58" s="28"/>
      <c r="Z58" s="28">
        <v>0</v>
      </c>
      <c r="AA58" s="28">
        <v>56</v>
      </c>
      <c r="AB58" s="28">
        <v>56</v>
      </c>
      <c r="AC58" s="28">
        <v>56</v>
      </c>
      <c r="AD58" s="59">
        <v>18.666666666666668</v>
      </c>
      <c r="AE58" s="28" t="s">
        <v>10</v>
      </c>
      <c r="AF58" s="28" t="s">
        <v>10</v>
      </c>
      <c r="AG58" s="28" t="s">
        <v>10</v>
      </c>
      <c r="AH58" s="28" t="s">
        <v>10</v>
      </c>
      <c r="AI58" s="28">
        <v>50.5</v>
      </c>
      <c r="AJ58" s="28">
        <v>87.5</v>
      </c>
      <c r="AK58" s="28">
        <v>93.5</v>
      </c>
      <c r="AL58" s="28">
        <v>125</v>
      </c>
      <c r="AM58" s="28">
        <v>116</v>
      </c>
      <c r="AN58" s="28">
        <v>120.5</v>
      </c>
      <c r="AO58" s="28">
        <v>58</v>
      </c>
      <c r="AP58" s="28">
        <v>58</v>
      </c>
      <c r="AQ58" s="28">
        <v>58</v>
      </c>
      <c r="AR58" s="28">
        <v>101</v>
      </c>
      <c r="AS58" s="28">
        <v>8.34</v>
      </c>
      <c r="AT58" s="28">
        <v>154</v>
      </c>
      <c r="AU58" s="28">
        <v>34</v>
      </c>
      <c r="AV58" s="28">
        <v>91.2</v>
      </c>
      <c r="AW58" s="28">
        <v>144</v>
      </c>
      <c r="AX58" s="28">
        <v>73.39</v>
      </c>
      <c r="AY58" s="28">
        <v>117.69</v>
      </c>
      <c r="AZ58" s="28">
        <v>283</v>
      </c>
      <c r="BA58" s="28">
        <v>5.48</v>
      </c>
      <c r="BB58" s="28">
        <v>11.2</v>
      </c>
    </row>
    <row r="59" spans="1:54" x14ac:dyDescent="0.3">
      <c r="A59" s="28" t="s">
        <v>229</v>
      </c>
      <c r="B59" s="28" t="s">
        <v>560</v>
      </c>
      <c r="C59" s="28" t="s">
        <v>10</v>
      </c>
      <c r="D59" s="28" t="s">
        <v>338</v>
      </c>
      <c r="E59" s="28" t="s">
        <v>338</v>
      </c>
      <c r="F59" s="28" t="s">
        <v>338</v>
      </c>
      <c r="G59" s="28"/>
      <c r="H59" s="56"/>
      <c r="I59" s="28" t="s">
        <v>230</v>
      </c>
      <c r="J59" s="28" t="s">
        <v>231</v>
      </c>
      <c r="K59" s="58">
        <v>20</v>
      </c>
      <c r="L59" s="28" t="s">
        <v>45</v>
      </c>
      <c r="M59" s="28"/>
      <c r="N59" s="28"/>
      <c r="O59" s="57">
        <v>34688</v>
      </c>
      <c r="P59" s="28" t="s">
        <v>339</v>
      </c>
      <c r="Q59" s="28">
        <v>4300</v>
      </c>
      <c r="R59" s="28" t="s">
        <v>339</v>
      </c>
      <c r="S59" s="28" t="s">
        <v>339</v>
      </c>
      <c r="T59" s="28" t="s">
        <v>514</v>
      </c>
      <c r="U59" s="28">
        <v>985499061</v>
      </c>
      <c r="V59" s="28"/>
      <c r="W59" s="28">
        <v>1.59</v>
      </c>
      <c r="X59" s="28">
        <v>63</v>
      </c>
      <c r="Y59" s="28"/>
      <c r="Z59" s="28">
        <v>5</v>
      </c>
      <c r="AA59" s="28">
        <v>55</v>
      </c>
      <c r="AB59" s="28">
        <v>57</v>
      </c>
      <c r="AC59" s="28">
        <v>56</v>
      </c>
      <c r="AD59" s="59">
        <v>18.666666666666668</v>
      </c>
      <c r="AE59" s="28" t="s">
        <v>10</v>
      </c>
      <c r="AF59" s="28" t="s">
        <v>10</v>
      </c>
      <c r="AG59" s="28" t="s">
        <v>561</v>
      </c>
      <c r="AH59" s="28" t="s">
        <v>10</v>
      </c>
      <c r="AI59" s="28">
        <v>69.5</v>
      </c>
      <c r="AJ59" s="28">
        <v>87</v>
      </c>
      <c r="AK59" s="28">
        <v>80</v>
      </c>
      <c r="AL59" s="28">
        <v>122</v>
      </c>
      <c r="AM59" s="28">
        <v>124</v>
      </c>
      <c r="AN59" s="28">
        <v>123</v>
      </c>
      <c r="AO59" s="28">
        <v>86</v>
      </c>
      <c r="AP59" s="28">
        <v>75</v>
      </c>
      <c r="AQ59" s="28">
        <v>80.5</v>
      </c>
      <c r="AR59" s="28">
        <v>89</v>
      </c>
      <c r="AS59" s="28">
        <v>12.35</v>
      </c>
      <c r="AT59" s="28">
        <v>153</v>
      </c>
      <c r="AU59" s="28">
        <v>27</v>
      </c>
      <c r="AV59" s="28">
        <v>89.2</v>
      </c>
      <c r="AW59" s="28">
        <v>184</v>
      </c>
      <c r="AX59" s="28">
        <v>268.7</v>
      </c>
      <c r="AY59" s="28">
        <v>138.05000000000001</v>
      </c>
      <c r="AZ59" s="28">
        <v>220</v>
      </c>
      <c r="BA59" s="28">
        <v>7.65</v>
      </c>
      <c r="BB59" s="28">
        <v>15.1</v>
      </c>
    </row>
    <row r="60" spans="1:54" x14ac:dyDescent="0.3">
      <c r="A60" s="28" t="s">
        <v>222</v>
      </c>
      <c r="B60" s="28" t="s">
        <v>549</v>
      </c>
      <c r="C60" s="28" t="s">
        <v>550</v>
      </c>
      <c r="D60" s="28" t="s">
        <v>338</v>
      </c>
      <c r="E60" s="28" t="s">
        <v>338</v>
      </c>
      <c r="F60" s="28" t="s">
        <v>10</v>
      </c>
      <c r="G60" s="28"/>
      <c r="H60" s="55"/>
      <c r="I60" s="28" t="s">
        <v>113</v>
      </c>
      <c r="J60" s="28" t="s">
        <v>223</v>
      </c>
      <c r="K60" s="58">
        <v>55</v>
      </c>
      <c r="L60" s="28" t="s">
        <v>45</v>
      </c>
      <c r="M60" s="28"/>
      <c r="N60" s="28"/>
      <c r="O60" s="57">
        <v>22029</v>
      </c>
      <c r="P60" s="28" t="s">
        <v>339</v>
      </c>
      <c r="Q60" s="28">
        <v>4300</v>
      </c>
      <c r="R60" s="28" t="s">
        <v>339</v>
      </c>
      <c r="S60" s="28" t="s">
        <v>339</v>
      </c>
      <c r="T60" s="28" t="s">
        <v>365</v>
      </c>
      <c r="U60" s="28">
        <v>979004007</v>
      </c>
      <c r="V60" s="28"/>
      <c r="W60" s="28">
        <v>1.59</v>
      </c>
      <c r="X60" s="28">
        <v>71</v>
      </c>
      <c r="Y60" s="28"/>
      <c r="Z60" s="28">
        <v>2</v>
      </c>
      <c r="AA60" s="28">
        <v>58</v>
      </c>
      <c r="AB60" s="28">
        <v>57</v>
      </c>
      <c r="AC60" s="28">
        <v>57.5</v>
      </c>
      <c r="AD60" s="59">
        <v>19.166666666666668</v>
      </c>
      <c r="AE60" s="28" t="s">
        <v>10</v>
      </c>
      <c r="AF60" s="28" t="s">
        <v>10</v>
      </c>
      <c r="AG60" s="28" t="s">
        <v>10</v>
      </c>
      <c r="AH60" s="28" t="s">
        <v>10</v>
      </c>
      <c r="AI60" s="28">
        <v>86.5</v>
      </c>
      <c r="AJ60" s="28">
        <v>92</v>
      </c>
      <c r="AK60" s="28">
        <v>102</v>
      </c>
      <c r="AL60" s="28">
        <v>114</v>
      </c>
      <c r="AM60" s="28">
        <v>111</v>
      </c>
      <c r="AN60" s="28">
        <v>112.5</v>
      </c>
      <c r="AO60" s="28">
        <v>78</v>
      </c>
      <c r="AP60" s="28">
        <v>75</v>
      </c>
      <c r="AQ60" s="28">
        <v>76.5</v>
      </c>
      <c r="AR60" s="28">
        <v>100</v>
      </c>
      <c r="AS60" s="28">
        <v>14.28</v>
      </c>
      <c r="AT60" s="28">
        <v>286</v>
      </c>
      <c r="AU60" s="28">
        <v>51</v>
      </c>
      <c r="AV60" s="28">
        <v>181.2</v>
      </c>
      <c r="AW60" s="28">
        <v>269</v>
      </c>
      <c r="AX60" s="28">
        <v>602.79999999999995</v>
      </c>
      <c r="AY60" s="28">
        <v>72.39</v>
      </c>
      <c r="AZ60" s="28">
        <v>257</v>
      </c>
      <c r="BA60" s="28">
        <v>3.23</v>
      </c>
      <c r="BB60" s="28">
        <v>10.5</v>
      </c>
    </row>
    <row r="61" spans="1:54" x14ac:dyDescent="0.3">
      <c r="A61" s="28" t="s">
        <v>205</v>
      </c>
      <c r="B61" s="28" t="s">
        <v>533</v>
      </c>
      <c r="C61" s="28" t="s">
        <v>10</v>
      </c>
      <c r="D61" s="28" t="s">
        <v>338</v>
      </c>
      <c r="E61" s="28" t="s">
        <v>338</v>
      </c>
      <c r="F61" s="28" t="s">
        <v>338</v>
      </c>
      <c r="G61" s="28"/>
      <c r="H61" s="55"/>
      <c r="I61" s="28" t="s">
        <v>206</v>
      </c>
      <c r="J61" s="28" t="s">
        <v>207</v>
      </c>
      <c r="K61" s="58">
        <v>38</v>
      </c>
      <c r="L61" s="28" t="s">
        <v>45</v>
      </c>
      <c r="M61" s="28"/>
      <c r="N61" s="28"/>
      <c r="O61" s="57">
        <v>28234</v>
      </c>
      <c r="P61" s="28" t="s">
        <v>339</v>
      </c>
      <c r="Q61" s="28">
        <v>4300</v>
      </c>
      <c r="R61" s="28" t="s">
        <v>339</v>
      </c>
      <c r="S61" s="28" t="s">
        <v>339</v>
      </c>
      <c r="T61" s="28" t="s">
        <v>348</v>
      </c>
      <c r="U61" s="28">
        <v>950012654</v>
      </c>
      <c r="V61" s="28"/>
      <c r="W61" s="28">
        <v>1.68</v>
      </c>
      <c r="X61" s="28">
        <v>73.599999999999994</v>
      </c>
      <c r="Y61" s="28"/>
      <c r="Z61" s="28">
        <v>1</v>
      </c>
      <c r="AA61" s="28">
        <v>49</v>
      </c>
      <c r="AB61" s="28">
        <v>49</v>
      </c>
      <c r="AC61" s="28">
        <v>49</v>
      </c>
      <c r="AD61" s="59">
        <v>16.333333333333332</v>
      </c>
      <c r="AE61" s="28" t="s">
        <v>338</v>
      </c>
      <c r="AF61" s="28" t="s">
        <v>10</v>
      </c>
      <c r="AG61" s="28" t="s">
        <v>10</v>
      </c>
      <c r="AH61" s="28" t="s">
        <v>10</v>
      </c>
      <c r="AI61" s="28">
        <v>60.5</v>
      </c>
      <c r="AJ61" s="28">
        <v>89.5</v>
      </c>
      <c r="AK61" s="28">
        <v>87</v>
      </c>
      <c r="AL61" s="28">
        <v>111</v>
      </c>
      <c r="AM61" s="28">
        <v>110</v>
      </c>
      <c r="AN61" s="28">
        <v>110.5</v>
      </c>
      <c r="AO61" s="28">
        <v>85</v>
      </c>
      <c r="AP61" s="28">
        <v>83</v>
      </c>
      <c r="AQ61" s="28">
        <v>84</v>
      </c>
      <c r="AR61" s="28">
        <v>95</v>
      </c>
      <c r="AS61" s="28">
        <v>8.34</v>
      </c>
      <c r="AT61" s="28">
        <v>120</v>
      </c>
      <c r="AU61" s="28">
        <v>48</v>
      </c>
      <c r="AV61" s="28">
        <v>53.8</v>
      </c>
      <c r="AW61" s="28">
        <v>91</v>
      </c>
      <c r="AX61" s="28">
        <v>139.30000000000001</v>
      </c>
      <c r="AY61" s="28">
        <v>144.68</v>
      </c>
      <c r="AZ61" s="28">
        <v>301</v>
      </c>
      <c r="BA61" s="28">
        <v>6.26</v>
      </c>
      <c r="BB61" s="28">
        <v>11.4</v>
      </c>
    </row>
    <row r="62" spans="1:54" ht="21.6" x14ac:dyDescent="0.3">
      <c r="A62" s="28" t="s">
        <v>172</v>
      </c>
      <c r="B62" s="28" t="s">
        <v>494</v>
      </c>
      <c r="C62" s="28" t="s">
        <v>495</v>
      </c>
      <c r="D62" s="28" t="s">
        <v>338</v>
      </c>
      <c r="E62" s="28" t="s">
        <v>338</v>
      </c>
      <c r="F62" s="28" t="s">
        <v>338</v>
      </c>
      <c r="G62" s="28" t="s">
        <v>14</v>
      </c>
      <c r="H62" s="56" t="s">
        <v>1064</v>
      </c>
      <c r="I62" s="28" t="s">
        <v>68</v>
      </c>
      <c r="J62" s="28" t="s">
        <v>173</v>
      </c>
      <c r="K62" s="58">
        <v>26</v>
      </c>
      <c r="L62" s="28" t="s">
        <v>45</v>
      </c>
      <c r="M62" s="28"/>
      <c r="N62" s="28"/>
      <c r="O62" s="57">
        <v>32660</v>
      </c>
      <c r="P62" s="28" t="s">
        <v>339</v>
      </c>
      <c r="Q62" s="28">
        <v>4300</v>
      </c>
      <c r="R62" s="28" t="s">
        <v>339</v>
      </c>
      <c r="S62" s="28" t="s">
        <v>339</v>
      </c>
      <c r="T62" s="28" t="s">
        <v>348</v>
      </c>
      <c r="U62" s="28"/>
      <c r="V62" s="28" t="s">
        <v>496</v>
      </c>
      <c r="W62" s="28">
        <v>1.5549999999999999</v>
      </c>
      <c r="X62" s="28">
        <v>56</v>
      </c>
      <c r="Y62" s="28"/>
      <c r="Z62" s="28">
        <v>5</v>
      </c>
      <c r="AA62" s="28">
        <v>72</v>
      </c>
      <c r="AB62" s="28">
        <v>73</v>
      </c>
      <c r="AC62" s="28">
        <v>72.5</v>
      </c>
      <c r="AD62" s="59">
        <v>24.166666666666668</v>
      </c>
      <c r="AE62" s="28" t="s">
        <v>10</v>
      </c>
      <c r="AF62" s="28" t="s">
        <v>10</v>
      </c>
      <c r="AG62" s="28" t="s">
        <v>10</v>
      </c>
      <c r="AH62" s="28" t="s">
        <v>10</v>
      </c>
      <c r="AI62" s="28">
        <v>96</v>
      </c>
      <c r="AJ62" s="28">
        <v>81</v>
      </c>
      <c r="AK62" s="28">
        <v>82</v>
      </c>
      <c r="AL62" s="28">
        <v>118</v>
      </c>
      <c r="AM62" s="28">
        <v>111</v>
      </c>
      <c r="AN62" s="28">
        <v>114.5</v>
      </c>
      <c r="AO62" s="28">
        <v>82</v>
      </c>
      <c r="AP62" s="28">
        <v>79</v>
      </c>
      <c r="AQ62" s="28">
        <v>80.5</v>
      </c>
      <c r="AR62" s="28">
        <v>81</v>
      </c>
      <c r="AS62" s="28">
        <v>7.84</v>
      </c>
      <c r="AT62" s="28">
        <v>148</v>
      </c>
      <c r="AU62" s="28">
        <v>49</v>
      </c>
      <c r="AV62" s="28">
        <v>81.8</v>
      </c>
      <c r="AW62" s="28">
        <v>86</v>
      </c>
      <c r="AX62" s="28">
        <v>29</v>
      </c>
      <c r="AY62" s="28">
        <v>39.32</v>
      </c>
      <c r="AZ62" s="28">
        <v>353</v>
      </c>
      <c r="BA62" s="28">
        <v>12.86</v>
      </c>
      <c r="BB62" s="28">
        <v>14.6</v>
      </c>
    </row>
    <row r="63" spans="1:54" x14ac:dyDescent="0.3">
      <c r="A63" s="28" t="s">
        <v>24</v>
      </c>
      <c r="B63" s="28" t="s">
        <v>363</v>
      </c>
      <c r="C63" s="28" t="s">
        <v>10</v>
      </c>
      <c r="D63" s="28" t="s">
        <v>10</v>
      </c>
      <c r="E63" s="28" t="s">
        <v>338</v>
      </c>
      <c r="F63" s="28" t="s">
        <v>338</v>
      </c>
      <c r="G63" s="28" t="s">
        <v>1102</v>
      </c>
      <c r="H63" s="56"/>
      <c r="I63" s="28" t="s">
        <v>364</v>
      </c>
      <c r="J63" s="28" t="s">
        <v>77</v>
      </c>
      <c r="K63" s="58">
        <v>38</v>
      </c>
      <c r="L63" s="28" t="s">
        <v>45</v>
      </c>
      <c r="M63" s="28"/>
      <c r="N63" s="28"/>
      <c r="O63" s="57">
        <v>28139</v>
      </c>
      <c r="P63" s="28" t="s">
        <v>339</v>
      </c>
      <c r="Q63" s="28">
        <v>4300</v>
      </c>
      <c r="R63" s="28" t="s">
        <v>339</v>
      </c>
      <c r="S63" s="28" t="s">
        <v>339</v>
      </c>
      <c r="T63" s="28" t="s">
        <v>365</v>
      </c>
      <c r="U63" s="28">
        <v>963606331</v>
      </c>
      <c r="V63" s="28"/>
      <c r="W63" s="28">
        <v>1.65</v>
      </c>
      <c r="X63" s="28">
        <v>87</v>
      </c>
      <c r="Y63" s="28" t="s">
        <v>366</v>
      </c>
      <c r="Z63" s="28">
        <v>7</v>
      </c>
      <c r="AA63" s="28">
        <v>63</v>
      </c>
      <c r="AB63" s="28">
        <v>64</v>
      </c>
      <c r="AC63" s="28">
        <v>63.5</v>
      </c>
      <c r="AD63" s="59">
        <v>21.166666666666668</v>
      </c>
      <c r="AE63" s="28" t="s">
        <v>338</v>
      </c>
      <c r="AF63" s="28" t="s">
        <v>10</v>
      </c>
      <c r="AG63" s="28" t="s">
        <v>10</v>
      </c>
      <c r="AH63" s="28" t="s">
        <v>10</v>
      </c>
      <c r="AI63" s="28">
        <v>77.5</v>
      </c>
      <c r="AJ63" s="28">
        <v>83.5</v>
      </c>
      <c r="AK63" s="28">
        <v>105</v>
      </c>
      <c r="AL63" s="28">
        <v>110</v>
      </c>
      <c r="AM63" s="28">
        <v>108</v>
      </c>
      <c r="AN63" s="28">
        <v>109</v>
      </c>
      <c r="AO63" s="28">
        <v>73</v>
      </c>
      <c r="AP63" s="28">
        <v>66</v>
      </c>
      <c r="AQ63" s="28">
        <v>69.5</v>
      </c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</row>
    <row r="64" spans="1:54" ht="21.6" x14ac:dyDescent="0.3">
      <c r="A64" s="28" t="s">
        <v>454</v>
      </c>
      <c r="B64" s="28" t="s">
        <v>455</v>
      </c>
      <c r="C64" s="28" t="s">
        <v>10</v>
      </c>
      <c r="D64" s="28" t="s">
        <v>10</v>
      </c>
      <c r="E64" s="28" t="s">
        <v>338</v>
      </c>
      <c r="F64" s="28" t="s">
        <v>338</v>
      </c>
      <c r="G64" s="28" t="s">
        <v>1100</v>
      </c>
      <c r="H64" s="56" t="s">
        <v>1065</v>
      </c>
      <c r="I64" s="28" t="s">
        <v>133</v>
      </c>
      <c r="J64" s="28" t="s">
        <v>187</v>
      </c>
      <c r="K64" s="58">
        <v>44</v>
      </c>
      <c r="L64" s="28" t="s">
        <v>45</v>
      </c>
      <c r="M64" s="28"/>
      <c r="N64" s="28"/>
      <c r="O64" s="57" t="s">
        <v>456</v>
      </c>
      <c r="P64" s="28" t="s">
        <v>339</v>
      </c>
      <c r="Q64" s="28">
        <v>4300</v>
      </c>
      <c r="R64" s="28" t="s">
        <v>339</v>
      </c>
      <c r="S64" s="28" t="s">
        <v>339</v>
      </c>
      <c r="T64" s="28" t="s">
        <v>348</v>
      </c>
      <c r="U64" s="28">
        <v>990170835</v>
      </c>
      <c r="V64" s="28"/>
      <c r="W64" s="28">
        <v>1.56</v>
      </c>
      <c r="X64" s="28">
        <v>64.2</v>
      </c>
      <c r="Y64" s="28"/>
      <c r="Z64" s="28">
        <v>0</v>
      </c>
      <c r="AA64" s="28">
        <v>61</v>
      </c>
      <c r="AB64" s="28">
        <v>60</v>
      </c>
      <c r="AC64" s="28">
        <v>60.5</v>
      </c>
      <c r="AD64" s="59">
        <v>20.166666666666668</v>
      </c>
      <c r="AE64" s="28" t="s">
        <v>10</v>
      </c>
      <c r="AF64" s="28" t="s">
        <v>10</v>
      </c>
      <c r="AG64" s="28" t="s">
        <v>10</v>
      </c>
      <c r="AH64" s="28" t="s">
        <v>10</v>
      </c>
      <c r="AI64" s="28">
        <v>50.5</v>
      </c>
      <c r="AJ64" s="28">
        <v>87</v>
      </c>
      <c r="AK64" s="28">
        <v>82</v>
      </c>
      <c r="AL64" s="28">
        <v>118</v>
      </c>
      <c r="AM64" s="28">
        <v>110</v>
      </c>
      <c r="AN64" s="28">
        <v>114</v>
      </c>
      <c r="AO64" s="28">
        <v>72</v>
      </c>
      <c r="AP64" s="28">
        <v>71</v>
      </c>
      <c r="AQ64" s="28">
        <v>71.5</v>
      </c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</row>
    <row r="65" spans="1:60" ht="21.6" x14ac:dyDescent="0.3">
      <c r="A65" s="28" t="s">
        <v>38</v>
      </c>
      <c r="B65" s="28" t="s">
        <v>483</v>
      </c>
      <c r="C65" s="28" t="s">
        <v>10</v>
      </c>
      <c r="D65" s="28" t="s">
        <v>10</v>
      </c>
      <c r="E65" s="28" t="s">
        <v>338</v>
      </c>
      <c r="F65" s="28" t="s">
        <v>338</v>
      </c>
      <c r="G65" s="28" t="s">
        <v>12</v>
      </c>
      <c r="H65" s="56" t="s">
        <v>1066</v>
      </c>
      <c r="I65" s="28" t="s">
        <v>484</v>
      </c>
      <c r="J65" s="28" t="s">
        <v>148</v>
      </c>
      <c r="K65" s="28">
        <v>38</v>
      </c>
      <c r="L65" s="28" t="s">
        <v>45</v>
      </c>
      <c r="M65" s="28"/>
      <c r="N65" s="28"/>
      <c r="O65" s="57">
        <v>28263</v>
      </c>
      <c r="P65" s="28" t="s">
        <v>339</v>
      </c>
      <c r="Q65" s="28">
        <v>4300</v>
      </c>
      <c r="R65" s="28" t="s">
        <v>339</v>
      </c>
      <c r="S65" s="28" t="s">
        <v>339</v>
      </c>
      <c r="T65" s="28" t="s">
        <v>485</v>
      </c>
      <c r="U65" s="28" t="s">
        <v>486</v>
      </c>
      <c r="V65" s="28"/>
      <c r="W65" s="28">
        <v>1.5549999999999999</v>
      </c>
      <c r="X65" s="28">
        <v>60</v>
      </c>
      <c r="Y65" s="28" t="s">
        <v>366</v>
      </c>
      <c r="Z65" s="28">
        <v>8</v>
      </c>
      <c r="AA65" s="28">
        <v>79</v>
      </c>
      <c r="AB65" s="28">
        <v>78</v>
      </c>
      <c r="AC65" s="28">
        <v>78.5</v>
      </c>
      <c r="AD65" s="59">
        <v>26.166666666666668</v>
      </c>
      <c r="AE65" s="28" t="s">
        <v>10</v>
      </c>
      <c r="AF65" s="28" t="s">
        <v>10</v>
      </c>
      <c r="AG65" s="28" t="s">
        <v>10</v>
      </c>
      <c r="AH65" s="28" t="s">
        <v>10</v>
      </c>
      <c r="AI65" s="28">
        <v>73</v>
      </c>
      <c r="AJ65" s="28">
        <v>83</v>
      </c>
      <c r="AK65" s="28">
        <v>88</v>
      </c>
      <c r="AL65" s="28">
        <v>118</v>
      </c>
      <c r="AM65" s="28">
        <v>118</v>
      </c>
      <c r="AN65" s="28">
        <v>118</v>
      </c>
      <c r="AO65" s="28">
        <v>82</v>
      </c>
      <c r="AP65" s="28">
        <v>82</v>
      </c>
      <c r="AQ65" s="28">
        <v>82</v>
      </c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55"/>
      <c r="BD65" s="55"/>
      <c r="BE65" s="55"/>
      <c r="BF65" s="55"/>
      <c r="BG65" s="55"/>
      <c r="BH65" s="55"/>
    </row>
    <row r="66" spans="1:60" ht="21.6" x14ac:dyDescent="0.3">
      <c r="A66" s="28" t="s">
        <v>37</v>
      </c>
      <c r="B66" s="28" t="s">
        <v>579</v>
      </c>
      <c r="C66" s="28" t="s">
        <v>338</v>
      </c>
      <c r="D66" s="28" t="s">
        <v>338</v>
      </c>
      <c r="E66" s="28" t="s">
        <v>338</v>
      </c>
      <c r="F66" s="28" t="s">
        <v>338</v>
      </c>
      <c r="G66" s="28" t="s">
        <v>17</v>
      </c>
      <c r="H66" s="56" t="s">
        <v>1067</v>
      </c>
      <c r="I66" s="28" t="s">
        <v>260</v>
      </c>
      <c r="J66" s="28" t="s">
        <v>261</v>
      </c>
      <c r="K66" s="58">
        <v>23</v>
      </c>
      <c r="L66" s="28" t="s">
        <v>45</v>
      </c>
      <c r="M66" s="28"/>
      <c r="N66" s="28"/>
      <c r="O66" s="57">
        <v>33533</v>
      </c>
      <c r="P66" s="28" t="s">
        <v>339</v>
      </c>
      <c r="Q66" s="28">
        <v>4300</v>
      </c>
      <c r="R66" s="28" t="s">
        <v>339</v>
      </c>
      <c r="S66" s="28" t="s">
        <v>339</v>
      </c>
      <c r="T66" s="28" t="s">
        <v>514</v>
      </c>
      <c r="U66" s="28" t="s">
        <v>580</v>
      </c>
      <c r="V66" s="28"/>
      <c r="W66" s="28">
        <v>1.6</v>
      </c>
      <c r="X66" s="28">
        <v>56</v>
      </c>
      <c r="Y66" s="28"/>
      <c r="Z66" s="28">
        <v>3</v>
      </c>
      <c r="AA66" s="28">
        <v>72</v>
      </c>
      <c r="AB66" s="28">
        <v>71</v>
      </c>
      <c r="AC66" s="28">
        <v>71.5</v>
      </c>
      <c r="AD66" s="59">
        <v>23.833333333333332</v>
      </c>
      <c r="AE66" s="28" t="s">
        <v>10</v>
      </c>
      <c r="AF66" s="28" t="s">
        <v>10</v>
      </c>
      <c r="AG66" s="28" t="s">
        <v>581</v>
      </c>
      <c r="AH66" s="28" t="s">
        <v>10</v>
      </c>
      <c r="AI66" s="28">
        <v>56</v>
      </c>
      <c r="AJ66" s="28">
        <v>86</v>
      </c>
      <c r="AK66" s="28">
        <v>78</v>
      </c>
      <c r="AL66" s="28">
        <v>101</v>
      </c>
      <c r="AM66" s="28">
        <v>102</v>
      </c>
      <c r="AN66" s="28">
        <v>68</v>
      </c>
      <c r="AO66" s="28">
        <v>69</v>
      </c>
      <c r="AP66" s="28">
        <v>68</v>
      </c>
      <c r="AQ66" s="28">
        <v>69</v>
      </c>
      <c r="AR66" s="28">
        <v>85</v>
      </c>
      <c r="AS66" s="28">
        <v>3.88</v>
      </c>
      <c r="AT66" s="28">
        <v>162</v>
      </c>
      <c r="AU66" s="28">
        <v>44</v>
      </c>
      <c r="AV66" s="28">
        <v>103</v>
      </c>
      <c r="AW66" s="28">
        <v>75</v>
      </c>
      <c r="AX66" s="28">
        <v>33.380000000000003</v>
      </c>
      <c r="AY66" s="28">
        <v>82.05</v>
      </c>
      <c r="AZ66" s="28">
        <v>346</v>
      </c>
      <c r="BA66" s="28">
        <v>9.92</v>
      </c>
      <c r="BB66" s="28">
        <v>10.8</v>
      </c>
      <c r="BC66" s="55"/>
      <c r="BD66" s="55"/>
      <c r="BE66" s="55"/>
      <c r="BF66" s="55"/>
      <c r="BG66" s="55"/>
      <c r="BH66" s="55"/>
    </row>
    <row r="67" spans="1:60" x14ac:dyDescent="0.3">
      <c r="A67" s="28" t="s">
        <v>71</v>
      </c>
      <c r="B67" s="28" t="s">
        <v>500</v>
      </c>
      <c r="C67" s="28" t="s">
        <v>10</v>
      </c>
      <c r="D67" s="28" t="s">
        <v>338</v>
      </c>
      <c r="E67" s="28" t="s">
        <v>338</v>
      </c>
      <c r="F67" s="28" t="s">
        <v>338</v>
      </c>
      <c r="G67" s="28" t="s">
        <v>11</v>
      </c>
      <c r="H67" s="56"/>
      <c r="I67" s="28" t="s">
        <v>69</v>
      </c>
      <c r="J67" s="28" t="s">
        <v>70</v>
      </c>
      <c r="K67" s="58">
        <v>57</v>
      </c>
      <c r="L67" s="28" t="s">
        <v>45</v>
      </c>
      <c r="M67" s="28"/>
      <c r="N67" s="28"/>
      <c r="O67" s="57">
        <v>21283</v>
      </c>
      <c r="P67" s="28" t="s">
        <v>339</v>
      </c>
      <c r="Q67" s="28">
        <v>4300</v>
      </c>
      <c r="R67" s="28" t="s">
        <v>339</v>
      </c>
      <c r="S67" s="28" t="s">
        <v>339</v>
      </c>
      <c r="T67" s="28" t="s">
        <v>501</v>
      </c>
      <c r="U67" s="28">
        <v>975420951</v>
      </c>
      <c r="V67" s="28"/>
      <c r="W67" s="28">
        <v>1.587</v>
      </c>
      <c r="X67" s="28">
        <v>62</v>
      </c>
      <c r="Y67" s="28"/>
      <c r="Z67" s="28">
        <v>7</v>
      </c>
      <c r="AA67" s="28">
        <v>67</v>
      </c>
      <c r="AB67" s="28">
        <v>68</v>
      </c>
      <c r="AC67" s="28">
        <v>67.5</v>
      </c>
      <c r="AD67" s="59">
        <v>22.5</v>
      </c>
      <c r="AE67" s="28" t="s">
        <v>10</v>
      </c>
      <c r="AF67" s="28" t="s">
        <v>10</v>
      </c>
      <c r="AG67" s="28" t="s">
        <v>502</v>
      </c>
      <c r="AH67" s="28" t="s">
        <v>10</v>
      </c>
      <c r="AI67" s="28">
        <v>75</v>
      </c>
      <c r="AJ67" s="28">
        <v>84.5</v>
      </c>
      <c r="AK67" s="28">
        <v>95</v>
      </c>
      <c r="AL67" s="28">
        <v>128</v>
      </c>
      <c r="AM67" s="28">
        <v>120</v>
      </c>
      <c r="AN67" s="28">
        <v>124</v>
      </c>
      <c r="AO67" s="28">
        <v>91</v>
      </c>
      <c r="AP67" s="28">
        <v>87</v>
      </c>
      <c r="AQ67" s="28">
        <v>89</v>
      </c>
      <c r="AR67" s="28">
        <v>86</v>
      </c>
      <c r="AS67" s="28">
        <v>3.55</v>
      </c>
      <c r="AT67" s="28">
        <v>185</v>
      </c>
      <c r="AU67" s="28">
        <v>37</v>
      </c>
      <c r="AV67" s="28">
        <v>94.4</v>
      </c>
      <c r="AW67" s="28">
        <v>268</v>
      </c>
      <c r="AX67" s="28">
        <v>313.7</v>
      </c>
      <c r="AY67" s="28">
        <v>212.09</v>
      </c>
      <c r="AZ67" s="28">
        <v>295</v>
      </c>
      <c r="BA67" s="28">
        <v>6.66</v>
      </c>
      <c r="BB67" s="28">
        <v>13</v>
      </c>
      <c r="BC67" s="55"/>
      <c r="BD67" s="55"/>
      <c r="BE67" s="55"/>
      <c r="BF67" s="55"/>
      <c r="BG67" s="55"/>
      <c r="BH67" s="55"/>
    </row>
    <row r="68" spans="1:60" ht="21.6" x14ac:dyDescent="0.3">
      <c r="A68" s="28" t="s">
        <v>35</v>
      </c>
      <c r="B68" s="28" t="s">
        <v>572</v>
      </c>
      <c r="C68" s="28" t="s">
        <v>10</v>
      </c>
      <c r="D68" s="28" t="s">
        <v>338</v>
      </c>
      <c r="E68" s="28" t="s">
        <v>338</v>
      </c>
      <c r="F68" s="28" t="s">
        <v>338</v>
      </c>
      <c r="G68" s="28" t="s">
        <v>17</v>
      </c>
      <c r="H68" s="56" t="s">
        <v>1068</v>
      </c>
      <c r="I68" s="28" t="s">
        <v>137</v>
      </c>
      <c r="J68" s="28" t="s">
        <v>138</v>
      </c>
      <c r="K68" s="58">
        <v>59</v>
      </c>
      <c r="L68" s="28" t="s">
        <v>45</v>
      </c>
      <c r="M68" s="28"/>
      <c r="N68" s="28"/>
      <c r="O68" s="57">
        <v>20610</v>
      </c>
      <c r="P68" s="28" t="s">
        <v>339</v>
      </c>
      <c r="Q68" s="28">
        <v>4300</v>
      </c>
      <c r="R68" s="28" t="s">
        <v>339</v>
      </c>
      <c r="S68" s="28" t="s">
        <v>339</v>
      </c>
      <c r="T68" s="28" t="s">
        <v>573</v>
      </c>
      <c r="U68" s="28">
        <v>990476110</v>
      </c>
      <c r="V68" s="28"/>
      <c r="W68" s="28">
        <v>1.675</v>
      </c>
      <c r="X68" s="28">
        <v>62</v>
      </c>
      <c r="Y68" s="28"/>
      <c r="Z68" s="28">
        <v>21</v>
      </c>
      <c r="AA68" s="28">
        <v>68</v>
      </c>
      <c r="AB68" s="28">
        <v>69</v>
      </c>
      <c r="AC68" s="28">
        <v>68.5</v>
      </c>
      <c r="AD68" s="59">
        <v>22.833333333333332</v>
      </c>
      <c r="AE68" s="28" t="s">
        <v>10</v>
      </c>
      <c r="AF68" s="28" t="s">
        <v>10</v>
      </c>
      <c r="AG68" s="28" t="s">
        <v>10</v>
      </c>
      <c r="AH68" s="28" t="s">
        <v>10</v>
      </c>
      <c r="AI68" s="28">
        <v>98.5</v>
      </c>
      <c r="AJ68" s="28">
        <v>79.5</v>
      </c>
      <c r="AK68" s="28">
        <v>90</v>
      </c>
      <c r="AL68" s="28">
        <v>116</v>
      </c>
      <c r="AM68" s="28">
        <v>111</v>
      </c>
      <c r="AN68" s="28">
        <v>113.5</v>
      </c>
      <c r="AO68" s="28">
        <v>78</v>
      </c>
      <c r="AP68" s="28">
        <v>78</v>
      </c>
      <c r="AQ68" s="28">
        <v>78</v>
      </c>
      <c r="AR68" s="28">
        <v>96</v>
      </c>
      <c r="AS68" s="28">
        <v>1.29</v>
      </c>
      <c r="AT68" s="28">
        <v>154</v>
      </c>
      <c r="AU68" s="28">
        <v>56</v>
      </c>
      <c r="AV68" s="28">
        <v>75.400000000000006</v>
      </c>
      <c r="AW68" s="28">
        <v>113</v>
      </c>
      <c r="AX68" s="28">
        <v>52.92</v>
      </c>
      <c r="AY68" s="28">
        <v>97.58</v>
      </c>
      <c r="AZ68" s="28">
        <v>237</v>
      </c>
      <c r="BA68" s="28">
        <v>7.09</v>
      </c>
      <c r="BB68" s="28">
        <v>12.7</v>
      </c>
      <c r="BC68" s="55"/>
      <c r="BD68" s="55"/>
      <c r="BE68" s="55"/>
      <c r="BF68" s="55"/>
      <c r="BG68" s="55"/>
      <c r="BH68" s="55"/>
    </row>
    <row r="69" spans="1:60" x14ac:dyDescent="0.3">
      <c r="A69" s="52" t="s">
        <v>62</v>
      </c>
      <c r="B69" s="52" t="s">
        <v>416</v>
      </c>
      <c r="C69" s="52" t="s">
        <v>14</v>
      </c>
      <c r="D69" s="52" t="s">
        <v>815</v>
      </c>
      <c r="E69" s="52" t="s">
        <v>816</v>
      </c>
      <c r="F69" s="52" t="s">
        <v>815</v>
      </c>
      <c r="G69" s="52"/>
      <c r="H69" s="56"/>
      <c r="I69" s="52" t="s">
        <v>817</v>
      </c>
      <c r="J69" s="52" t="s">
        <v>818</v>
      </c>
      <c r="K69" s="52">
        <v>21</v>
      </c>
      <c r="L69" s="52" t="s">
        <v>49</v>
      </c>
      <c r="M69" s="52">
        <v>13</v>
      </c>
      <c r="N69" s="61">
        <v>42106</v>
      </c>
      <c r="O69" s="52" t="s">
        <v>819</v>
      </c>
      <c r="P69" s="52" t="s">
        <v>339</v>
      </c>
      <c r="Q69" s="52">
        <v>4300</v>
      </c>
      <c r="R69" s="52" t="s">
        <v>339</v>
      </c>
      <c r="S69" s="52" t="s">
        <v>339</v>
      </c>
      <c r="T69" s="52" t="s">
        <v>820</v>
      </c>
      <c r="U69" s="52">
        <v>988061016</v>
      </c>
      <c r="V69" s="52"/>
      <c r="W69" s="52">
        <v>1.56</v>
      </c>
      <c r="X69" s="52">
        <v>44</v>
      </c>
      <c r="Y69" s="62" t="s">
        <v>1578</v>
      </c>
      <c r="Z69" s="52">
        <v>0</v>
      </c>
      <c r="AA69" s="52">
        <v>38</v>
      </c>
      <c r="AB69" s="52">
        <v>40</v>
      </c>
      <c r="AC69" s="52">
        <v>39</v>
      </c>
      <c r="AD69" s="52">
        <v>13</v>
      </c>
      <c r="AE69" s="52" t="s">
        <v>14</v>
      </c>
      <c r="AF69" s="52" t="s">
        <v>14</v>
      </c>
      <c r="AG69" s="52" t="s">
        <v>14</v>
      </c>
      <c r="AH69" s="52" t="s">
        <v>14</v>
      </c>
      <c r="AI69" s="52">
        <v>67.5</v>
      </c>
      <c r="AJ69" s="52">
        <v>85.5</v>
      </c>
      <c r="AK69" s="52">
        <v>85</v>
      </c>
      <c r="AL69" s="52">
        <v>98</v>
      </c>
      <c r="AM69" s="52">
        <v>96</v>
      </c>
      <c r="AN69" s="52">
        <v>97</v>
      </c>
      <c r="AO69" s="52">
        <v>65</v>
      </c>
      <c r="AP69" s="52">
        <v>65</v>
      </c>
      <c r="AQ69" s="52">
        <v>65</v>
      </c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55"/>
      <c r="BD69" s="55"/>
      <c r="BE69" s="55"/>
      <c r="BF69" s="55"/>
      <c r="BG69" s="55"/>
      <c r="BH69" s="55"/>
    </row>
    <row r="70" spans="1:60" x14ac:dyDescent="0.3">
      <c r="A70" s="28" t="s">
        <v>29</v>
      </c>
      <c r="B70" s="28" t="s">
        <v>416</v>
      </c>
      <c r="C70" s="28" t="s">
        <v>10</v>
      </c>
      <c r="D70" s="28" t="s">
        <v>10</v>
      </c>
      <c r="E70" s="28" t="s">
        <v>338</v>
      </c>
      <c r="F70" s="28" t="s">
        <v>10</v>
      </c>
      <c r="G70" s="28" t="s">
        <v>12</v>
      </c>
      <c r="H70" s="56" t="s">
        <v>1050</v>
      </c>
      <c r="I70" s="28" t="s">
        <v>163</v>
      </c>
      <c r="J70" s="28" t="s">
        <v>417</v>
      </c>
      <c r="K70" s="58">
        <v>48</v>
      </c>
      <c r="L70" s="28" t="s">
        <v>45</v>
      </c>
      <c r="M70" s="28"/>
      <c r="N70" s="28"/>
      <c r="O70" s="57">
        <v>24653</v>
      </c>
      <c r="P70" s="28" t="s">
        <v>339</v>
      </c>
      <c r="Q70" s="28">
        <v>4300</v>
      </c>
      <c r="R70" s="28" t="s">
        <v>339</v>
      </c>
      <c r="S70" s="28" t="s">
        <v>339</v>
      </c>
      <c r="T70" s="28" t="s">
        <v>418</v>
      </c>
      <c r="U70" s="28">
        <v>996774811</v>
      </c>
      <c r="V70" s="28"/>
      <c r="W70" s="28">
        <v>1.625</v>
      </c>
      <c r="X70" s="28">
        <v>77</v>
      </c>
      <c r="Y70" s="28" t="s">
        <v>419</v>
      </c>
      <c r="Z70" s="28">
        <v>8</v>
      </c>
      <c r="AA70" s="28">
        <v>76</v>
      </c>
      <c r="AB70" s="28">
        <v>76</v>
      </c>
      <c r="AC70" s="28">
        <v>76</v>
      </c>
      <c r="AD70" s="59">
        <v>25.333333333333332</v>
      </c>
      <c r="AE70" s="28" t="s">
        <v>10</v>
      </c>
      <c r="AF70" s="28" t="s">
        <v>10</v>
      </c>
      <c r="AG70" s="28" t="s">
        <v>420</v>
      </c>
      <c r="AH70" s="28" t="s">
        <v>421</v>
      </c>
      <c r="AI70" s="28">
        <v>62</v>
      </c>
      <c r="AJ70" s="28">
        <v>78</v>
      </c>
      <c r="AK70" s="28">
        <v>100</v>
      </c>
      <c r="AL70" s="28">
        <v>118</v>
      </c>
      <c r="AM70" s="28">
        <v>117</v>
      </c>
      <c r="AN70" s="28">
        <v>117.5</v>
      </c>
      <c r="AO70" s="28">
        <v>86</v>
      </c>
      <c r="AP70" s="28">
        <v>82</v>
      </c>
      <c r="AQ70" s="28">
        <v>84</v>
      </c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</row>
    <row r="71" spans="1:60" x14ac:dyDescent="0.3">
      <c r="A71" s="52" t="s">
        <v>76</v>
      </c>
      <c r="B71" s="52" t="s">
        <v>821</v>
      </c>
      <c r="C71" s="52" t="s">
        <v>14</v>
      </c>
      <c r="D71" s="52" t="s">
        <v>815</v>
      </c>
      <c r="E71" s="52" t="s">
        <v>816</v>
      </c>
      <c r="F71" s="52" t="s">
        <v>815</v>
      </c>
      <c r="G71" s="52"/>
      <c r="H71" s="56"/>
      <c r="I71" s="52" t="s">
        <v>822</v>
      </c>
      <c r="J71" s="52" t="s">
        <v>823</v>
      </c>
      <c r="K71" s="52">
        <v>42</v>
      </c>
      <c r="L71" s="52" t="s">
        <v>49</v>
      </c>
      <c r="M71" s="52">
        <v>17</v>
      </c>
      <c r="N71" s="61">
        <v>42047</v>
      </c>
      <c r="O71" s="61">
        <v>26823</v>
      </c>
      <c r="P71" s="52" t="s">
        <v>824</v>
      </c>
      <c r="Q71" s="52">
        <v>4200</v>
      </c>
      <c r="R71" s="52" t="s">
        <v>339</v>
      </c>
      <c r="S71" s="52" t="s">
        <v>824</v>
      </c>
      <c r="T71" s="52" t="s">
        <v>825</v>
      </c>
      <c r="U71" s="52">
        <v>963606298</v>
      </c>
      <c r="V71" s="52"/>
      <c r="W71" s="52">
        <v>1.49</v>
      </c>
      <c r="X71" s="52">
        <v>52.5</v>
      </c>
      <c r="Y71" s="62" t="s">
        <v>1578</v>
      </c>
      <c r="Z71" s="52">
        <v>1</v>
      </c>
      <c r="AA71" s="52">
        <v>48</v>
      </c>
      <c r="AB71" s="52">
        <v>48</v>
      </c>
      <c r="AC71" s="52">
        <v>48</v>
      </c>
      <c r="AD71" s="52">
        <v>16</v>
      </c>
      <c r="AE71" s="52" t="s">
        <v>14</v>
      </c>
      <c r="AF71" s="52" t="s">
        <v>14</v>
      </c>
      <c r="AG71" s="52" t="s">
        <v>14</v>
      </c>
      <c r="AH71" s="52" t="s">
        <v>14</v>
      </c>
      <c r="AI71" s="52">
        <v>77</v>
      </c>
      <c r="AJ71" s="52">
        <v>87</v>
      </c>
      <c r="AK71" s="52">
        <v>90</v>
      </c>
      <c r="AL71" s="52">
        <v>108</v>
      </c>
      <c r="AM71" s="52">
        <v>106</v>
      </c>
      <c r="AN71" s="52">
        <v>107</v>
      </c>
      <c r="AO71" s="52">
        <v>65</v>
      </c>
      <c r="AP71" s="52">
        <v>65</v>
      </c>
      <c r="AQ71" s="52">
        <v>65</v>
      </c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</row>
    <row r="72" spans="1:60" ht="21.6" x14ac:dyDescent="0.3">
      <c r="A72" s="52" t="s">
        <v>826</v>
      </c>
      <c r="B72" s="52" t="s">
        <v>827</v>
      </c>
      <c r="C72" s="52" t="s">
        <v>14</v>
      </c>
      <c r="D72" s="52" t="s">
        <v>815</v>
      </c>
      <c r="E72" s="52" t="s">
        <v>816</v>
      </c>
      <c r="F72" s="52" t="s">
        <v>815</v>
      </c>
      <c r="G72" s="70" t="s">
        <v>17</v>
      </c>
      <c r="H72" s="56" t="s">
        <v>1069</v>
      </c>
      <c r="I72" s="52" t="s">
        <v>101</v>
      </c>
      <c r="J72" s="52" t="s">
        <v>828</v>
      </c>
      <c r="K72" s="52">
        <v>59</v>
      </c>
      <c r="L72" s="52" t="s">
        <v>49</v>
      </c>
      <c r="M72" s="52">
        <v>12</v>
      </c>
      <c r="N72" s="63">
        <v>39934</v>
      </c>
      <c r="O72" s="52" t="s">
        <v>829</v>
      </c>
      <c r="P72" s="52" t="s">
        <v>339</v>
      </c>
      <c r="Q72" s="52">
        <v>4300</v>
      </c>
      <c r="R72" s="52" t="s">
        <v>339</v>
      </c>
      <c r="S72" s="52" t="s">
        <v>339</v>
      </c>
      <c r="T72" s="52" t="s">
        <v>825</v>
      </c>
      <c r="U72" s="52">
        <v>963916131</v>
      </c>
      <c r="V72" s="52"/>
      <c r="W72" s="52">
        <v>1.38</v>
      </c>
      <c r="X72" s="52">
        <v>70.5</v>
      </c>
      <c r="Y72" s="62" t="s">
        <v>1578</v>
      </c>
      <c r="Z72" s="52">
        <v>4</v>
      </c>
      <c r="AA72" s="52">
        <v>59</v>
      </c>
      <c r="AB72" s="52">
        <v>60</v>
      </c>
      <c r="AC72" s="52">
        <v>59.5</v>
      </c>
      <c r="AD72" s="52">
        <v>19.833333333333332</v>
      </c>
      <c r="AE72" s="52" t="s">
        <v>14</v>
      </c>
      <c r="AF72" s="52" t="s">
        <v>14</v>
      </c>
      <c r="AG72" s="52" t="s">
        <v>14</v>
      </c>
      <c r="AH72" s="52" t="s">
        <v>14</v>
      </c>
      <c r="AI72" s="52">
        <v>98</v>
      </c>
      <c r="AJ72" s="52">
        <v>82.5</v>
      </c>
      <c r="AK72" s="52">
        <v>118</v>
      </c>
      <c r="AL72" s="52">
        <v>135</v>
      </c>
      <c r="AM72" s="52">
        <v>132</v>
      </c>
      <c r="AN72" s="52">
        <v>133.5</v>
      </c>
      <c r="AO72" s="52">
        <v>80</v>
      </c>
      <c r="AP72" s="52">
        <v>85</v>
      </c>
      <c r="AQ72" s="52">
        <v>82.5</v>
      </c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</row>
    <row r="73" spans="1:60" ht="21.6" x14ac:dyDescent="0.3">
      <c r="A73" s="52" t="s">
        <v>830</v>
      </c>
      <c r="B73" s="52" t="s">
        <v>831</v>
      </c>
      <c r="C73" s="52" t="s">
        <v>14</v>
      </c>
      <c r="D73" s="52" t="s">
        <v>815</v>
      </c>
      <c r="E73" s="52" t="s">
        <v>816</v>
      </c>
      <c r="F73" s="52" t="s">
        <v>815</v>
      </c>
      <c r="G73" s="70" t="s">
        <v>17</v>
      </c>
      <c r="H73" s="56" t="s">
        <v>1070</v>
      </c>
      <c r="I73" s="52" t="s">
        <v>832</v>
      </c>
      <c r="J73" s="52" t="s">
        <v>833</v>
      </c>
      <c r="K73" s="52">
        <v>48</v>
      </c>
      <c r="L73" s="52" t="s">
        <v>49</v>
      </c>
      <c r="M73" s="52">
        <v>15</v>
      </c>
      <c r="N73" s="52" t="s">
        <v>834</v>
      </c>
      <c r="O73" s="52" t="s">
        <v>835</v>
      </c>
      <c r="P73" s="52" t="s">
        <v>339</v>
      </c>
      <c r="Q73" s="52">
        <v>4300</v>
      </c>
      <c r="R73" s="52" t="s">
        <v>339</v>
      </c>
      <c r="S73" s="52" t="s">
        <v>339</v>
      </c>
      <c r="T73" s="52" t="s">
        <v>825</v>
      </c>
      <c r="U73" s="52">
        <v>963986891</v>
      </c>
      <c r="V73" s="52"/>
      <c r="W73" s="52">
        <v>1.42</v>
      </c>
      <c r="X73" s="52">
        <v>55.5</v>
      </c>
      <c r="Y73" s="52" t="s">
        <v>836</v>
      </c>
      <c r="Z73" s="52">
        <v>3</v>
      </c>
      <c r="AA73" s="52">
        <v>61</v>
      </c>
      <c r="AB73" s="52">
        <v>62</v>
      </c>
      <c r="AC73" s="52">
        <v>61.5</v>
      </c>
      <c r="AD73" s="52">
        <v>20.5</v>
      </c>
      <c r="AE73" s="52" t="s">
        <v>14</v>
      </c>
      <c r="AF73" s="52" t="s">
        <v>14</v>
      </c>
      <c r="AG73" s="52" t="s">
        <v>14</v>
      </c>
      <c r="AH73" s="52" t="s">
        <v>14</v>
      </c>
      <c r="AI73" s="52">
        <v>71</v>
      </c>
      <c r="AJ73" s="52">
        <v>90</v>
      </c>
      <c r="AK73" s="52">
        <v>96</v>
      </c>
      <c r="AL73" s="52">
        <v>93</v>
      </c>
      <c r="AM73" s="52">
        <v>91</v>
      </c>
      <c r="AN73" s="52">
        <v>92</v>
      </c>
      <c r="AO73" s="52">
        <v>70</v>
      </c>
      <c r="AP73" s="52">
        <v>70</v>
      </c>
      <c r="AQ73" s="52">
        <v>70</v>
      </c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</row>
    <row r="74" spans="1:60" x14ac:dyDescent="0.3">
      <c r="A74" s="52" t="s">
        <v>136</v>
      </c>
      <c r="B74" s="52" t="s">
        <v>837</v>
      </c>
      <c r="C74" s="52" t="s">
        <v>14</v>
      </c>
      <c r="D74" s="52" t="s">
        <v>815</v>
      </c>
      <c r="E74" s="52" t="s">
        <v>816</v>
      </c>
      <c r="F74" s="52" t="s">
        <v>815</v>
      </c>
      <c r="G74" s="52"/>
      <c r="H74" s="56"/>
      <c r="I74" s="52" t="s">
        <v>135</v>
      </c>
      <c r="J74" s="52" t="s">
        <v>838</v>
      </c>
      <c r="K74" s="52">
        <v>28</v>
      </c>
      <c r="L74" s="52" t="s">
        <v>49</v>
      </c>
      <c r="M74" s="52">
        <v>14</v>
      </c>
      <c r="N74" s="61">
        <v>42320</v>
      </c>
      <c r="O74" s="52" t="s">
        <v>839</v>
      </c>
      <c r="P74" s="52" t="s">
        <v>339</v>
      </c>
      <c r="Q74" s="52">
        <v>4300</v>
      </c>
      <c r="R74" s="52" t="s">
        <v>339</v>
      </c>
      <c r="S74" s="52" t="s">
        <v>339</v>
      </c>
      <c r="T74" s="52" t="s">
        <v>825</v>
      </c>
      <c r="U74" s="52">
        <v>963919008</v>
      </c>
      <c r="V74" s="52"/>
      <c r="W74" s="52">
        <v>1.44</v>
      </c>
      <c r="X74" s="52">
        <v>56.5</v>
      </c>
      <c r="Y74" s="52" t="s">
        <v>836</v>
      </c>
      <c r="Z74" s="52">
        <v>0</v>
      </c>
      <c r="AA74" s="52">
        <v>46</v>
      </c>
      <c r="AB74" s="52">
        <v>48</v>
      </c>
      <c r="AC74" s="52">
        <v>47</v>
      </c>
      <c r="AD74" s="52">
        <v>15.666666666666666</v>
      </c>
      <c r="AE74" s="52" t="s">
        <v>14</v>
      </c>
      <c r="AF74" s="52" t="s">
        <v>14</v>
      </c>
      <c r="AG74" s="52" t="s">
        <v>14</v>
      </c>
      <c r="AH74" s="52" t="s">
        <v>14</v>
      </c>
      <c r="AI74" s="52">
        <v>83</v>
      </c>
      <c r="AJ74" s="52">
        <v>88</v>
      </c>
      <c r="AK74" s="52">
        <v>92</v>
      </c>
      <c r="AL74" s="52">
        <v>106</v>
      </c>
      <c r="AM74" s="52">
        <v>105</v>
      </c>
      <c r="AN74" s="52">
        <v>105.5</v>
      </c>
      <c r="AO74" s="52">
        <v>86</v>
      </c>
      <c r="AP74" s="52">
        <v>85</v>
      </c>
      <c r="AQ74" s="52">
        <v>85.5</v>
      </c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</row>
    <row r="75" spans="1:60" x14ac:dyDescent="0.3">
      <c r="A75" s="52" t="s">
        <v>840</v>
      </c>
      <c r="B75" s="52" t="s">
        <v>841</v>
      </c>
      <c r="C75" s="52" t="s">
        <v>14</v>
      </c>
      <c r="D75" s="52" t="s">
        <v>815</v>
      </c>
      <c r="E75" s="52" t="s">
        <v>816</v>
      </c>
      <c r="F75" s="52" t="s">
        <v>815</v>
      </c>
      <c r="G75" s="52"/>
      <c r="H75" s="55"/>
      <c r="I75" s="52" t="s">
        <v>842</v>
      </c>
      <c r="J75" s="52" t="s">
        <v>818</v>
      </c>
      <c r="K75" s="52">
        <v>18</v>
      </c>
      <c r="L75" s="52" t="s">
        <v>49</v>
      </c>
      <c r="M75" s="52">
        <v>14</v>
      </c>
      <c r="N75" s="61" t="s">
        <v>843</v>
      </c>
      <c r="O75" s="61">
        <v>34220</v>
      </c>
      <c r="P75" s="52" t="s">
        <v>339</v>
      </c>
      <c r="Q75" s="52">
        <v>4300</v>
      </c>
      <c r="R75" s="52" t="s">
        <v>339</v>
      </c>
      <c r="S75" s="52" t="s">
        <v>339</v>
      </c>
      <c r="T75" s="52" t="s">
        <v>820</v>
      </c>
      <c r="U75" s="52">
        <v>998943455</v>
      </c>
      <c r="V75" s="52"/>
      <c r="W75" s="52">
        <v>1.56</v>
      </c>
      <c r="X75" s="52">
        <v>57</v>
      </c>
      <c r="Y75" s="62" t="s">
        <v>1578</v>
      </c>
      <c r="Z75" s="52">
        <v>0</v>
      </c>
      <c r="AA75" s="52">
        <v>45</v>
      </c>
      <c r="AB75" s="52">
        <v>45</v>
      </c>
      <c r="AC75" s="52">
        <v>45</v>
      </c>
      <c r="AD75" s="52">
        <v>15</v>
      </c>
      <c r="AE75" s="52" t="s">
        <v>14</v>
      </c>
      <c r="AF75" s="52" t="s">
        <v>14</v>
      </c>
      <c r="AG75" s="52" t="s">
        <v>14</v>
      </c>
      <c r="AH75" s="52" t="s">
        <v>14</v>
      </c>
      <c r="AI75" s="52">
        <v>69.5</v>
      </c>
      <c r="AJ75" s="52">
        <v>88.5</v>
      </c>
      <c r="AK75" s="52">
        <v>81</v>
      </c>
      <c r="AL75" s="52">
        <v>101</v>
      </c>
      <c r="AM75" s="52">
        <v>102</v>
      </c>
      <c r="AN75" s="52">
        <v>101.5</v>
      </c>
      <c r="AO75" s="52">
        <v>72</v>
      </c>
      <c r="AP75" s="52">
        <v>72</v>
      </c>
      <c r="AQ75" s="52">
        <v>72</v>
      </c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</row>
    <row r="76" spans="1:60" x14ac:dyDescent="0.3">
      <c r="A76" s="52" t="s">
        <v>129</v>
      </c>
      <c r="B76" s="52" t="s">
        <v>844</v>
      </c>
      <c r="C76" s="52" t="s">
        <v>14</v>
      </c>
      <c r="D76" s="52" t="s">
        <v>815</v>
      </c>
      <c r="E76" s="52" t="s">
        <v>816</v>
      </c>
      <c r="F76" s="52" t="s">
        <v>815</v>
      </c>
      <c r="G76" s="52"/>
      <c r="H76" s="56"/>
      <c r="I76" s="52" t="s">
        <v>127</v>
      </c>
      <c r="J76" s="52" t="s">
        <v>845</v>
      </c>
      <c r="K76" s="52">
        <v>24</v>
      </c>
      <c r="L76" s="52" t="s">
        <v>49</v>
      </c>
      <c r="M76" s="52">
        <v>12</v>
      </c>
      <c r="N76" s="52" t="s">
        <v>846</v>
      </c>
      <c r="O76" s="61">
        <v>33493</v>
      </c>
      <c r="P76" s="52" t="s">
        <v>339</v>
      </c>
      <c r="Q76" s="52">
        <v>4300</v>
      </c>
      <c r="R76" s="52" t="s">
        <v>339</v>
      </c>
      <c r="S76" s="52" t="s">
        <v>339</v>
      </c>
      <c r="T76" s="52" t="s">
        <v>825</v>
      </c>
      <c r="U76" s="52">
        <v>963699401</v>
      </c>
      <c r="V76" s="52"/>
      <c r="W76" s="52">
        <v>1.54</v>
      </c>
      <c r="X76" s="52">
        <v>63</v>
      </c>
      <c r="Y76" s="62" t="s">
        <v>1578</v>
      </c>
      <c r="Z76" s="52">
        <v>0</v>
      </c>
      <c r="AA76" s="52">
        <v>47</v>
      </c>
      <c r="AB76" s="52">
        <v>48</v>
      </c>
      <c r="AC76" s="52">
        <v>47.5</v>
      </c>
      <c r="AD76" s="52">
        <v>15.833333333333334</v>
      </c>
      <c r="AE76" s="52" t="s">
        <v>14</v>
      </c>
      <c r="AF76" s="52" t="s">
        <v>14</v>
      </c>
      <c r="AG76" s="52" t="s">
        <v>14</v>
      </c>
      <c r="AH76" s="52" t="s">
        <v>14</v>
      </c>
      <c r="AI76" s="52">
        <v>73.5</v>
      </c>
      <c r="AJ76" s="52">
        <v>94.5</v>
      </c>
      <c r="AK76" s="52">
        <v>89</v>
      </c>
      <c r="AL76" s="52">
        <v>109</v>
      </c>
      <c r="AM76" s="52">
        <v>107</v>
      </c>
      <c r="AN76" s="52">
        <v>108</v>
      </c>
      <c r="AO76" s="52">
        <v>77</v>
      </c>
      <c r="AP76" s="52">
        <v>75</v>
      </c>
      <c r="AQ76" s="52">
        <v>76</v>
      </c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</row>
    <row r="77" spans="1:60" x14ac:dyDescent="0.3">
      <c r="A77" s="52" t="s">
        <v>88</v>
      </c>
      <c r="B77" s="52" t="s">
        <v>847</v>
      </c>
      <c r="C77" s="52" t="s">
        <v>14</v>
      </c>
      <c r="D77" s="52" t="s">
        <v>815</v>
      </c>
      <c r="E77" s="52" t="s">
        <v>816</v>
      </c>
      <c r="F77" s="52" t="s">
        <v>815</v>
      </c>
      <c r="G77" s="52"/>
      <c r="H77" s="56"/>
      <c r="I77" s="52" t="s">
        <v>848</v>
      </c>
      <c r="J77" s="52" t="s">
        <v>78</v>
      </c>
      <c r="K77" s="52">
        <v>49</v>
      </c>
      <c r="L77" s="52" t="s">
        <v>49</v>
      </c>
      <c r="M77" s="52">
        <v>15</v>
      </c>
      <c r="N77" s="63">
        <v>40969</v>
      </c>
      <c r="O77" s="52" t="s">
        <v>849</v>
      </c>
      <c r="P77" s="52" t="s">
        <v>339</v>
      </c>
      <c r="Q77" s="52">
        <v>4300</v>
      </c>
      <c r="R77" s="52" t="s">
        <v>339</v>
      </c>
      <c r="S77" s="52" t="s">
        <v>339</v>
      </c>
      <c r="T77" s="52" t="s">
        <v>825</v>
      </c>
      <c r="U77" s="52">
        <v>963920368</v>
      </c>
      <c r="V77" s="52"/>
      <c r="W77" s="52">
        <v>1.46</v>
      </c>
      <c r="X77" s="52">
        <v>69</v>
      </c>
      <c r="Y77" s="52" t="s">
        <v>836</v>
      </c>
      <c r="Z77" s="52">
        <v>0</v>
      </c>
      <c r="AA77" s="52">
        <v>48</v>
      </c>
      <c r="AB77" s="52">
        <v>48</v>
      </c>
      <c r="AC77" s="52">
        <v>48</v>
      </c>
      <c r="AD77" s="52">
        <v>16</v>
      </c>
      <c r="AE77" s="52" t="s">
        <v>14</v>
      </c>
      <c r="AF77" s="52" t="s">
        <v>14</v>
      </c>
      <c r="AG77" s="52" t="s">
        <v>14</v>
      </c>
      <c r="AH77" s="52" t="s">
        <v>14</v>
      </c>
      <c r="AI77" s="52">
        <v>74.5</v>
      </c>
      <c r="AJ77" s="52">
        <v>91.5</v>
      </c>
      <c r="AK77" s="52">
        <v>102.5</v>
      </c>
      <c r="AL77" s="52">
        <v>123</v>
      </c>
      <c r="AM77" s="52">
        <v>124</v>
      </c>
      <c r="AN77" s="52">
        <v>123.5</v>
      </c>
      <c r="AO77" s="52">
        <v>83</v>
      </c>
      <c r="AP77" s="52">
        <v>84</v>
      </c>
      <c r="AQ77" s="52">
        <v>83.5</v>
      </c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</row>
    <row r="78" spans="1:60" ht="21.6" x14ac:dyDescent="0.3">
      <c r="A78" s="52" t="s">
        <v>850</v>
      </c>
      <c r="B78" s="52" t="s">
        <v>851</v>
      </c>
      <c r="C78" s="52" t="s">
        <v>14</v>
      </c>
      <c r="D78" s="52" t="s">
        <v>815</v>
      </c>
      <c r="E78" s="52" t="s">
        <v>816</v>
      </c>
      <c r="F78" s="52" t="s">
        <v>815</v>
      </c>
      <c r="G78" s="70" t="s">
        <v>12</v>
      </c>
      <c r="H78" s="56" t="s">
        <v>1071</v>
      </c>
      <c r="I78" s="52" t="s">
        <v>67</v>
      </c>
      <c r="J78" s="52" t="s">
        <v>852</v>
      </c>
      <c r="K78" s="52">
        <v>51</v>
      </c>
      <c r="L78" s="52" t="s">
        <v>49</v>
      </c>
      <c r="M78" s="52">
        <v>14</v>
      </c>
      <c r="N78" s="63">
        <v>37987</v>
      </c>
      <c r="O78" s="61">
        <v>23444</v>
      </c>
      <c r="P78" s="52" t="s">
        <v>339</v>
      </c>
      <c r="Q78" s="52">
        <v>4300</v>
      </c>
      <c r="R78" s="52" t="s">
        <v>339</v>
      </c>
      <c r="S78" s="52" t="s">
        <v>339</v>
      </c>
      <c r="T78" s="52" t="s">
        <v>853</v>
      </c>
      <c r="U78" s="52" t="s">
        <v>854</v>
      </c>
      <c r="V78" s="52"/>
      <c r="W78" s="52">
        <v>1.4750000000000001</v>
      </c>
      <c r="X78" s="52">
        <v>71</v>
      </c>
      <c r="Y78" s="52" t="s">
        <v>855</v>
      </c>
      <c r="Z78" s="52">
        <v>0</v>
      </c>
      <c r="AA78" s="52">
        <v>51</v>
      </c>
      <c r="AB78" s="52">
        <v>52</v>
      </c>
      <c r="AC78" s="52">
        <v>51.5</v>
      </c>
      <c r="AD78" s="52">
        <v>17.166666666666668</v>
      </c>
      <c r="AE78" s="52" t="s">
        <v>14</v>
      </c>
      <c r="AF78" s="52" t="s">
        <v>14</v>
      </c>
      <c r="AG78" s="52" t="s">
        <v>856</v>
      </c>
      <c r="AH78" s="52" t="s">
        <v>14</v>
      </c>
      <c r="AI78" s="52">
        <v>66.5</v>
      </c>
      <c r="AJ78" s="52">
        <v>79</v>
      </c>
      <c r="AK78" s="52">
        <v>106</v>
      </c>
      <c r="AL78" s="52">
        <v>117</v>
      </c>
      <c r="AM78" s="52">
        <v>118</v>
      </c>
      <c r="AN78" s="52">
        <v>117.5</v>
      </c>
      <c r="AO78" s="52">
        <v>64</v>
      </c>
      <c r="AP78" s="52">
        <v>65</v>
      </c>
      <c r="AQ78" s="52">
        <v>64.5</v>
      </c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</row>
    <row r="79" spans="1:60" ht="21.6" x14ac:dyDescent="0.3">
      <c r="A79" s="54" t="s">
        <v>93</v>
      </c>
      <c r="B79" s="54" t="s">
        <v>1046</v>
      </c>
      <c r="C79" s="53"/>
      <c r="D79" s="54" t="s">
        <v>17</v>
      </c>
      <c r="E79" s="28" t="s">
        <v>338</v>
      </c>
      <c r="F79" s="54" t="s">
        <v>17</v>
      </c>
      <c r="G79" s="70" t="s">
        <v>12</v>
      </c>
      <c r="H79" s="56" t="s">
        <v>1051</v>
      </c>
      <c r="I79" s="54" t="s">
        <v>727</v>
      </c>
      <c r="J79" s="54" t="s">
        <v>87</v>
      </c>
      <c r="K79" s="54">
        <v>26</v>
      </c>
      <c r="L79" s="54" t="s">
        <v>45</v>
      </c>
      <c r="M79" s="53"/>
      <c r="N79" s="53"/>
      <c r="O79" s="64">
        <v>32537</v>
      </c>
      <c r="P79" s="54" t="s">
        <v>724</v>
      </c>
      <c r="Q79" s="54">
        <v>4340</v>
      </c>
      <c r="R79" s="54" t="s">
        <v>724</v>
      </c>
      <c r="S79" s="54" t="s">
        <v>724</v>
      </c>
      <c r="T79" s="54" t="s">
        <v>728</v>
      </c>
      <c r="U79" s="54">
        <v>958022398</v>
      </c>
      <c r="V79" s="53"/>
      <c r="W79" s="54">
        <v>1.61</v>
      </c>
      <c r="X79" s="54">
        <v>60</v>
      </c>
      <c r="Y79" s="53"/>
      <c r="Z79" s="54">
        <v>10</v>
      </c>
      <c r="AA79" s="54">
        <v>63</v>
      </c>
      <c r="AB79" s="54">
        <v>65</v>
      </c>
      <c r="AC79" s="54">
        <v>64</v>
      </c>
      <c r="AD79" s="65">
        <v>21.333333333333332</v>
      </c>
      <c r="AE79" s="54" t="s">
        <v>14</v>
      </c>
      <c r="AF79" s="54" t="s">
        <v>14</v>
      </c>
      <c r="AG79" s="54" t="s">
        <v>14</v>
      </c>
      <c r="AH79" s="54" t="s">
        <v>14</v>
      </c>
      <c r="AI79" s="54">
        <v>86</v>
      </c>
      <c r="AJ79" s="54">
        <v>76.5</v>
      </c>
      <c r="AK79" s="54">
        <v>89</v>
      </c>
      <c r="AL79" s="54">
        <v>107</v>
      </c>
      <c r="AM79" s="54">
        <v>106</v>
      </c>
      <c r="AN79" s="54">
        <v>106.5</v>
      </c>
      <c r="AO79" s="54">
        <v>59</v>
      </c>
      <c r="AP79" s="54">
        <v>56</v>
      </c>
      <c r="AQ79" s="54">
        <v>57.5</v>
      </c>
      <c r="AR79" s="53"/>
      <c r="AS79" s="53"/>
      <c r="AT79" s="53"/>
      <c r="AU79" s="53"/>
      <c r="AV79" s="53"/>
      <c r="AW79" s="53"/>
      <c r="AX79" s="53"/>
      <c r="AY79" s="53"/>
      <c r="AZ79" s="53"/>
      <c r="BA79" s="55"/>
      <c r="BB79" s="55"/>
      <c r="BC79" s="28"/>
      <c r="BD79" s="28"/>
      <c r="BE79" s="28"/>
      <c r="BF79" s="28"/>
      <c r="BG79" s="28"/>
      <c r="BH79" s="28"/>
    </row>
    <row r="80" spans="1:60" x14ac:dyDescent="0.3">
      <c r="A80" s="52" t="s">
        <v>94</v>
      </c>
      <c r="B80" s="52" t="s">
        <v>857</v>
      </c>
      <c r="C80" s="52" t="s">
        <v>14</v>
      </c>
      <c r="D80" s="52" t="s">
        <v>815</v>
      </c>
      <c r="E80" s="52" t="s">
        <v>816</v>
      </c>
      <c r="F80" s="52" t="s">
        <v>815</v>
      </c>
      <c r="G80" s="52"/>
      <c r="H80" s="55"/>
      <c r="I80" s="52" t="s">
        <v>858</v>
      </c>
      <c r="J80" s="52" t="s">
        <v>859</v>
      </c>
      <c r="K80" s="52">
        <v>58</v>
      </c>
      <c r="L80" s="52" t="s">
        <v>49</v>
      </c>
      <c r="M80" s="52">
        <v>15</v>
      </c>
      <c r="N80" s="52">
        <v>2002</v>
      </c>
      <c r="O80" s="61">
        <v>21460</v>
      </c>
      <c r="P80" s="52" t="s">
        <v>339</v>
      </c>
      <c r="Q80" s="52">
        <v>4300</v>
      </c>
      <c r="R80" s="52" t="s">
        <v>339</v>
      </c>
      <c r="S80" s="52" t="s">
        <v>339</v>
      </c>
      <c r="T80" s="52" t="s">
        <v>825</v>
      </c>
      <c r="U80" s="52">
        <v>963936213</v>
      </c>
      <c r="V80" s="52"/>
      <c r="W80" s="52">
        <v>1.46</v>
      </c>
      <c r="X80" s="52">
        <v>54</v>
      </c>
      <c r="Y80" s="62" t="s">
        <v>1578</v>
      </c>
      <c r="Z80" s="52">
        <v>0</v>
      </c>
      <c r="AA80" s="52">
        <v>51</v>
      </c>
      <c r="AB80" s="52">
        <v>52</v>
      </c>
      <c r="AC80" s="52">
        <v>51.5</v>
      </c>
      <c r="AD80" s="52">
        <v>17.166666666666668</v>
      </c>
      <c r="AE80" s="52" t="s">
        <v>14</v>
      </c>
      <c r="AF80" s="52" t="s">
        <v>14</v>
      </c>
      <c r="AG80" s="52" t="s">
        <v>14</v>
      </c>
      <c r="AH80" s="52" t="s">
        <v>14</v>
      </c>
      <c r="AI80" s="52">
        <v>75</v>
      </c>
      <c r="AJ80" s="52">
        <v>90</v>
      </c>
      <c r="AK80" s="52">
        <v>85</v>
      </c>
      <c r="AL80" s="52">
        <v>104</v>
      </c>
      <c r="AM80" s="52">
        <v>110</v>
      </c>
      <c r="AN80" s="52">
        <v>107</v>
      </c>
      <c r="AO80" s="52">
        <v>58</v>
      </c>
      <c r="AP80" s="52">
        <v>58</v>
      </c>
      <c r="AQ80" s="52">
        <v>58</v>
      </c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</row>
    <row r="81" spans="1:60" x14ac:dyDescent="0.3">
      <c r="A81" s="52" t="s">
        <v>860</v>
      </c>
      <c r="B81" s="52" t="s">
        <v>861</v>
      </c>
      <c r="C81" s="52" t="s">
        <v>14</v>
      </c>
      <c r="D81" s="52" t="s">
        <v>815</v>
      </c>
      <c r="E81" s="52" t="s">
        <v>816</v>
      </c>
      <c r="F81" s="52" t="s">
        <v>815</v>
      </c>
      <c r="G81" s="52"/>
      <c r="H81" s="55"/>
      <c r="I81" s="52" t="s">
        <v>135</v>
      </c>
      <c r="J81" s="52" t="s">
        <v>862</v>
      </c>
      <c r="K81" s="52">
        <v>55</v>
      </c>
      <c r="L81" s="52" t="s">
        <v>49</v>
      </c>
      <c r="M81" s="52">
        <v>12</v>
      </c>
      <c r="N81" s="63">
        <v>40664</v>
      </c>
      <c r="O81" s="52" t="s">
        <v>863</v>
      </c>
      <c r="P81" s="66" t="s">
        <v>339</v>
      </c>
      <c r="Q81" s="52">
        <v>4300</v>
      </c>
      <c r="R81" s="52" t="s">
        <v>339</v>
      </c>
      <c r="S81" s="52" t="s">
        <v>339</v>
      </c>
      <c r="T81" s="52" t="s">
        <v>825</v>
      </c>
      <c r="U81" s="52">
        <v>949414398</v>
      </c>
      <c r="V81" s="52"/>
      <c r="W81" s="52">
        <v>1.43</v>
      </c>
      <c r="X81" s="52">
        <v>58</v>
      </c>
      <c r="Y81" s="62" t="s">
        <v>1578</v>
      </c>
      <c r="Z81" s="52">
        <v>1</v>
      </c>
      <c r="AA81" s="52">
        <v>46</v>
      </c>
      <c r="AB81" s="52">
        <v>48</v>
      </c>
      <c r="AC81" s="52">
        <v>47</v>
      </c>
      <c r="AD81" s="52">
        <v>15.666666666666666</v>
      </c>
      <c r="AE81" s="52" t="s">
        <v>14</v>
      </c>
      <c r="AF81" s="52" t="s">
        <v>14</v>
      </c>
      <c r="AG81" s="52" t="s">
        <v>14</v>
      </c>
      <c r="AH81" s="52" t="s">
        <v>14</v>
      </c>
      <c r="AI81" s="52">
        <v>74.5</v>
      </c>
      <c r="AJ81" s="52">
        <v>86.5</v>
      </c>
      <c r="AK81" s="52">
        <v>100</v>
      </c>
      <c r="AL81" s="52">
        <v>130</v>
      </c>
      <c r="AM81" s="52">
        <v>126</v>
      </c>
      <c r="AN81" s="52">
        <v>128</v>
      </c>
      <c r="AO81" s="52">
        <v>70</v>
      </c>
      <c r="AP81" s="52">
        <v>77</v>
      </c>
      <c r="AQ81" s="52">
        <v>73.5</v>
      </c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</row>
    <row r="82" spans="1:60" x14ac:dyDescent="0.3">
      <c r="A82" s="52" t="s">
        <v>864</v>
      </c>
      <c r="B82" s="52" t="s">
        <v>865</v>
      </c>
      <c r="C82" s="52" t="s">
        <v>14</v>
      </c>
      <c r="D82" s="52" t="s">
        <v>815</v>
      </c>
      <c r="E82" s="52" t="s">
        <v>816</v>
      </c>
      <c r="F82" s="52" t="s">
        <v>815</v>
      </c>
      <c r="G82" s="52"/>
      <c r="H82" s="55"/>
      <c r="I82" s="52" t="s">
        <v>866</v>
      </c>
      <c r="J82" s="52" t="s">
        <v>867</v>
      </c>
      <c r="K82" s="52">
        <v>43</v>
      </c>
      <c r="L82" s="52" t="s">
        <v>49</v>
      </c>
      <c r="M82" s="52">
        <v>14</v>
      </c>
      <c r="N82" s="52" t="s">
        <v>868</v>
      </c>
      <c r="O82" s="61">
        <v>26362</v>
      </c>
      <c r="P82" s="52" t="s">
        <v>339</v>
      </c>
      <c r="Q82" s="52">
        <v>4300</v>
      </c>
      <c r="R82" s="52" t="s">
        <v>339</v>
      </c>
      <c r="S82" s="52" t="s">
        <v>339</v>
      </c>
      <c r="T82" s="52" t="s">
        <v>825</v>
      </c>
      <c r="U82" s="52">
        <v>966639442</v>
      </c>
      <c r="V82" s="52"/>
      <c r="W82" s="52">
        <v>1.47</v>
      </c>
      <c r="X82" s="52">
        <v>49.5</v>
      </c>
      <c r="Y82" s="62" t="s">
        <v>1578</v>
      </c>
      <c r="Z82" s="52">
        <v>1</v>
      </c>
      <c r="AA82" s="52">
        <v>47</v>
      </c>
      <c r="AB82" s="52">
        <v>45</v>
      </c>
      <c r="AC82" s="52">
        <v>46</v>
      </c>
      <c r="AD82" s="52">
        <v>15.333333333333334</v>
      </c>
      <c r="AE82" s="52" t="s">
        <v>14</v>
      </c>
      <c r="AF82" s="52" t="s">
        <v>14</v>
      </c>
      <c r="AG82" s="52" t="s">
        <v>14</v>
      </c>
      <c r="AH82" s="52" t="s">
        <v>14</v>
      </c>
      <c r="AI82" s="52">
        <v>68</v>
      </c>
      <c r="AJ82" s="52">
        <v>90</v>
      </c>
      <c r="AK82" s="52">
        <v>85</v>
      </c>
      <c r="AL82" s="52">
        <v>105</v>
      </c>
      <c r="AM82" s="52">
        <v>115</v>
      </c>
      <c r="AN82" s="52">
        <v>110</v>
      </c>
      <c r="AO82" s="52">
        <v>84</v>
      </c>
      <c r="AP82" s="52">
        <v>86</v>
      </c>
      <c r="AQ82" s="52">
        <v>85</v>
      </c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</row>
    <row r="83" spans="1:60" ht="21.6" x14ac:dyDescent="0.3">
      <c r="A83" s="52" t="s">
        <v>869</v>
      </c>
      <c r="B83" s="52" t="s">
        <v>870</v>
      </c>
      <c r="C83" s="52" t="s">
        <v>14</v>
      </c>
      <c r="D83" s="52" t="s">
        <v>815</v>
      </c>
      <c r="E83" s="52" t="s">
        <v>816</v>
      </c>
      <c r="F83" s="52" t="s">
        <v>815</v>
      </c>
      <c r="G83" s="52" t="s">
        <v>17</v>
      </c>
      <c r="H83" s="56" t="s">
        <v>1072</v>
      </c>
      <c r="I83" s="52" t="s">
        <v>871</v>
      </c>
      <c r="J83" s="52" t="s">
        <v>872</v>
      </c>
      <c r="K83" s="52">
        <v>37</v>
      </c>
      <c r="L83" s="52" t="s">
        <v>49</v>
      </c>
      <c r="M83" s="52">
        <v>15</v>
      </c>
      <c r="N83" s="52" t="s">
        <v>873</v>
      </c>
      <c r="O83" s="61">
        <v>28712</v>
      </c>
      <c r="P83" s="52" t="s">
        <v>339</v>
      </c>
      <c r="Q83" s="52">
        <v>4300</v>
      </c>
      <c r="R83" s="52" t="s">
        <v>339</v>
      </c>
      <c r="S83" s="52" t="s">
        <v>339</v>
      </c>
      <c r="T83" s="52" t="s">
        <v>825</v>
      </c>
      <c r="U83" s="52">
        <v>963959775</v>
      </c>
      <c r="V83" s="52"/>
      <c r="W83" s="52">
        <v>1.51</v>
      </c>
      <c r="X83" s="52">
        <v>76</v>
      </c>
      <c r="Y83" s="62" t="s">
        <v>1578</v>
      </c>
      <c r="Z83" s="52">
        <v>1</v>
      </c>
      <c r="AA83" s="52">
        <v>41</v>
      </c>
      <c r="AB83" s="52">
        <v>43</v>
      </c>
      <c r="AC83" s="52">
        <v>42</v>
      </c>
      <c r="AD83" s="52">
        <v>14</v>
      </c>
      <c r="AE83" s="52" t="s">
        <v>14</v>
      </c>
      <c r="AF83" s="52" t="s">
        <v>14</v>
      </c>
      <c r="AG83" s="52" t="s">
        <v>14</v>
      </c>
      <c r="AH83" s="52" t="s">
        <v>14</v>
      </c>
      <c r="AI83" s="52">
        <v>76</v>
      </c>
      <c r="AJ83" s="52">
        <v>90.5</v>
      </c>
      <c r="AK83" s="52">
        <v>104</v>
      </c>
      <c r="AL83" s="52">
        <v>102</v>
      </c>
      <c r="AM83" s="52">
        <v>105</v>
      </c>
      <c r="AN83" s="52">
        <v>103.5</v>
      </c>
      <c r="AO83" s="52">
        <v>69</v>
      </c>
      <c r="AP83" s="52">
        <v>69</v>
      </c>
      <c r="AQ83" s="52">
        <v>69</v>
      </c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</row>
    <row r="84" spans="1:60" x14ac:dyDescent="0.3">
      <c r="A84" s="52" t="s">
        <v>874</v>
      </c>
      <c r="B84" s="52" t="s">
        <v>875</v>
      </c>
      <c r="C84" s="52" t="s">
        <v>14</v>
      </c>
      <c r="D84" s="52" t="s">
        <v>815</v>
      </c>
      <c r="E84" s="52" t="s">
        <v>816</v>
      </c>
      <c r="F84" s="52" t="s">
        <v>815</v>
      </c>
      <c r="G84" s="52"/>
      <c r="H84" s="56"/>
      <c r="I84" s="52" t="s">
        <v>876</v>
      </c>
      <c r="J84" s="52" t="s">
        <v>877</v>
      </c>
      <c r="K84" s="52">
        <v>28</v>
      </c>
      <c r="L84" s="52" t="s">
        <v>49</v>
      </c>
      <c r="M84" s="52">
        <v>15</v>
      </c>
      <c r="N84" s="52" t="s">
        <v>873</v>
      </c>
      <c r="O84" s="67">
        <v>31898</v>
      </c>
      <c r="P84" s="52" t="s">
        <v>339</v>
      </c>
      <c r="Q84" s="52">
        <v>4300</v>
      </c>
      <c r="R84" s="52" t="s">
        <v>339</v>
      </c>
      <c r="S84" s="52" t="s">
        <v>339</v>
      </c>
      <c r="T84" s="52" t="s">
        <v>825</v>
      </c>
      <c r="U84" s="52">
        <v>944695624</v>
      </c>
      <c r="V84" s="52"/>
      <c r="W84" s="52">
        <v>1.51</v>
      </c>
      <c r="X84" s="52">
        <v>55.6</v>
      </c>
      <c r="Y84" s="62" t="s">
        <v>1578</v>
      </c>
      <c r="Z84" s="52">
        <v>0</v>
      </c>
      <c r="AA84" s="52">
        <v>50</v>
      </c>
      <c r="AB84" s="52">
        <v>51</v>
      </c>
      <c r="AC84" s="52">
        <v>50.5</v>
      </c>
      <c r="AD84" s="52">
        <v>16.833333333333332</v>
      </c>
      <c r="AE84" s="52" t="s">
        <v>14</v>
      </c>
      <c r="AF84" s="52" t="s">
        <v>14</v>
      </c>
      <c r="AG84" s="52" t="s">
        <v>14</v>
      </c>
      <c r="AH84" s="52" t="s">
        <v>14</v>
      </c>
      <c r="AI84" s="52">
        <v>71</v>
      </c>
      <c r="AJ84" s="52">
        <v>87.5</v>
      </c>
      <c r="AK84" s="52">
        <v>86.5</v>
      </c>
      <c r="AL84" s="52">
        <v>98</v>
      </c>
      <c r="AM84" s="52">
        <v>98</v>
      </c>
      <c r="AN84" s="52">
        <v>98</v>
      </c>
      <c r="AO84" s="52">
        <v>70</v>
      </c>
      <c r="AP84" s="52">
        <v>70</v>
      </c>
      <c r="AQ84" s="52">
        <v>70</v>
      </c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</row>
    <row r="85" spans="1:60" x14ac:dyDescent="0.3">
      <c r="A85" s="52" t="s">
        <v>878</v>
      </c>
      <c r="B85" s="52" t="s">
        <v>879</v>
      </c>
      <c r="C85" s="52" t="s">
        <v>14</v>
      </c>
      <c r="D85" s="52" t="s">
        <v>815</v>
      </c>
      <c r="E85" s="52" t="s">
        <v>816</v>
      </c>
      <c r="F85" s="52" t="s">
        <v>815</v>
      </c>
      <c r="G85" s="52"/>
      <c r="H85" s="56"/>
      <c r="I85" s="52" t="s">
        <v>880</v>
      </c>
      <c r="J85" s="52" t="s">
        <v>881</v>
      </c>
      <c r="K85" s="52">
        <v>42</v>
      </c>
      <c r="L85" s="52" t="s">
        <v>49</v>
      </c>
      <c r="M85" s="52">
        <v>15</v>
      </c>
      <c r="N85" s="61">
        <v>42227</v>
      </c>
      <c r="O85" s="52" t="s">
        <v>882</v>
      </c>
      <c r="P85" s="52" t="s">
        <v>339</v>
      </c>
      <c r="Q85" s="52">
        <v>4300</v>
      </c>
      <c r="R85" s="52" t="s">
        <v>95</v>
      </c>
      <c r="S85" s="52" t="s">
        <v>339</v>
      </c>
      <c r="T85" s="52" t="s">
        <v>825</v>
      </c>
      <c r="U85" s="52">
        <v>967694182</v>
      </c>
      <c r="V85" s="52"/>
      <c r="W85" s="52">
        <v>1.54</v>
      </c>
      <c r="X85" s="52">
        <v>66.599999999999994</v>
      </c>
      <c r="Y85" s="52" t="s">
        <v>836</v>
      </c>
      <c r="Z85" s="52">
        <v>5</v>
      </c>
      <c r="AA85" s="52">
        <v>55</v>
      </c>
      <c r="AB85" s="52">
        <v>56</v>
      </c>
      <c r="AC85" s="52">
        <v>55.5</v>
      </c>
      <c r="AD85" s="52">
        <v>18.5</v>
      </c>
      <c r="AE85" s="52" t="s">
        <v>14</v>
      </c>
      <c r="AF85" s="52" t="s">
        <v>14</v>
      </c>
      <c r="AG85" s="52" t="s">
        <v>14</v>
      </c>
      <c r="AH85" s="52" t="s">
        <v>14</v>
      </c>
      <c r="AI85" s="52">
        <v>70.5</v>
      </c>
      <c r="AJ85" s="52">
        <v>87</v>
      </c>
      <c r="AK85" s="52">
        <v>93</v>
      </c>
      <c r="AL85" s="52">
        <v>89</v>
      </c>
      <c r="AM85" s="52">
        <v>90</v>
      </c>
      <c r="AN85" s="52">
        <v>89.5</v>
      </c>
      <c r="AO85" s="52">
        <v>64</v>
      </c>
      <c r="AP85" s="52">
        <v>62</v>
      </c>
      <c r="AQ85" s="52">
        <v>63</v>
      </c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55"/>
      <c r="BD85" s="55"/>
      <c r="BE85" s="55"/>
      <c r="BF85" s="55"/>
      <c r="BG85" s="55"/>
      <c r="BH85" s="55"/>
    </row>
    <row r="86" spans="1:60" x14ac:dyDescent="0.3">
      <c r="A86" s="52" t="s">
        <v>883</v>
      </c>
      <c r="B86" s="52" t="s">
        <v>884</v>
      </c>
      <c r="C86" s="52" t="s">
        <v>14</v>
      </c>
      <c r="D86" s="52" t="s">
        <v>815</v>
      </c>
      <c r="E86" s="52" t="s">
        <v>816</v>
      </c>
      <c r="F86" s="52" t="s">
        <v>815</v>
      </c>
      <c r="G86" s="52"/>
      <c r="H86" s="56"/>
      <c r="I86" s="52" t="s">
        <v>885</v>
      </c>
      <c r="J86" s="52" t="s">
        <v>886</v>
      </c>
      <c r="K86" s="52">
        <v>32</v>
      </c>
      <c r="L86" s="52" t="s">
        <v>49</v>
      </c>
      <c r="M86" s="52">
        <v>14</v>
      </c>
      <c r="N86" s="52" t="s">
        <v>887</v>
      </c>
      <c r="O86" s="52" t="s">
        <v>888</v>
      </c>
      <c r="P86" s="52" t="s">
        <v>339</v>
      </c>
      <c r="Q86" s="52">
        <v>4300</v>
      </c>
      <c r="R86" s="52" t="s">
        <v>339</v>
      </c>
      <c r="S86" s="52" t="s">
        <v>339</v>
      </c>
      <c r="T86" s="52" t="s">
        <v>825</v>
      </c>
      <c r="U86" s="52">
        <v>963689561</v>
      </c>
      <c r="V86" s="52"/>
      <c r="W86" s="52">
        <v>1.4870000000000001</v>
      </c>
      <c r="X86" s="52">
        <v>60.2</v>
      </c>
      <c r="Y86" s="62" t="s">
        <v>1578</v>
      </c>
      <c r="Z86" s="52">
        <v>1</v>
      </c>
      <c r="AA86" s="52">
        <v>49</v>
      </c>
      <c r="AB86" s="52">
        <v>47</v>
      </c>
      <c r="AC86" s="52">
        <v>48</v>
      </c>
      <c r="AD86" s="52">
        <v>16</v>
      </c>
      <c r="AE86" s="52" t="s">
        <v>14</v>
      </c>
      <c r="AF86" s="52" t="s">
        <v>14</v>
      </c>
      <c r="AG86" s="52" t="s">
        <v>14</v>
      </c>
      <c r="AH86" s="52" t="s">
        <v>14</v>
      </c>
      <c r="AI86" s="52">
        <v>93.5</v>
      </c>
      <c r="AJ86" s="52">
        <v>89</v>
      </c>
      <c r="AK86" s="52">
        <v>91</v>
      </c>
      <c r="AL86" s="52">
        <v>107</v>
      </c>
      <c r="AM86" s="52">
        <v>109</v>
      </c>
      <c r="AN86" s="52">
        <v>108</v>
      </c>
      <c r="AO86" s="52">
        <v>89</v>
      </c>
      <c r="AP86" s="52">
        <v>87</v>
      </c>
      <c r="AQ86" s="52">
        <v>88</v>
      </c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</row>
    <row r="87" spans="1:60" ht="21.6" x14ac:dyDescent="0.3">
      <c r="A87" s="52" t="s">
        <v>99</v>
      </c>
      <c r="B87" s="52" t="s">
        <v>889</v>
      </c>
      <c r="C87" s="52" t="s">
        <v>14</v>
      </c>
      <c r="D87" s="52" t="s">
        <v>815</v>
      </c>
      <c r="E87" s="52" t="s">
        <v>816</v>
      </c>
      <c r="F87" s="52" t="s">
        <v>815</v>
      </c>
      <c r="G87" s="52" t="s">
        <v>17</v>
      </c>
      <c r="H87" s="56" t="s">
        <v>1073</v>
      </c>
      <c r="I87" s="52" t="s">
        <v>98</v>
      </c>
      <c r="J87" s="52" t="s">
        <v>890</v>
      </c>
      <c r="K87" s="52">
        <v>32</v>
      </c>
      <c r="L87" s="52" t="s">
        <v>49</v>
      </c>
      <c r="M87" s="52">
        <v>13</v>
      </c>
      <c r="N87" s="52" t="s">
        <v>873</v>
      </c>
      <c r="O87" s="61">
        <v>30592</v>
      </c>
      <c r="P87" s="52" t="s">
        <v>339</v>
      </c>
      <c r="Q87" s="52">
        <v>4300</v>
      </c>
      <c r="R87" s="52" t="s">
        <v>339</v>
      </c>
      <c r="S87" s="52" t="s">
        <v>339</v>
      </c>
      <c r="T87" s="52" t="s">
        <v>825</v>
      </c>
      <c r="U87" s="52">
        <v>979571997</v>
      </c>
      <c r="V87" s="52"/>
      <c r="W87" s="52">
        <v>1.51</v>
      </c>
      <c r="X87" s="52">
        <v>66</v>
      </c>
      <c r="Y87" s="52" t="s">
        <v>836</v>
      </c>
      <c r="Z87" s="52">
        <v>7</v>
      </c>
      <c r="AA87" s="52">
        <v>50</v>
      </c>
      <c r="AB87" s="52">
        <v>53</v>
      </c>
      <c r="AC87" s="52">
        <v>51.5</v>
      </c>
      <c r="AD87" s="52">
        <v>17.166666666666668</v>
      </c>
      <c r="AE87" s="52" t="s">
        <v>14</v>
      </c>
      <c r="AF87" s="52" t="s">
        <v>14</v>
      </c>
      <c r="AG87" s="52" t="s">
        <v>14</v>
      </c>
      <c r="AH87" s="52" t="s">
        <v>14</v>
      </c>
      <c r="AI87" s="52">
        <v>75</v>
      </c>
      <c r="AJ87" s="52">
        <v>82</v>
      </c>
      <c r="AK87" s="52">
        <v>93</v>
      </c>
      <c r="AL87" s="52">
        <v>94</v>
      </c>
      <c r="AM87" s="52">
        <v>92</v>
      </c>
      <c r="AN87" s="52">
        <v>93</v>
      </c>
      <c r="AO87" s="52">
        <v>58</v>
      </c>
      <c r="AP87" s="52">
        <v>55</v>
      </c>
      <c r="AQ87" s="52">
        <v>56.5</v>
      </c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</row>
    <row r="88" spans="1:60" x14ac:dyDescent="0.3">
      <c r="A88" s="52" t="s">
        <v>23</v>
      </c>
      <c r="B88" s="52" t="s">
        <v>891</v>
      </c>
      <c r="C88" s="52" t="s">
        <v>14</v>
      </c>
      <c r="D88" s="52" t="s">
        <v>815</v>
      </c>
      <c r="E88" s="52" t="s">
        <v>816</v>
      </c>
      <c r="F88" s="52" t="s">
        <v>815</v>
      </c>
      <c r="G88" s="52"/>
      <c r="H88" s="55"/>
      <c r="I88" s="52" t="s">
        <v>892</v>
      </c>
      <c r="J88" s="52" t="s">
        <v>893</v>
      </c>
      <c r="K88" s="52">
        <v>45</v>
      </c>
      <c r="L88" s="52" t="s">
        <v>49</v>
      </c>
      <c r="M88" s="52">
        <v>14</v>
      </c>
      <c r="N88" s="63">
        <v>42005</v>
      </c>
      <c r="O88" s="61">
        <v>25628</v>
      </c>
      <c r="P88" s="52" t="s">
        <v>894</v>
      </c>
      <c r="Q88" s="52">
        <v>4100</v>
      </c>
      <c r="R88" s="52" t="s">
        <v>894</v>
      </c>
      <c r="S88" s="52" t="s">
        <v>894</v>
      </c>
      <c r="T88" s="52" t="s">
        <v>825</v>
      </c>
      <c r="U88" s="52">
        <v>975108470</v>
      </c>
      <c r="V88" s="52"/>
      <c r="W88" s="52">
        <v>1.6</v>
      </c>
      <c r="X88" s="52">
        <v>83</v>
      </c>
      <c r="Y88" s="52" t="s">
        <v>836</v>
      </c>
      <c r="Z88" s="52">
        <v>1</v>
      </c>
      <c r="AA88" s="52">
        <v>43</v>
      </c>
      <c r="AB88" s="52">
        <v>45</v>
      </c>
      <c r="AC88" s="52">
        <v>44</v>
      </c>
      <c r="AD88" s="52">
        <v>14.666666666666666</v>
      </c>
      <c r="AE88" s="52" t="s">
        <v>14</v>
      </c>
      <c r="AF88" s="52" t="s">
        <v>14</v>
      </c>
      <c r="AG88" s="52" t="s">
        <v>14</v>
      </c>
      <c r="AH88" s="52" t="s">
        <v>14</v>
      </c>
      <c r="AI88" s="52">
        <v>61</v>
      </c>
      <c r="AJ88" s="52">
        <v>88</v>
      </c>
      <c r="AK88" s="52">
        <v>107</v>
      </c>
      <c r="AL88" s="52">
        <v>114</v>
      </c>
      <c r="AM88" s="52">
        <v>117</v>
      </c>
      <c r="AN88" s="52">
        <v>115.5</v>
      </c>
      <c r="AO88" s="52">
        <v>83</v>
      </c>
      <c r="AP88" s="52">
        <v>89</v>
      </c>
      <c r="AQ88" s="52">
        <v>86</v>
      </c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</row>
    <row r="89" spans="1:60" ht="21.6" x14ac:dyDescent="0.3">
      <c r="A89" s="52" t="s">
        <v>895</v>
      </c>
      <c r="B89" s="52" t="s">
        <v>896</v>
      </c>
      <c r="C89" s="52" t="s">
        <v>14</v>
      </c>
      <c r="D89" s="52" t="s">
        <v>815</v>
      </c>
      <c r="E89" s="52" t="s">
        <v>816</v>
      </c>
      <c r="F89" s="52" t="s">
        <v>815</v>
      </c>
      <c r="G89" s="70" t="s">
        <v>12</v>
      </c>
      <c r="H89" s="56" t="s">
        <v>1074</v>
      </c>
      <c r="I89" s="52" t="s">
        <v>897</v>
      </c>
      <c r="J89" s="52" t="s">
        <v>898</v>
      </c>
      <c r="K89" s="52">
        <v>55</v>
      </c>
      <c r="L89" s="52" t="s">
        <v>49</v>
      </c>
      <c r="M89" s="52">
        <v>12</v>
      </c>
      <c r="N89" s="61">
        <v>42319</v>
      </c>
      <c r="O89" s="61">
        <v>22224</v>
      </c>
      <c r="P89" s="52" t="s">
        <v>339</v>
      </c>
      <c r="Q89" s="52">
        <v>4300</v>
      </c>
      <c r="R89" s="52" t="s">
        <v>339</v>
      </c>
      <c r="S89" s="52" t="s">
        <v>339</v>
      </c>
      <c r="T89" s="52" t="s">
        <v>825</v>
      </c>
      <c r="U89" s="52">
        <v>950873235</v>
      </c>
      <c r="V89" s="52"/>
      <c r="W89" s="52">
        <v>1.4530000000000001</v>
      </c>
      <c r="X89" s="52">
        <v>73.5</v>
      </c>
      <c r="Y89" s="52" t="s">
        <v>836</v>
      </c>
      <c r="Z89" s="52">
        <v>5</v>
      </c>
      <c r="AA89" s="52">
        <v>74</v>
      </c>
      <c r="AB89" s="52">
        <v>73</v>
      </c>
      <c r="AC89" s="52">
        <v>73.5</v>
      </c>
      <c r="AD89" s="52">
        <v>24.5</v>
      </c>
      <c r="AE89" s="52" t="s">
        <v>14</v>
      </c>
      <c r="AF89" s="52" t="s">
        <v>14</v>
      </c>
      <c r="AG89" s="52" t="s">
        <v>14</v>
      </c>
      <c r="AH89" s="52" t="s">
        <v>14</v>
      </c>
      <c r="AI89" s="52">
        <v>81.5</v>
      </c>
      <c r="AJ89" s="52">
        <v>82.5</v>
      </c>
      <c r="AK89" s="52">
        <v>109</v>
      </c>
      <c r="AL89" s="52">
        <v>150</v>
      </c>
      <c r="AM89" s="52">
        <v>158</v>
      </c>
      <c r="AN89" s="52">
        <v>154</v>
      </c>
      <c r="AO89" s="52">
        <v>93</v>
      </c>
      <c r="AP89" s="52">
        <v>97</v>
      </c>
      <c r="AQ89" s="52">
        <v>95</v>
      </c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</row>
    <row r="90" spans="1:60" ht="21.6" x14ac:dyDescent="0.3">
      <c r="A90" s="52" t="s">
        <v>899</v>
      </c>
      <c r="B90" s="52" t="s">
        <v>900</v>
      </c>
      <c r="C90" s="52" t="s">
        <v>14</v>
      </c>
      <c r="D90" s="52" t="s">
        <v>815</v>
      </c>
      <c r="E90" s="52" t="s">
        <v>816</v>
      </c>
      <c r="F90" s="52" t="s">
        <v>815</v>
      </c>
      <c r="G90" s="70" t="s">
        <v>12</v>
      </c>
      <c r="H90" s="56" t="s">
        <v>1075</v>
      </c>
      <c r="I90" s="52" t="s">
        <v>901</v>
      </c>
      <c r="J90" s="52" t="s">
        <v>902</v>
      </c>
      <c r="K90" s="52">
        <v>41</v>
      </c>
      <c r="L90" s="52" t="s">
        <v>49</v>
      </c>
      <c r="M90" s="52">
        <v>10</v>
      </c>
      <c r="N90" s="52" t="s">
        <v>903</v>
      </c>
      <c r="O90" s="61">
        <v>27311</v>
      </c>
      <c r="P90" s="52" t="s">
        <v>339</v>
      </c>
      <c r="Q90" s="52">
        <v>4300</v>
      </c>
      <c r="R90" s="52" t="s">
        <v>339</v>
      </c>
      <c r="S90" s="52" t="s">
        <v>339</v>
      </c>
      <c r="T90" s="52" t="s">
        <v>825</v>
      </c>
      <c r="U90" s="52">
        <v>970914583</v>
      </c>
      <c r="V90" s="52"/>
      <c r="W90" s="52">
        <v>1.5029999999999999</v>
      </c>
      <c r="X90" s="52">
        <v>72.5</v>
      </c>
      <c r="Y90" s="62" t="s">
        <v>1578</v>
      </c>
      <c r="Z90" s="52">
        <v>1</v>
      </c>
      <c r="AA90" s="52">
        <v>47</v>
      </c>
      <c r="AB90" s="52">
        <v>47</v>
      </c>
      <c r="AC90" s="52">
        <v>47</v>
      </c>
      <c r="AD90" s="52">
        <v>15.666666666666666</v>
      </c>
      <c r="AE90" s="52" t="s">
        <v>14</v>
      </c>
      <c r="AF90" s="52" t="s">
        <v>14</v>
      </c>
      <c r="AG90" s="52" t="s">
        <v>14</v>
      </c>
      <c r="AH90" s="52" t="s">
        <v>14</v>
      </c>
      <c r="AI90" s="52">
        <v>79</v>
      </c>
      <c r="AJ90" s="52">
        <v>86</v>
      </c>
      <c r="AK90" s="52">
        <v>105</v>
      </c>
      <c r="AL90" s="52">
        <v>99</v>
      </c>
      <c r="AM90" s="52">
        <v>98</v>
      </c>
      <c r="AN90" s="52">
        <v>98.5</v>
      </c>
      <c r="AO90" s="52">
        <v>71</v>
      </c>
      <c r="AP90" s="52">
        <v>66</v>
      </c>
      <c r="AQ90" s="52">
        <v>68.5</v>
      </c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</row>
    <row r="91" spans="1:60" ht="21.6" x14ac:dyDescent="0.3">
      <c r="A91" s="52" t="s">
        <v>904</v>
      </c>
      <c r="B91" s="52" t="s">
        <v>905</v>
      </c>
      <c r="C91" s="52" t="s">
        <v>14</v>
      </c>
      <c r="D91" s="52" t="s">
        <v>815</v>
      </c>
      <c r="E91" s="52" t="s">
        <v>816</v>
      </c>
      <c r="F91" s="52" t="s">
        <v>815</v>
      </c>
      <c r="G91" s="70" t="s">
        <v>12</v>
      </c>
      <c r="H91" s="56" t="s">
        <v>1076</v>
      </c>
      <c r="I91" s="52" t="s">
        <v>906</v>
      </c>
      <c r="J91" s="52" t="s">
        <v>907</v>
      </c>
      <c r="K91" s="52">
        <v>39</v>
      </c>
      <c r="L91" s="52" t="s">
        <v>49</v>
      </c>
      <c r="M91" s="52">
        <v>15</v>
      </c>
      <c r="N91" s="63">
        <v>41395</v>
      </c>
      <c r="O91" s="67">
        <v>27764</v>
      </c>
      <c r="P91" s="52" t="s">
        <v>908</v>
      </c>
      <c r="Q91" s="52">
        <v>3350</v>
      </c>
      <c r="R91" s="52" t="s">
        <v>339</v>
      </c>
      <c r="S91" s="52" t="s">
        <v>60</v>
      </c>
      <c r="T91" s="52" t="s">
        <v>909</v>
      </c>
      <c r="U91" s="52">
        <v>965055333</v>
      </c>
      <c r="V91" s="52"/>
      <c r="W91" s="52">
        <v>1.45</v>
      </c>
      <c r="X91" s="52">
        <v>58.2</v>
      </c>
      <c r="Y91" s="52" t="s">
        <v>836</v>
      </c>
      <c r="Z91" s="52">
        <v>6</v>
      </c>
      <c r="AA91" s="52">
        <v>41</v>
      </c>
      <c r="AB91" s="52">
        <v>43</v>
      </c>
      <c r="AC91" s="52">
        <v>42</v>
      </c>
      <c r="AD91" s="52">
        <v>14</v>
      </c>
      <c r="AE91" s="52" t="s">
        <v>14</v>
      </c>
      <c r="AF91" s="52" t="s">
        <v>14</v>
      </c>
      <c r="AG91" s="52" t="s">
        <v>14</v>
      </c>
      <c r="AH91" s="52" t="s">
        <v>14</v>
      </c>
      <c r="AI91" s="52">
        <v>73.5</v>
      </c>
      <c r="AJ91" s="52">
        <v>90.5</v>
      </c>
      <c r="AK91" s="52">
        <v>93</v>
      </c>
      <c r="AL91" s="52">
        <v>100</v>
      </c>
      <c r="AM91" s="52">
        <v>105</v>
      </c>
      <c r="AN91" s="52">
        <v>102.5</v>
      </c>
      <c r="AO91" s="52">
        <v>70</v>
      </c>
      <c r="AP91" s="52">
        <v>70</v>
      </c>
      <c r="AQ91" s="52">
        <v>70</v>
      </c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</row>
    <row r="92" spans="1:60" ht="21.6" x14ac:dyDescent="0.3">
      <c r="A92" s="52" t="s">
        <v>22</v>
      </c>
      <c r="B92" s="52" t="s">
        <v>910</v>
      </c>
      <c r="C92" s="52" t="s">
        <v>14</v>
      </c>
      <c r="D92" s="52" t="s">
        <v>815</v>
      </c>
      <c r="E92" s="52" t="s">
        <v>816</v>
      </c>
      <c r="F92" s="52" t="s">
        <v>815</v>
      </c>
      <c r="G92" s="70" t="s">
        <v>12</v>
      </c>
      <c r="H92" s="56" t="s">
        <v>1077</v>
      </c>
      <c r="I92" s="52" t="s">
        <v>911</v>
      </c>
      <c r="J92" s="52" t="s">
        <v>912</v>
      </c>
      <c r="K92" s="52">
        <v>31</v>
      </c>
      <c r="L92" s="52" t="s">
        <v>49</v>
      </c>
      <c r="M92" s="52">
        <v>13</v>
      </c>
      <c r="N92" s="52" t="s">
        <v>913</v>
      </c>
      <c r="O92" s="52" t="s">
        <v>914</v>
      </c>
      <c r="P92" s="52" t="s">
        <v>339</v>
      </c>
      <c r="Q92" s="52">
        <v>4300</v>
      </c>
      <c r="R92" s="52" t="s">
        <v>339</v>
      </c>
      <c r="S92" s="52" t="s">
        <v>339</v>
      </c>
      <c r="T92" s="52" t="s">
        <v>825</v>
      </c>
      <c r="U92" s="52">
        <v>959294402</v>
      </c>
      <c r="V92" s="52"/>
      <c r="W92" s="52">
        <v>1.3859999999999999</v>
      </c>
      <c r="X92" s="52">
        <v>64.8</v>
      </c>
      <c r="Y92" s="62" t="s">
        <v>1578</v>
      </c>
      <c r="Z92" s="52">
        <v>1</v>
      </c>
      <c r="AA92" s="52">
        <v>47</v>
      </c>
      <c r="AB92" s="52">
        <v>49</v>
      </c>
      <c r="AC92" s="52">
        <v>48</v>
      </c>
      <c r="AD92" s="52">
        <v>16</v>
      </c>
      <c r="AE92" s="52" t="s">
        <v>14</v>
      </c>
      <c r="AF92" s="52" t="s">
        <v>14</v>
      </c>
      <c r="AG92" s="52" t="s">
        <v>14</v>
      </c>
      <c r="AH92" s="52" t="s">
        <v>14</v>
      </c>
      <c r="AI92" s="52">
        <v>72</v>
      </c>
      <c r="AJ92" s="52">
        <v>93</v>
      </c>
      <c r="AK92" s="52">
        <v>96</v>
      </c>
      <c r="AL92" s="52">
        <v>111</v>
      </c>
      <c r="AM92" s="52">
        <v>112</v>
      </c>
      <c r="AN92" s="52">
        <v>111.5</v>
      </c>
      <c r="AO92" s="52">
        <v>74</v>
      </c>
      <c r="AP92" s="52">
        <v>74</v>
      </c>
      <c r="AQ92" s="52">
        <v>74</v>
      </c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</row>
    <row r="93" spans="1:60" x14ac:dyDescent="0.3">
      <c r="A93" s="52" t="s">
        <v>104</v>
      </c>
      <c r="B93" s="52" t="s">
        <v>915</v>
      </c>
      <c r="C93" s="52" t="s">
        <v>14</v>
      </c>
      <c r="D93" s="52" t="s">
        <v>815</v>
      </c>
      <c r="E93" s="52" t="s">
        <v>816</v>
      </c>
      <c r="F93" s="52" t="s">
        <v>815</v>
      </c>
      <c r="G93" s="52"/>
      <c r="H93" s="56"/>
      <c r="I93" s="52" t="s">
        <v>916</v>
      </c>
      <c r="J93" s="52" t="s">
        <v>917</v>
      </c>
      <c r="K93" s="52">
        <v>29</v>
      </c>
      <c r="L93" s="52" t="s">
        <v>49</v>
      </c>
      <c r="M93" s="52">
        <v>17</v>
      </c>
      <c r="N93" s="52" t="s">
        <v>843</v>
      </c>
      <c r="O93" s="52" t="s">
        <v>918</v>
      </c>
      <c r="P93" s="52" t="s">
        <v>339</v>
      </c>
      <c r="Q93" s="52">
        <v>4300</v>
      </c>
      <c r="R93" s="52" t="s">
        <v>339</v>
      </c>
      <c r="S93" s="52" t="s">
        <v>339</v>
      </c>
      <c r="T93" s="52" t="s">
        <v>825</v>
      </c>
      <c r="U93" s="52">
        <v>986436591</v>
      </c>
      <c r="V93" s="52"/>
      <c r="W93" s="52">
        <v>1.593</v>
      </c>
      <c r="X93" s="52">
        <v>67.3</v>
      </c>
      <c r="Y93" s="62" t="s">
        <v>1578</v>
      </c>
      <c r="Z93" s="52">
        <v>1</v>
      </c>
      <c r="AA93" s="52">
        <v>50</v>
      </c>
      <c r="AB93" s="52">
        <v>50</v>
      </c>
      <c r="AC93" s="52">
        <v>50</v>
      </c>
      <c r="AD93" s="52">
        <v>16.666666666666668</v>
      </c>
      <c r="AE93" s="52" t="s">
        <v>14</v>
      </c>
      <c r="AF93" s="52" t="s">
        <v>14</v>
      </c>
      <c r="AG93" s="52" t="s">
        <v>14</v>
      </c>
      <c r="AH93" s="52" t="s">
        <v>14</v>
      </c>
      <c r="AI93" s="52">
        <v>69</v>
      </c>
      <c r="AJ93" s="52">
        <v>89</v>
      </c>
      <c r="AK93" s="52">
        <v>87.5</v>
      </c>
      <c r="AL93" s="52">
        <v>83</v>
      </c>
      <c r="AM93" s="52">
        <v>82</v>
      </c>
      <c r="AN93" s="52">
        <v>82.5</v>
      </c>
      <c r="AO93" s="52">
        <v>55</v>
      </c>
      <c r="AP93" s="52">
        <v>56</v>
      </c>
      <c r="AQ93" s="52">
        <v>55.5</v>
      </c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</row>
    <row r="94" spans="1:60" x14ac:dyDescent="0.3">
      <c r="A94" s="52" t="s">
        <v>919</v>
      </c>
      <c r="B94" s="52" t="s">
        <v>920</v>
      </c>
      <c r="C94" s="52" t="s">
        <v>14</v>
      </c>
      <c r="D94" s="52" t="s">
        <v>815</v>
      </c>
      <c r="E94" s="52" t="s">
        <v>816</v>
      </c>
      <c r="F94" s="52" t="s">
        <v>815</v>
      </c>
      <c r="G94" s="52"/>
      <c r="H94" s="56"/>
      <c r="I94" s="52" t="s">
        <v>921</v>
      </c>
      <c r="J94" s="52" t="s">
        <v>922</v>
      </c>
      <c r="K94" s="52">
        <v>26</v>
      </c>
      <c r="L94" s="52" t="s">
        <v>49</v>
      </c>
      <c r="M94" s="52">
        <v>12</v>
      </c>
      <c r="N94" s="52" t="s">
        <v>923</v>
      </c>
      <c r="O94" s="67" t="s">
        <v>924</v>
      </c>
      <c r="P94" s="52" t="s">
        <v>339</v>
      </c>
      <c r="Q94" s="52">
        <v>4300</v>
      </c>
      <c r="R94" s="52" t="s">
        <v>339</v>
      </c>
      <c r="S94" s="52" t="s">
        <v>339</v>
      </c>
      <c r="T94" s="52" t="s">
        <v>820</v>
      </c>
      <c r="U94" s="52">
        <v>930185449</v>
      </c>
      <c r="V94" s="52"/>
      <c r="W94" s="52">
        <v>1.6279999999999999</v>
      </c>
      <c r="X94" s="52">
        <v>57.7</v>
      </c>
      <c r="Y94" s="62" t="s">
        <v>925</v>
      </c>
      <c r="Z94" s="52">
        <v>0</v>
      </c>
      <c r="AA94" s="52">
        <v>46</v>
      </c>
      <c r="AB94" s="52">
        <v>47</v>
      </c>
      <c r="AC94" s="52">
        <v>46.5</v>
      </c>
      <c r="AD94" s="52">
        <v>15.5</v>
      </c>
      <c r="AE94" s="52" t="s">
        <v>14</v>
      </c>
      <c r="AF94" s="52" t="s">
        <v>14</v>
      </c>
      <c r="AG94" s="52" t="s">
        <v>14</v>
      </c>
      <c r="AH94" s="52" t="s">
        <v>14</v>
      </c>
      <c r="AI94" s="52">
        <v>92.5</v>
      </c>
      <c r="AJ94" s="52">
        <v>87.5</v>
      </c>
      <c r="AK94" s="52">
        <v>80</v>
      </c>
      <c r="AL94" s="52">
        <v>90</v>
      </c>
      <c r="AM94" s="52">
        <v>89</v>
      </c>
      <c r="AN94" s="52">
        <v>89.5</v>
      </c>
      <c r="AO94" s="52">
        <v>63</v>
      </c>
      <c r="AP94" s="52">
        <v>60</v>
      </c>
      <c r="AQ94" s="52">
        <v>61.5</v>
      </c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</row>
    <row r="95" spans="1:60" x14ac:dyDescent="0.3">
      <c r="A95" s="52" t="s">
        <v>50</v>
      </c>
      <c r="B95" s="52" t="s">
        <v>926</v>
      </c>
      <c r="C95" s="52" t="s">
        <v>14</v>
      </c>
      <c r="D95" s="52" t="s">
        <v>815</v>
      </c>
      <c r="E95" s="52" t="s">
        <v>816</v>
      </c>
      <c r="F95" s="52" t="s">
        <v>815</v>
      </c>
      <c r="G95" s="52"/>
      <c r="H95" s="56"/>
      <c r="I95" s="52" t="s">
        <v>927</v>
      </c>
      <c r="J95" s="52" t="s">
        <v>928</v>
      </c>
      <c r="K95" s="52">
        <v>49</v>
      </c>
      <c r="L95" s="52" t="s">
        <v>49</v>
      </c>
      <c r="M95" s="52">
        <v>13</v>
      </c>
      <c r="N95" s="52" t="s">
        <v>929</v>
      </c>
      <c r="O95" s="52" t="s">
        <v>930</v>
      </c>
      <c r="P95" s="52" t="s">
        <v>339</v>
      </c>
      <c r="Q95" s="52">
        <v>4300</v>
      </c>
      <c r="R95" s="52" t="s">
        <v>339</v>
      </c>
      <c r="S95" s="52" t="s">
        <v>339</v>
      </c>
      <c r="T95" s="52" t="s">
        <v>909</v>
      </c>
      <c r="U95" s="52">
        <v>9871893331</v>
      </c>
      <c r="V95" s="52"/>
      <c r="W95" s="52">
        <v>1.39</v>
      </c>
      <c r="X95" s="52">
        <v>61.5</v>
      </c>
      <c r="Y95" s="52"/>
      <c r="Z95" s="52">
        <v>7</v>
      </c>
      <c r="AA95" s="52">
        <v>50</v>
      </c>
      <c r="AB95" s="52">
        <v>51</v>
      </c>
      <c r="AC95" s="52">
        <v>50.5</v>
      </c>
      <c r="AD95" s="52">
        <v>16.833333333333332</v>
      </c>
      <c r="AE95" s="52" t="s">
        <v>14</v>
      </c>
      <c r="AF95" s="52" t="s">
        <v>14</v>
      </c>
      <c r="AG95" s="52" t="s">
        <v>14</v>
      </c>
      <c r="AH95" s="52" t="s">
        <v>14</v>
      </c>
      <c r="AI95" s="52">
        <v>68.5</v>
      </c>
      <c r="AJ95" s="52">
        <v>86</v>
      </c>
      <c r="AK95" s="52">
        <v>95</v>
      </c>
      <c r="AL95" s="52">
        <v>105</v>
      </c>
      <c r="AM95" s="52">
        <v>102</v>
      </c>
      <c r="AN95" s="52">
        <v>103.5</v>
      </c>
      <c r="AO95" s="52">
        <v>79</v>
      </c>
      <c r="AP95" s="52">
        <v>74</v>
      </c>
      <c r="AQ95" s="52">
        <v>76.5</v>
      </c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</row>
    <row r="96" spans="1:60" ht="21.6" x14ac:dyDescent="0.3">
      <c r="A96" s="52" t="s">
        <v>931</v>
      </c>
      <c r="B96" s="52" t="s">
        <v>932</v>
      </c>
      <c r="C96" s="52" t="s">
        <v>14</v>
      </c>
      <c r="D96" s="52" t="s">
        <v>815</v>
      </c>
      <c r="E96" s="52" t="s">
        <v>816</v>
      </c>
      <c r="F96" s="52" t="s">
        <v>815</v>
      </c>
      <c r="G96" s="70" t="s">
        <v>12</v>
      </c>
      <c r="H96" s="56" t="s">
        <v>1078</v>
      </c>
      <c r="I96" s="52" t="s">
        <v>933</v>
      </c>
      <c r="J96" s="52" t="s">
        <v>934</v>
      </c>
      <c r="K96" s="52">
        <v>24</v>
      </c>
      <c r="L96" s="52" t="s">
        <v>49</v>
      </c>
      <c r="M96" s="52">
        <v>12</v>
      </c>
      <c r="N96" s="52" t="s">
        <v>935</v>
      </c>
      <c r="O96" s="67">
        <v>33454</v>
      </c>
      <c r="P96" s="52" t="s">
        <v>339</v>
      </c>
      <c r="Q96" s="52">
        <v>4300</v>
      </c>
      <c r="R96" s="52" t="s">
        <v>339</v>
      </c>
      <c r="S96" s="52" t="s">
        <v>339</v>
      </c>
      <c r="T96" s="52" t="s">
        <v>820</v>
      </c>
      <c r="U96" s="52">
        <v>951082927</v>
      </c>
      <c r="V96" s="52"/>
      <c r="W96" s="52">
        <v>1.5049999999999999</v>
      </c>
      <c r="X96" s="52">
        <v>48.3</v>
      </c>
      <c r="Y96" s="62" t="s">
        <v>1578</v>
      </c>
      <c r="Z96" s="52">
        <v>1</v>
      </c>
      <c r="AA96" s="52">
        <v>51</v>
      </c>
      <c r="AB96" s="52">
        <v>52</v>
      </c>
      <c r="AC96" s="52">
        <v>51.5</v>
      </c>
      <c r="AD96" s="68">
        <v>17.166666666666668</v>
      </c>
      <c r="AE96" s="52" t="s">
        <v>14</v>
      </c>
      <c r="AF96" s="52" t="s">
        <v>14</v>
      </c>
      <c r="AG96" s="52" t="s">
        <v>14</v>
      </c>
      <c r="AH96" s="52" t="s">
        <v>14</v>
      </c>
      <c r="AI96" s="52">
        <v>63.5</v>
      </c>
      <c r="AJ96" s="52">
        <v>87.5</v>
      </c>
      <c r="AK96" s="52">
        <v>84</v>
      </c>
      <c r="AL96" s="52">
        <v>126</v>
      </c>
      <c r="AM96" s="52">
        <v>125</v>
      </c>
      <c r="AN96" s="52">
        <v>125.5</v>
      </c>
      <c r="AO96" s="52">
        <v>91</v>
      </c>
      <c r="AP96" s="52">
        <v>91</v>
      </c>
      <c r="AQ96" s="52">
        <v>91</v>
      </c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</row>
    <row r="97" spans="1:52" ht="21.6" x14ac:dyDescent="0.3">
      <c r="A97" s="52" t="s">
        <v>936</v>
      </c>
      <c r="B97" s="52" t="s">
        <v>937</v>
      </c>
      <c r="C97" s="52" t="s">
        <v>14</v>
      </c>
      <c r="D97" s="52" t="s">
        <v>815</v>
      </c>
      <c r="E97" s="52" t="s">
        <v>816</v>
      </c>
      <c r="F97" s="52" t="s">
        <v>815</v>
      </c>
      <c r="G97" s="70" t="s">
        <v>12</v>
      </c>
      <c r="H97" s="56" t="s">
        <v>1079</v>
      </c>
      <c r="I97" s="52" t="s">
        <v>938</v>
      </c>
      <c r="J97" s="52" t="s">
        <v>939</v>
      </c>
      <c r="K97" s="52">
        <v>46</v>
      </c>
      <c r="L97" s="52" t="s">
        <v>49</v>
      </c>
      <c r="M97" s="52">
        <v>15</v>
      </c>
      <c r="N97" s="52" t="s">
        <v>940</v>
      </c>
      <c r="O97" s="67">
        <v>25549</v>
      </c>
      <c r="P97" s="52" t="s">
        <v>941</v>
      </c>
      <c r="Q97" s="52">
        <v>3050</v>
      </c>
      <c r="R97" s="52" t="s">
        <v>942</v>
      </c>
      <c r="S97" s="52" t="s">
        <v>943</v>
      </c>
      <c r="T97" s="52" t="s">
        <v>825</v>
      </c>
      <c r="U97" s="52">
        <v>931226876</v>
      </c>
      <c r="V97" s="52"/>
      <c r="W97" s="52">
        <v>1.5149999999999999</v>
      </c>
      <c r="X97" s="52">
        <v>70.5</v>
      </c>
      <c r="Y97" s="62" t="s">
        <v>1578</v>
      </c>
      <c r="Z97" s="52">
        <v>0</v>
      </c>
      <c r="AA97" s="52">
        <v>52</v>
      </c>
      <c r="AB97" s="52">
        <v>52</v>
      </c>
      <c r="AC97" s="52">
        <v>52</v>
      </c>
      <c r="AD97" s="68">
        <v>17.333333333333332</v>
      </c>
      <c r="AE97" s="52" t="s">
        <v>14</v>
      </c>
      <c r="AF97" s="52" t="s">
        <v>14</v>
      </c>
      <c r="AG97" s="52" t="s">
        <v>14</v>
      </c>
      <c r="AH97" s="52" t="s">
        <v>14</v>
      </c>
      <c r="AI97" s="52">
        <v>84.5</v>
      </c>
      <c r="AJ97" s="52">
        <v>86.5</v>
      </c>
      <c r="AK97" s="52">
        <v>104</v>
      </c>
      <c r="AL97" s="52">
        <v>112</v>
      </c>
      <c r="AM97" s="52">
        <v>110</v>
      </c>
      <c r="AN97" s="52">
        <v>111</v>
      </c>
      <c r="AO97" s="52">
        <v>93</v>
      </c>
      <c r="AP97" s="52">
        <v>89</v>
      </c>
      <c r="AQ97" s="52">
        <v>91</v>
      </c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3">
      <c r="A98" s="52" t="s">
        <v>944</v>
      </c>
      <c r="B98" s="52" t="s">
        <v>945</v>
      </c>
      <c r="C98" s="52" t="s">
        <v>14</v>
      </c>
      <c r="D98" s="52" t="s">
        <v>815</v>
      </c>
      <c r="E98" s="52" t="s">
        <v>816</v>
      </c>
      <c r="F98" s="52" t="s">
        <v>815</v>
      </c>
      <c r="G98" s="52"/>
      <c r="H98" s="55"/>
      <c r="I98" s="52" t="s">
        <v>946</v>
      </c>
      <c r="J98" s="52" t="s">
        <v>947</v>
      </c>
      <c r="K98" s="52">
        <v>38</v>
      </c>
      <c r="L98" s="52" t="s">
        <v>49</v>
      </c>
      <c r="M98" s="52">
        <v>14</v>
      </c>
      <c r="N98" s="61">
        <v>42016</v>
      </c>
      <c r="O98" s="67" t="s">
        <v>948</v>
      </c>
      <c r="P98" s="52" t="s">
        <v>339</v>
      </c>
      <c r="Q98" s="52">
        <v>4300</v>
      </c>
      <c r="R98" s="52" t="s">
        <v>339</v>
      </c>
      <c r="S98" s="52" t="s">
        <v>339</v>
      </c>
      <c r="T98" s="52" t="s">
        <v>825</v>
      </c>
      <c r="U98" s="52">
        <v>994887969</v>
      </c>
      <c r="V98" s="52"/>
      <c r="W98" s="52">
        <v>1.4450000000000001</v>
      </c>
      <c r="X98" s="52">
        <v>70.400000000000006</v>
      </c>
      <c r="Y98" s="62" t="s">
        <v>1578</v>
      </c>
      <c r="Z98" s="52">
        <v>1</v>
      </c>
      <c r="AA98" s="52">
        <v>49</v>
      </c>
      <c r="AB98" s="52">
        <v>50</v>
      </c>
      <c r="AC98" s="52">
        <v>49.5</v>
      </c>
      <c r="AD98" s="68">
        <v>16.5</v>
      </c>
      <c r="AE98" s="52" t="s">
        <v>14</v>
      </c>
      <c r="AF98" s="52" t="s">
        <v>14</v>
      </c>
      <c r="AG98" s="52" t="s">
        <v>14</v>
      </c>
      <c r="AH98" s="52" t="s">
        <v>14</v>
      </c>
      <c r="AI98" s="52">
        <v>72.5</v>
      </c>
      <c r="AJ98" s="52">
        <v>82</v>
      </c>
      <c r="AK98" s="52">
        <v>101</v>
      </c>
      <c r="AL98" s="52">
        <v>116</v>
      </c>
      <c r="AM98" s="52">
        <v>118</v>
      </c>
      <c r="AN98" s="52">
        <v>117</v>
      </c>
      <c r="AO98" s="52">
        <v>90</v>
      </c>
      <c r="AP98" s="52">
        <v>86</v>
      </c>
      <c r="AQ98" s="52">
        <v>88</v>
      </c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3">
      <c r="A99" s="52" t="s">
        <v>949</v>
      </c>
      <c r="B99" s="52" t="s">
        <v>950</v>
      </c>
      <c r="C99" s="52" t="s">
        <v>14</v>
      </c>
      <c r="D99" s="52" t="s">
        <v>815</v>
      </c>
      <c r="E99" s="52" t="s">
        <v>816</v>
      </c>
      <c r="F99" s="52" t="s">
        <v>815</v>
      </c>
      <c r="G99" s="52"/>
      <c r="H99" s="56"/>
      <c r="I99" s="52" t="s">
        <v>951</v>
      </c>
      <c r="J99" s="52" t="s">
        <v>952</v>
      </c>
      <c r="K99" s="52">
        <v>54</v>
      </c>
      <c r="L99" s="52" t="s">
        <v>49</v>
      </c>
      <c r="M99" s="52">
        <v>14</v>
      </c>
      <c r="N99" s="63">
        <v>38930</v>
      </c>
      <c r="O99" s="61">
        <v>22535</v>
      </c>
      <c r="P99" s="52" t="s">
        <v>339</v>
      </c>
      <c r="Q99" s="52">
        <v>4300</v>
      </c>
      <c r="R99" s="52" t="s">
        <v>339</v>
      </c>
      <c r="S99" s="52" t="s">
        <v>339</v>
      </c>
      <c r="T99" s="52" t="s">
        <v>953</v>
      </c>
      <c r="U99" s="52">
        <v>976869990</v>
      </c>
      <c r="V99" s="52"/>
      <c r="W99" s="52">
        <v>1.49</v>
      </c>
      <c r="X99" s="52">
        <v>65</v>
      </c>
      <c r="Y99" s="62" t="s">
        <v>1578</v>
      </c>
      <c r="Z99" s="52">
        <v>0</v>
      </c>
      <c r="AA99" s="52">
        <v>48</v>
      </c>
      <c r="AB99" s="52">
        <v>50</v>
      </c>
      <c r="AC99" s="52">
        <v>49</v>
      </c>
      <c r="AD99" s="52">
        <v>16.333333333333332</v>
      </c>
      <c r="AE99" s="52" t="s">
        <v>14</v>
      </c>
      <c r="AF99" s="52" t="s">
        <v>14</v>
      </c>
      <c r="AG99" s="52" t="s">
        <v>14</v>
      </c>
      <c r="AH99" s="52" t="s">
        <v>14</v>
      </c>
      <c r="AI99" s="52">
        <v>75.5</v>
      </c>
      <c r="AJ99" s="52">
        <v>87.5</v>
      </c>
      <c r="AK99" s="52">
        <v>95</v>
      </c>
      <c r="AL99" s="52">
        <v>103</v>
      </c>
      <c r="AM99" s="52">
        <v>102</v>
      </c>
      <c r="AN99" s="52">
        <v>102.5</v>
      </c>
      <c r="AO99" s="52">
        <v>72</v>
      </c>
      <c r="AP99" s="52">
        <v>68</v>
      </c>
      <c r="AQ99" s="52">
        <v>70</v>
      </c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ht="21.6" x14ac:dyDescent="0.3">
      <c r="A100" s="52" t="s">
        <v>954</v>
      </c>
      <c r="B100" s="52" t="s">
        <v>955</v>
      </c>
      <c r="C100" s="52" t="s">
        <v>14</v>
      </c>
      <c r="D100" s="52" t="s">
        <v>815</v>
      </c>
      <c r="E100" s="52" t="s">
        <v>816</v>
      </c>
      <c r="F100" s="52" t="s">
        <v>815</v>
      </c>
      <c r="G100" s="70" t="s">
        <v>1100</v>
      </c>
      <c r="H100" s="56" t="s">
        <v>1080</v>
      </c>
      <c r="I100" s="52" t="s">
        <v>956</v>
      </c>
      <c r="J100" s="52" t="s">
        <v>957</v>
      </c>
      <c r="K100" s="52">
        <v>21</v>
      </c>
      <c r="L100" s="52" t="s">
        <v>49</v>
      </c>
      <c r="M100" s="52">
        <v>12</v>
      </c>
      <c r="N100" s="52" t="s">
        <v>958</v>
      </c>
      <c r="O100" s="61">
        <v>34642</v>
      </c>
      <c r="P100" s="52" t="s">
        <v>339</v>
      </c>
      <c r="Q100" s="52">
        <v>4300</v>
      </c>
      <c r="R100" s="52" t="s">
        <v>339</v>
      </c>
      <c r="S100" s="52" t="s">
        <v>339</v>
      </c>
      <c r="T100" s="52" t="s">
        <v>820</v>
      </c>
      <c r="U100" s="52">
        <v>994880447</v>
      </c>
      <c r="V100" s="52"/>
      <c r="W100" s="52">
        <v>1.56</v>
      </c>
      <c r="X100" s="52">
        <v>60</v>
      </c>
      <c r="Y100" s="62" t="s">
        <v>1578</v>
      </c>
      <c r="Z100" s="52">
        <v>0</v>
      </c>
      <c r="AA100" s="52">
        <v>51</v>
      </c>
      <c r="AB100" s="52">
        <v>50</v>
      </c>
      <c r="AC100" s="52">
        <v>50.5</v>
      </c>
      <c r="AD100" s="52">
        <v>16.833333333333332</v>
      </c>
      <c r="AE100" s="52" t="s">
        <v>14</v>
      </c>
      <c r="AF100" s="52" t="s">
        <v>14</v>
      </c>
      <c r="AG100" s="52" t="s">
        <v>14</v>
      </c>
      <c r="AH100" s="52" t="s">
        <v>14</v>
      </c>
      <c r="AI100" s="52">
        <v>64.5</v>
      </c>
      <c r="AJ100" s="52">
        <v>90</v>
      </c>
      <c r="AK100" s="52">
        <v>85</v>
      </c>
      <c r="AL100" s="52">
        <v>117</v>
      </c>
      <c r="AM100" s="52">
        <v>115</v>
      </c>
      <c r="AN100" s="52">
        <v>116</v>
      </c>
      <c r="AO100" s="52">
        <v>81</v>
      </c>
      <c r="AP100" s="52">
        <v>82</v>
      </c>
      <c r="AQ100" s="52">
        <v>81.5</v>
      </c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ht="21.6" x14ac:dyDescent="0.3">
      <c r="A101" s="52" t="s">
        <v>959</v>
      </c>
      <c r="B101" s="52" t="s">
        <v>960</v>
      </c>
      <c r="C101" s="52" t="s">
        <v>14</v>
      </c>
      <c r="D101" s="52" t="s">
        <v>815</v>
      </c>
      <c r="E101" s="52" t="s">
        <v>816</v>
      </c>
      <c r="F101" s="52" t="s">
        <v>815</v>
      </c>
      <c r="G101" s="70" t="s">
        <v>12</v>
      </c>
      <c r="H101" s="56" t="s">
        <v>1081</v>
      </c>
      <c r="I101" s="52" t="s">
        <v>961</v>
      </c>
      <c r="J101" s="52" t="s">
        <v>962</v>
      </c>
      <c r="K101" s="52">
        <v>23</v>
      </c>
      <c r="L101" s="52" t="s">
        <v>49</v>
      </c>
      <c r="M101" s="52">
        <v>13</v>
      </c>
      <c r="N101" s="52" t="s">
        <v>963</v>
      </c>
      <c r="O101" s="52" t="s">
        <v>964</v>
      </c>
      <c r="P101" s="52" t="s">
        <v>339</v>
      </c>
      <c r="Q101" s="52">
        <v>4300</v>
      </c>
      <c r="R101" s="52" t="s">
        <v>339</v>
      </c>
      <c r="S101" s="52" t="s">
        <v>339</v>
      </c>
      <c r="T101" s="52" t="s">
        <v>820</v>
      </c>
      <c r="U101" s="52">
        <v>958581433</v>
      </c>
      <c r="V101" s="52"/>
      <c r="W101" s="52">
        <v>1.4730000000000001</v>
      </c>
      <c r="X101" s="52">
        <v>47</v>
      </c>
      <c r="Y101" s="62" t="s">
        <v>1578</v>
      </c>
      <c r="Z101" s="52">
        <v>1</v>
      </c>
      <c r="AA101" s="52">
        <v>50</v>
      </c>
      <c r="AB101" s="52">
        <v>48</v>
      </c>
      <c r="AC101" s="52">
        <v>49</v>
      </c>
      <c r="AD101" s="52">
        <v>16.333333333333332</v>
      </c>
      <c r="AE101" s="52" t="s">
        <v>14</v>
      </c>
      <c r="AF101" s="52" t="s">
        <v>14</v>
      </c>
      <c r="AG101" s="52" t="s">
        <v>14</v>
      </c>
      <c r="AH101" s="52" t="s">
        <v>14</v>
      </c>
      <c r="AI101" s="52">
        <v>70.5</v>
      </c>
      <c r="AJ101" s="52">
        <v>87</v>
      </c>
      <c r="AK101" s="52">
        <v>72.5</v>
      </c>
      <c r="AL101" s="52">
        <v>100</v>
      </c>
      <c r="AM101" s="52">
        <v>98</v>
      </c>
      <c r="AN101" s="52">
        <v>99</v>
      </c>
      <c r="AO101" s="52">
        <v>69</v>
      </c>
      <c r="AP101" s="52">
        <v>64</v>
      </c>
      <c r="AQ101" s="52">
        <v>66.5</v>
      </c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3">
      <c r="A102" s="52" t="s">
        <v>965</v>
      </c>
      <c r="B102" s="52" t="s">
        <v>966</v>
      </c>
      <c r="C102" s="52" t="s">
        <v>14</v>
      </c>
      <c r="D102" s="52" t="s">
        <v>815</v>
      </c>
      <c r="E102" s="52" t="s">
        <v>816</v>
      </c>
      <c r="F102" s="52" t="s">
        <v>815</v>
      </c>
      <c r="G102" s="52"/>
      <c r="H102" s="56"/>
      <c r="I102" s="52" t="s">
        <v>967</v>
      </c>
      <c r="J102" s="52" t="s">
        <v>968</v>
      </c>
      <c r="K102" s="52">
        <v>46</v>
      </c>
      <c r="L102" s="52" t="s">
        <v>49</v>
      </c>
      <c r="M102" s="52">
        <v>15</v>
      </c>
      <c r="N102" s="52" t="s">
        <v>843</v>
      </c>
      <c r="O102" s="61">
        <v>25301</v>
      </c>
      <c r="P102" s="52" t="s">
        <v>339</v>
      </c>
      <c r="Q102" s="52">
        <v>4300</v>
      </c>
      <c r="R102" s="52" t="s">
        <v>339</v>
      </c>
      <c r="S102" s="52" t="s">
        <v>339</v>
      </c>
      <c r="T102" s="52" t="s">
        <v>825</v>
      </c>
      <c r="U102" s="52">
        <v>990201373</v>
      </c>
      <c r="V102" s="52"/>
      <c r="W102" s="52">
        <v>1.5249999999999999</v>
      </c>
      <c r="X102" s="52">
        <v>64.2</v>
      </c>
      <c r="Y102" s="62" t="s">
        <v>1578</v>
      </c>
      <c r="Z102" s="52">
        <v>0</v>
      </c>
      <c r="AA102" s="52">
        <v>45</v>
      </c>
      <c r="AB102" s="52">
        <v>46</v>
      </c>
      <c r="AC102" s="52">
        <v>45.5</v>
      </c>
      <c r="AD102" s="52">
        <v>15.166666666666666</v>
      </c>
      <c r="AE102" s="52" t="s">
        <v>14</v>
      </c>
      <c r="AF102" s="52" t="s">
        <v>14</v>
      </c>
      <c r="AG102" s="52" t="s">
        <v>14</v>
      </c>
      <c r="AH102" s="52" t="s">
        <v>14</v>
      </c>
      <c r="AI102" s="52">
        <v>63.5</v>
      </c>
      <c r="AJ102" s="52">
        <v>92</v>
      </c>
      <c r="AK102" s="52">
        <v>101</v>
      </c>
      <c r="AL102" s="52">
        <v>102</v>
      </c>
      <c r="AM102" s="52">
        <v>103</v>
      </c>
      <c r="AN102" s="52">
        <v>102.5</v>
      </c>
      <c r="AO102" s="52">
        <v>64</v>
      </c>
      <c r="AP102" s="52">
        <v>69</v>
      </c>
      <c r="AQ102" s="52">
        <v>66.5</v>
      </c>
      <c r="AR102" s="28"/>
      <c r="AS102" s="28"/>
      <c r="AT102" s="28"/>
      <c r="AU102" s="28"/>
      <c r="AV102" s="28"/>
      <c r="AW102" s="28"/>
      <c r="AX102" s="28"/>
      <c r="AY102" s="28"/>
      <c r="AZ102" s="28"/>
    </row>
    <row r="103" spans="1:52" ht="21.6" x14ac:dyDescent="0.3">
      <c r="A103" s="52" t="s">
        <v>969</v>
      </c>
      <c r="B103" s="52" t="s">
        <v>970</v>
      </c>
      <c r="C103" s="52" t="s">
        <v>14</v>
      </c>
      <c r="D103" s="52" t="s">
        <v>815</v>
      </c>
      <c r="E103" s="52" t="s">
        <v>816</v>
      </c>
      <c r="F103" s="52" t="s">
        <v>815</v>
      </c>
      <c r="G103" s="70" t="s">
        <v>17</v>
      </c>
      <c r="H103" s="56" t="s">
        <v>1082</v>
      </c>
      <c r="I103" s="52" t="s">
        <v>971</v>
      </c>
      <c r="J103" s="52" t="s">
        <v>972</v>
      </c>
      <c r="K103" s="52">
        <v>32</v>
      </c>
      <c r="L103" s="52" t="s">
        <v>49</v>
      </c>
      <c r="M103" s="52">
        <v>14</v>
      </c>
      <c r="N103" s="52" t="s">
        <v>843</v>
      </c>
      <c r="O103" s="61">
        <v>30410</v>
      </c>
      <c r="P103" s="52" t="s">
        <v>339</v>
      </c>
      <c r="Q103" s="52">
        <v>4300</v>
      </c>
      <c r="R103" s="52" t="s">
        <v>339</v>
      </c>
      <c r="S103" s="52" t="s">
        <v>339</v>
      </c>
      <c r="T103" s="52" t="s">
        <v>825</v>
      </c>
      <c r="U103" s="52">
        <v>968936557</v>
      </c>
      <c r="V103" s="52"/>
      <c r="W103" s="52">
        <v>1.5</v>
      </c>
      <c r="X103" s="52">
        <v>65.8</v>
      </c>
      <c r="Y103" s="62" t="s">
        <v>1578</v>
      </c>
      <c r="Z103" s="52">
        <v>1</v>
      </c>
      <c r="AA103" s="52">
        <v>54</v>
      </c>
      <c r="AB103" s="52">
        <v>55</v>
      </c>
      <c r="AC103" s="52">
        <v>54.5</v>
      </c>
      <c r="AD103" s="52">
        <v>18.166666666666668</v>
      </c>
      <c r="AE103" s="52" t="s">
        <v>14</v>
      </c>
      <c r="AF103" s="52" t="s">
        <v>14</v>
      </c>
      <c r="AG103" s="52" t="s">
        <v>14</v>
      </c>
      <c r="AH103" s="52" t="s">
        <v>14</v>
      </c>
      <c r="AI103" s="52">
        <v>76</v>
      </c>
      <c r="AJ103" s="52">
        <v>85</v>
      </c>
      <c r="AK103" s="52">
        <v>101</v>
      </c>
      <c r="AL103" s="52">
        <v>104</v>
      </c>
      <c r="AM103" s="52">
        <v>98</v>
      </c>
      <c r="AN103" s="52">
        <v>101</v>
      </c>
      <c r="AO103" s="52">
        <v>72</v>
      </c>
      <c r="AP103" s="52">
        <v>69</v>
      </c>
      <c r="AQ103" s="52">
        <v>70.5</v>
      </c>
      <c r="AR103" s="28"/>
      <c r="AS103" s="28"/>
      <c r="AT103" s="28"/>
      <c r="AU103" s="28"/>
      <c r="AV103" s="28"/>
      <c r="AW103" s="28"/>
      <c r="AX103" s="28"/>
      <c r="AY103" s="28"/>
      <c r="AZ103" s="28"/>
    </row>
    <row r="104" spans="1:52" x14ac:dyDescent="0.3">
      <c r="A104" s="52" t="s">
        <v>80</v>
      </c>
      <c r="B104" s="52" t="s">
        <v>973</v>
      </c>
      <c r="C104" s="52" t="s">
        <v>14</v>
      </c>
      <c r="D104" s="52" t="s">
        <v>815</v>
      </c>
      <c r="E104" s="52" t="s">
        <v>816</v>
      </c>
      <c r="F104" s="52" t="s">
        <v>815</v>
      </c>
      <c r="G104" s="52"/>
      <c r="H104" s="56"/>
      <c r="I104" s="52" t="s">
        <v>974</v>
      </c>
      <c r="J104" s="52" t="s">
        <v>975</v>
      </c>
      <c r="K104" s="52">
        <v>62</v>
      </c>
      <c r="L104" s="52" t="s">
        <v>49</v>
      </c>
      <c r="M104" s="52">
        <v>13</v>
      </c>
      <c r="N104" s="52">
        <v>2004</v>
      </c>
      <c r="O104" s="61">
        <v>19672</v>
      </c>
      <c r="P104" s="52" t="s">
        <v>339</v>
      </c>
      <c r="Q104" s="52">
        <v>4300</v>
      </c>
      <c r="R104" s="52" t="s">
        <v>339</v>
      </c>
      <c r="S104" s="52" t="s">
        <v>339</v>
      </c>
      <c r="T104" s="52" t="s">
        <v>825</v>
      </c>
      <c r="U104" s="52">
        <v>963521518</v>
      </c>
      <c r="V104" s="52"/>
      <c r="W104" s="52">
        <v>1.4670000000000001</v>
      </c>
      <c r="X104" s="52">
        <v>65.5</v>
      </c>
      <c r="Y104" s="62" t="s">
        <v>1578</v>
      </c>
      <c r="Z104" s="52">
        <v>3</v>
      </c>
      <c r="AA104" s="52">
        <v>62</v>
      </c>
      <c r="AB104" s="52">
        <v>60</v>
      </c>
      <c r="AC104" s="52">
        <v>61</v>
      </c>
      <c r="AD104" s="52">
        <v>20.333333333333332</v>
      </c>
      <c r="AE104" s="52" t="s">
        <v>14</v>
      </c>
      <c r="AF104" s="52" t="s">
        <v>14</v>
      </c>
      <c r="AG104" s="52" t="s">
        <v>14</v>
      </c>
      <c r="AH104" s="52" t="s">
        <v>14</v>
      </c>
      <c r="AI104" s="52">
        <v>81.5</v>
      </c>
      <c r="AJ104" s="52">
        <v>77.5</v>
      </c>
      <c r="AK104" s="52">
        <v>98</v>
      </c>
      <c r="AL104" s="52">
        <v>148</v>
      </c>
      <c r="AM104" s="52">
        <v>154</v>
      </c>
      <c r="AN104" s="52">
        <v>151</v>
      </c>
      <c r="AO104" s="52">
        <v>99</v>
      </c>
      <c r="AP104" s="52">
        <v>99</v>
      </c>
      <c r="AQ104" s="52">
        <v>99</v>
      </c>
      <c r="AR104" s="28"/>
      <c r="AS104" s="28"/>
      <c r="AT104" s="28"/>
      <c r="AU104" s="28"/>
      <c r="AV104" s="28"/>
      <c r="AW104" s="28"/>
      <c r="AX104" s="28"/>
      <c r="AY104" s="28"/>
      <c r="AZ104" s="28"/>
    </row>
    <row r="105" spans="1:52" ht="21.6" x14ac:dyDescent="0.3">
      <c r="A105" s="52" t="s">
        <v>976</v>
      </c>
      <c r="B105" s="52" t="s">
        <v>977</v>
      </c>
      <c r="C105" s="52" t="s">
        <v>14</v>
      </c>
      <c r="D105" s="52" t="s">
        <v>815</v>
      </c>
      <c r="E105" s="52" t="s">
        <v>816</v>
      </c>
      <c r="F105" s="52" t="s">
        <v>815</v>
      </c>
      <c r="G105" s="70" t="s">
        <v>12</v>
      </c>
      <c r="H105" s="56" t="s">
        <v>1083</v>
      </c>
      <c r="I105" s="52" t="s">
        <v>978</v>
      </c>
      <c r="J105" s="52" t="s">
        <v>979</v>
      </c>
      <c r="K105" s="52">
        <v>28</v>
      </c>
      <c r="L105" s="52" t="s">
        <v>49</v>
      </c>
      <c r="M105" s="52">
        <v>14</v>
      </c>
      <c r="N105" s="61" t="s">
        <v>913</v>
      </c>
      <c r="O105" s="67" t="s">
        <v>980</v>
      </c>
      <c r="P105" s="52" t="s">
        <v>339</v>
      </c>
      <c r="Q105" s="52">
        <v>4300</v>
      </c>
      <c r="R105" s="52" t="s">
        <v>339</v>
      </c>
      <c r="S105" s="52" t="s">
        <v>339</v>
      </c>
      <c r="T105" s="69" t="s">
        <v>981</v>
      </c>
      <c r="U105" s="52">
        <v>945376304</v>
      </c>
      <c r="V105" s="52"/>
      <c r="W105" s="52">
        <v>1.62</v>
      </c>
      <c r="X105" s="52">
        <v>78</v>
      </c>
      <c r="Y105" s="52" t="s">
        <v>836</v>
      </c>
      <c r="Z105" s="52">
        <v>0</v>
      </c>
      <c r="AA105" s="52">
        <v>53</v>
      </c>
      <c r="AB105" s="52">
        <v>53</v>
      </c>
      <c r="AC105" s="52">
        <v>53</v>
      </c>
      <c r="AD105" s="68">
        <v>17.666666666666668</v>
      </c>
      <c r="AE105" s="52" t="s">
        <v>14</v>
      </c>
      <c r="AF105" s="52" t="s">
        <v>14</v>
      </c>
      <c r="AG105" s="52" t="s">
        <v>14</v>
      </c>
      <c r="AH105" s="52" t="s">
        <v>14</v>
      </c>
      <c r="AI105" s="52">
        <v>76</v>
      </c>
      <c r="AJ105" s="52">
        <v>91</v>
      </c>
      <c r="AK105" s="52">
        <v>100</v>
      </c>
      <c r="AL105" s="52">
        <v>121</v>
      </c>
      <c r="AM105" s="52">
        <v>121</v>
      </c>
      <c r="AN105" s="52">
        <v>121</v>
      </c>
      <c r="AO105" s="52">
        <v>88</v>
      </c>
      <c r="AP105" s="52">
        <v>82</v>
      </c>
      <c r="AQ105" s="52">
        <v>85</v>
      </c>
      <c r="AR105" s="28"/>
      <c r="AS105" s="28"/>
      <c r="AT105" s="28"/>
      <c r="AU105" s="28"/>
      <c r="AV105" s="28"/>
      <c r="AW105" s="28"/>
      <c r="AX105" s="28"/>
      <c r="AY105" s="28"/>
      <c r="AZ105" s="28"/>
    </row>
    <row r="106" spans="1:52" ht="21.6" x14ac:dyDescent="0.3">
      <c r="A106" s="52" t="s">
        <v>982</v>
      </c>
      <c r="B106" s="52" t="s">
        <v>983</v>
      </c>
      <c r="C106" s="52" t="s">
        <v>14</v>
      </c>
      <c r="D106" s="52" t="s">
        <v>815</v>
      </c>
      <c r="E106" s="52" t="s">
        <v>816</v>
      </c>
      <c r="F106" s="52" t="s">
        <v>815</v>
      </c>
      <c r="G106" s="70" t="s">
        <v>17</v>
      </c>
      <c r="H106" s="56" t="s">
        <v>1084</v>
      </c>
      <c r="I106" s="52" t="s">
        <v>984</v>
      </c>
      <c r="J106" s="52" t="s">
        <v>985</v>
      </c>
      <c r="K106" s="52">
        <v>33</v>
      </c>
      <c r="L106" s="52" t="s">
        <v>49</v>
      </c>
      <c r="M106" s="52">
        <v>14</v>
      </c>
      <c r="N106" s="52"/>
      <c r="O106" s="52" t="s">
        <v>986</v>
      </c>
      <c r="P106" s="52" t="s">
        <v>339</v>
      </c>
      <c r="Q106" s="52">
        <v>4300</v>
      </c>
      <c r="R106" s="52" t="s">
        <v>339</v>
      </c>
      <c r="S106" s="52" t="s">
        <v>339</v>
      </c>
      <c r="T106" s="52" t="s">
        <v>987</v>
      </c>
      <c r="U106" s="52">
        <v>963980236</v>
      </c>
      <c r="V106" s="52"/>
      <c r="W106" s="52">
        <v>1.4930000000000001</v>
      </c>
      <c r="X106" s="52">
        <v>66.5</v>
      </c>
      <c r="Y106" s="52" t="s">
        <v>836</v>
      </c>
      <c r="Z106" s="52">
        <v>1</v>
      </c>
      <c r="AA106" s="52">
        <v>49</v>
      </c>
      <c r="AB106" s="52">
        <v>50</v>
      </c>
      <c r="AC106" s="52">
        <v>49.5</v>
      </c>
      <c r="AD106" s="52">
        <v>16.5</v>
      </c>
      <c r="AE106" s="52" t="s">
        <v>14</v>
      </c>
      <c r="AF106" s="52" t="s">
        <v>14</v>
      </c>
      <c r="AG106" s="52" t="s">
        <v>14</v>
      </c>
      <c r="AH106" s="52" t="s">
        <v>14</v>
      </c>
      <c r="AI106" s="52">
        <v>76</v>
      </c>
      <c r="AJ106" s="52">
        <v>88</v>
      </c>
      <c r="AK106" s="52">
        <v>95</v>
      </c>
      <c r="AL106" s="52">
        <v>112</v>
      </c>
      <c r="AM106" s="52">
        <v>110</v>
      </c>
      <c r="AN106" s="52">
        <v>111</v>
      </c>
      <c r="AO106" s="52">
        <v>80</v>
      </c>
      <c r="AP106" s="52">
        <v>83</v>
      </c>
      <c r="AQ106" s="52">
        <v>81.5</v>
      </c>
      <c r="AR106" s="28"/>
      <c r="AS106" s="28"/>
      <c r="AT106" s="28"/>
      <c r="AU106" s="28"/>
      <c r="AV106" s="28"/>
      <c r="AW106" s="28"/>
      <c r="AX106" s="28"/>
      <c r="AY106" s="28"/>
      <c r="AZ106" s="28"/>
    </row>
    <row r="107" spans="1:52" ht="21.6" x14ac:dyDescent="0.3">
      <c r="A107" s="52" t="s">
        <v>9</v>
      </c>
      <c r="B107" s="52" t="s">
        <v>988</v>
      </c>
      <c r="C107" s="52" t="s">
        <v>14</v>
      </c>
      <c r="D107" s="52" t="s">
        <v>815</v>
      </c>
      <c r="E107" s="52" t="s">
        <v>816</v>
      </c>
      <c r="F107" s="52" t="s">
        <v>815</v>
      </c>
      <c r="G107" s="70" t="s">
        <v>17</v>
      </c>
      <c r="H107" s="56" t="s">
        <v>1085</v>
      </c>
      <c r="I107" s="52" t="s">
        <v>989</v>
      </c>
      <c r="J107" s="52" t="s">
        <v>990</v>
      </c>
      <c r="K107" s="52">
        <v>51</v>
      </c>
      <c r="L107" s="52" t="s">
        <v>49</v>
      </c>
      <c r="M107" s="52">
        <v>17</v>
      </c>
      <c r="N107" s="61">
        <v>42289</v>
      </c>
      <c r="O107" s="61">
        <v>23539</v>
      </c>
      <c r="P107" s="52" t="s">
        <v>339</v>
      </c>
      <c r="Q107" s="52">
        <v>4300</v>
      </c>
      <c r="R107" s="52" t="s">
        <v>339</v>
      </c>
      <c r="S107" s="52" t="s">
        <v>339</v>
      </c>
      <c r="T107" s="52" t="s">
        <v>853</v>
      </c>
      <c r="U107" s="52">
        <v>963610164</v>
      </c>
      <c r="V107" s="52"/>
      <c r="W107" s="52">
        <v>1.48</v>
      </c>
      <c r="X107" s="52">
        <v>57.9</v>
      </c>
      <c r="Y107" s="52" t="s">
        <v>836</v>
      </c>
      <c r="Z107" s="52">
        <v>0</v>
      </c>
      <c r="AA107" s="52">
        <v>51</v>
      </c>
      <c r="AB107" s="52">
        <v>53</v>
      </c>
      <c r="AC107" s="52">
        <v>52</v>
      </c>
      <c r="AD107" s="52">
        <v>17.333333333333332</v>
      </c>
      <c r="AE107" s="52" t="s">
        <v>14</v>
      </c>
      <c r="AF107" s="52" t="s">
        <v>14</v>
      </c>
      <c r="AG107" s="52" t="s">
        <v>14</v>
      </c>
      <c r="AH107" s="52" t="s">
        <v>14</v>
      </c>
      <c r="AI107" s="52">
        <v>82</v>
      </c>
      <c r="AJ107" s="52">
        <v>89</v>
      </c>
      <c r="AK107" s="52">
        <v>90</v>
      </c>
      <c r="AL107" s="52">
        <v>106</v>
      </c>
      <c r="AM107" s="52">
        <v>105</v>
      </c>
      <c r="AN107" s="52">
        <v>105.5</v>
      </c>
      <c r="AO107" s="52">
        <v>70</v>
      </c>
      <c r="AP107" s="52">
        <v>68</v>
      </c>
      <c r="AQ107" s="52">
        <v>69</v>
      </c>
      <c r="AR107" s="28"/>
      <c r="AS107" s="28"/>
      <c r="AT107" s="28"/>
      <c r="AU107" s="28"/>
      <c r="AV107" s="28"/>
      <c r="AW107" s="28"/>
      <c r="AX107" s="28"/>
      <c r="AY107" s="28"/>
      <c r="AZ107" s="28"/>
    </row>
    <row r="108" spans="1:52" ht="21.6" x14ac:dyDescent="0.3">
      <c r="A108" s="52" t="s">
        <v>81</v>
      </c>
      <c r="B108" s="52" t="s">
        <v>991</v>
      </c>
      <c r="C108" s="52" t="s">
        <v>14</v>
      </c>
      <c r="D108" s="52" t="s">
        <v>815</v>
      </c>
      <c r="E108" s="52" t="s">
        <v>816</v>
      </c>
      <c r="F108" s="52" t="s">
        <v>815</v>
      </c>
      <c r="G108" s="70" t="s">
        <v>12</v>
      </c>
      <c r="H108" s="56" t="s">
        <v>1086</v>
      </c>
      <c r="I108" s="52" t="s">
        <v>892</v>
      </c>
      <c r="J108" s="52" t="s">
        <v>992</v>
      </c>
      <c r="K108" s="52">
        <v>22</v>
      </c>
      <c r="L108" s="52" t="s">
        <v>49</v>
      </c>
      <c r="M108" s="52">
        <v>11</v>
      </c>
      <c r="N108" s="52" t="s">
        <v>993</v>
      </c>
      <c r="O108" s="67" t="s">
        <v>994</v>
      </c>
      <c r="P108" s="52" t="s">
        <v>339</v>
      </c>
      <c r="Q108" s="52">
        <v>4300</v>
      </c>
      <c r="R108" s="52" t="s">
        <v>339</v>
      </c>
      <c r="S108" s="52" t="s">
        <v>339</v>
      </c>
      <c r="T108" s="52" t="s">
        <v>820</v>
      </c>
      <c r="U108" s="52">
        <v>963922216</v>
      </c>
      <c r="V108" s="52"/>
      <c r="W108" s="52">
        <v>1.4830000000000001</v>
      </c>
      <c r="X108" s="52">
        <v>56.8</v>
      </c>
      <c r="Y108" s="62" t="s">
        <v>1578</v>
      </c>
      <c r="Z108" s="52">
        <v>0</v>
      </c>
      <c r="AA108" s="52">
        <v>47</v>
      </c>
      <c r="AB108" s="52">
        <v>46</v>
      </c>
      <c r="AC108" s="52">
        <v>46.5</v>
      </c>
      <c r="AD108" s="68">
        <v>15.5</v>
      </c>
      <c r="AE108" s="52" t="s">
        <v>14</v>
      </c>
      <c r="AF108" s="52" t="s">
        <v>14</v>
      </c>
      <c r="AG108" s="52" t="s">
        <v>14</v>
      </c>
      <c r="AH108" s="52" t="s">
        <v>14</v>
      </c>
      <c r="AI108" s="52">
        <v>63</v>
      </c>
      <c r="AJ108" s="52">
        <v>87</v>
      </c>
      <c r="AK108" s="52"/>
      <c r="AL108" s="52">
        <v>91</v>
      </c>
      <c r="AM108" s="52">
        <v>101</v>
      </c>
      <c r="AN108" s="52">
        <v>96</v>
      </c>
      <c r="AO108" s="52">
        <v>66</v>
      </c>
      <c r="AP108" s="52">
        <v>70</v>
      </c>
      <c r="AQ108" s="52">
        <v>68</v>
      </c>
      <c r="AR108" s="28"/>
      <c r="AS108" s="28"/>
      <c r="AT108" s="28"/>
      <c r="AU108" s="28"/>
      <c r="AV108" s="28"/>
      <c r="AW108" s="28"/>
      <c r="AX108" s="28"/>
      <c r="AY108" s="28"/>
      <c r="AZ108" s="28"/>
    </row>
    <row r="109" spans="1:52" x14ac:dyDescent="0.3">
      <c r="A109" s="52" t="s">
        <v>144</v>
      </c>
      <c r="B109" s="52" t="s">
        <v>995</v>
      </c>
      <c r="C109" s="52" t="s">
        <v>14</v>
      </c>
      <c r="D109" s="52" t="s">
        <v>815</v>
      </c>
      <c r="E109" s="52" t="s">
        <v>816</v>
      </c>
      <c r="F109" s="52" t="s">
        <v>815</v>
      </c>
      <c r="G109" s="52"/>
      <c r="H109" s="56"/>
      <c r="I109" s="52" t="s">
        <v>996</v>
      </c>
      <c r="J109" s="52" t="s">
        <v>143</v>
      </c>
      <c r="K109" s="52">
        <v>23</v>
      </c>
      <c r="L109" s="52" t="s">
        <v>49</v>
      </c>
      <c r="M109" s="52">
        <v>12</v>
      </c>
      <c r="N109" s="61">
        <v>42016</v>
      </c>
      <c r="O109" s="67">
        <v>33948</v>
      </c>
      <c r="P109" s="52" t="s">
        <v>339</v>
      </c>
      <c r="Q109" s="52">
        <v>4300</v>
      </c>
      <c r="R109" s="52" t="s">
        <v>339</v>
      </c>
      <c r="S109" s="52" t="s">
        <v>339</v>
      </c>
      <c r="T109" s="52" t="s">
        <v>820</v>
      </c>
      <c r="U109" s="52">
        <v>963944452</v>
      </c>
      <c r="V109" s="52"/>
      <c r="W109" s="52">
        <v>1.494</v>
      </c>
      <c r="X109" s="52">
        <v>51.5</v>
      </c>
      <c r="Y109" s="62" t="s">
        <v>1578</v>
      </c>
      <c r="Z109" s="52">
        <v>0</v>
      </c>
      <c r="AA109" s="52">
        <v>54</v>
      </c>
      <c r="AB109" s="52">
        <v>56</v>
      </c>
      <c r="AC109" s="52">
        <v>55</v>
      </c>
      <c r="AD109" s="68">
        <v>18.333333333333332</v>
      </c>
      <c r="AE109" s="52" t="s">
        <v>14</v>
      </c>
      <c r="AF109" s="52" t="s">
        <v>14</v>
      </c>
      <c r="AG109" s="52" t="s">
        <v>14</v>
      </c>
      <c r="AH109" s="52" t="s">
        <v>14</v>
      </c>
      <c r="AI109" s="52">
        <v>74.5</v>
      </c>
      <c r="AJ109" s="52">
        <v>87</v>
      </c>
      <c r="AK109" s="52">
        <v>82</v>
      </c>
      <c r="AL109" s="52">
        <v>111</v>
      </c>
      <c r="AM109" s="52">
        <v>107</v>
      </c>
      <c r="AN109" s="52">
        <v>109</v>
      </c>
      <c r="AO109" s="52">
        <v>70</v>
      </c>
      <c r="AP109" s="52">
        <v>68</v>
      </c>
      <c r="AQ109" s="52">
        <v>69</v>
      </c>
      <c r="AR109" s="28"/>
      <c r="AS109" s="28"/>
      <c r="AT109" s="28"/>
      <c r="AU109" s="28"/>
      <c r="AV109" s="28"/>
      <c r="AW109" s="28"/>
      <c r="AX109" s="28"/>
      <c r="AY109" s="28"/>
      <c r="AZ109" s="28"/>
    </row>
    <row r="110" spans="1:52" ht="21.6" x14ac:dyDescent="0.3">
      <c r="A110" s="52" t="s">
        <v>97</v>
      </c>
      <c r="B110" s="52" t="s">
        <v>997</v>
      </c>
      <c r="C110" s="52" t="s">
        <v>14</v>
      </c>
      <c r="D110" s="52" t="s">
        <v>815</v>
      </c>
      <c r="E110" s="52" t="s">
        <v>816</v>
      </c>
      <c r="F110" s="52" t="s">
        <v>815</v>
      </c>
      <c r="G110" s="70" t="s">
        <v>17</v>
      </c>
      <c r="H110" s="56" t="s">
        <v>1087</v>
      </c>
      <c r="I110" s="52" t="s">
        <v>998</v>
      </c>
      <c r="J110" s="52" t="s">
        <v>999</v>
      </c>
      <c r="K110" s="52">
        <v>54</v>
      </c>
      <c r="L110" s="52" t="s">
        <v>49</v>
      </c>
      <c r="M110" s="52">
        <v>17</v>
      </c>
      <c r="N110" s="52">
        <v>2012</v>
      </c>
      <c r="O110" s="52" t="s">
        <v>1000</v>
      </c>
      <c r="P110" s="52" t="s">
        <v>339</v>
      </c>
      <c r="Q110" s="52">
        <v>4300</v>
      </c>
      <c r="R110" s="52" t="s">
        <v>339</v>
      </c>
      <c r="S110" s="52" t="s">
        <v>339</v>
      </c>
      <c r="T110" s="52" t="s">
        <v>825</v>
      </c>
      <c r="U110" s="52">
        <v>962854378</v>
      </c>
      <c r="V110" s="52"/>
      <c r="W110" s="52">
        <v>1.45</v>
      </c>
      <c r="X110" s="52">
        <v>46</v>
      </c>
      <c r="Y110" s="52" t="s">
        <v>836</v>
      </c>
      <c r="Z110" s="52">
        <v>2</v>
      </c>
      <c r="AA110" s="52">
        <v>54</v>
      </c>
      <c r="AB110" s="52">
        <v>54</v>
      </c>
      <c r="AC110" s="52">
        <v>54</v>
      </c>
      <c r="AD110" s="52">
        <v>18</v>
      </c>
      <c r="AE110" s="52" t="s">
        <v>14</v>
      </c>
      <c r="AF110" s="52" t="s">
        <v>14</v>
      </c>
      <c r="AG110" s="52" t="s">
        <v>14</v>
      </c>
      <c r="AH110" s="52" t="s">
        <v>14</v>
      </c>
      <c r="AI110" s="52">
        <v>67.5</v>
      </c>
      <c r="AJ110" s="52">
        <v>87</v>
      </c>
      <c r="AK110" s="52">
        <v>78.5</v>
      </c>
      <c r="AL110" s="52">
        <v>126</v>
      </c>
      <c r="AM110" s="52">
        <v>130</v>
      </c>
      <c r="AN110" s="52">
        <v>128</v>
      </c>
      <c r="AO110" s="52">
        <v>86</v>
      </c>
      <c r="AP110" s="52">
        <v>87</v>
      </c>
      <c r="AQ110" s="52">
        <v>86.5</v>
      </c>
      <c r="AR110" s="28"/>
      <c r="AS110" s="28"/>
      <c r="AT110" s="28"/>
      <c r="AU110" s="28"/>
      <c r="AV110" s="28"/>
      <c r="AW110" s="28"/>
      <c r="AX110" s="28"/>
      <c r="AY110" s="28"/>
      <c r="AZ110" s="28"/>
    </row>
    <row r="111" spans="1:52" x14ac:dyDescent="0.3">
      <c r="A111" s="52" t="s">
        <v>25</v>
      </c>
      <c r="B111" s="52" t="s">
        <v>1001</v>
      </c>
      <c r="C111" s="52" t="s">
        <v>14</v>
      </c>
      <c r="D111" s="52" t="s">
        <v>815</v>
      </c>
      <c r="E111" s="52" t="s">
        <v>816</v>
      </c>
      <c r="F111" s="52" t="s">
        <v>815</v>
      </c>
      <c r="G111" s="52"/>
      <c r="H111" s="56"/>
      <c r="I111" s="52" t="s">
        <v>1002</v>
      </c>
      <c r="J111" s="52" t="s">
        <v>1003</v>
      </c>
      <c r="K111" s="52">
        <v>61</v>
      </c>
      <c r="L111" s="52" t="s">
        <v>49</v>
      </c>
      <c r="M111" s="52">
        <v>13</v>
      </c>
      <c r="N111" s="52">
        <v>2001</v>
      </c>
      <c r="O111" s="61">
        <v>19765</v>
      </c>
      <c r="P111" s="52" t="s">
        <v>339</v>
      </c>
      <c r="Q111" s="52">
        <v>4300</v>
      </c>
      <c r="R111" s="52" t="s">
        <v>339</v>
      </c>
      <c r="S111" s="52" t="s">
        <v>339</v>
      </c>
      <c r="T111" s="52" t="s">
        <v>825</v>
      </c>
      <c r="U111" s="52">
        <v>985622765</v>
      </c>
      <c r="V111" s="52"/>
      <c r="W111" s="52">
        <v>1.45</v>
      </c>
      <c r="X111" s="52">
        <v>47</v>
      </c>
      <c r="Y111" s="62" t="s">
        <v>1578</v>
      </c>
      <c r="Z111" s="52">
        <v>1</v>
      </c>
      <c r="AA111" s="52">
        <v>45</v>
      </c>
      <c r="AB111" s="52">
        <v>43</v>
      </c>
      <c r="AC111" s="52">
        <v>44</v>
      </c>
      <c r="AD111" s="52">
        <v>14.666666666666666</v>
      </c>
      <c r="AE111" s="52" t="s">
        <v>14</v>
      </c>
      <c r="AF111" s="52" t="s">
        <v>14</v>
      </c>
      <c r="AG111" s="52" t="s">
        <v>14</v>
      </c>
      <c r="AH111" s="52" t="s">
        <v>14</v>
      </c>
      <c r="AI111" s="52">
        <v>74.5</v>
      </c>
      <c r="AJ111" s="52">
        <v>86.7</v>
      </c>
      <c r="AK111" s="52">
        <v>73.5</v>
      </c>
      <c r="AL111" s="52">
        <v>105</v>
      </c>
      <c r="AM111" s="52">
        <v>106</v>
      </c>
      <c r="AN111" s="52">
        <v>105.5</v>
      </c>
      <c r="AO111" s="52">
        <v>61</v>
      </c>
      <c r="AP111" s="52">
        <v>66</v>
      </c>
      <c r="AQ111" s="52">
        <v>63.5</v>
      </c>
      <c r="AR111" s="28"/>
      <c r="AS111" s="28"/>
      <c r="AT111" s="28"/>
      <c r="AU111" s="28"/>
      <c r="AV111" s="28"/>
      <c r="AW111" s="28"/>
      <c r="AX111" s="28"/>
      <c r="AY111" s="28"/>
      <c r="AZ111" s="28"/>
    </row>
    <row r="112" spans="1:52" x14ac:dyDescent="0.3">
      <c r="A112" s="52" t="s">
        <v>1004</v>
      </c>
      <c r="B112" s="52" t="s">
        <v>1005</v>
      </c>
      <c r="C112" s="52" t="s">
        <v>14</v>
      </c>
      <c r="D112" s="52" t="s">
        <v>815</v>
      </c>
      <c r="E112" s="52" t="s">
        <v>816</v>
      </c>
      <c r="F112" s="52" t="s">
        <v>815</v>
      </c>
      <c r="G112" s="52"/>
      <c r="H112" s="56"/>
      <c r="I112" s="52" t="s">
        <v>1006</v>
      </c>
      <c r="J112" s="52" t="s">
        <v>1007</v>
      </c>
      <c r="K112" s="52">
        <v>57</v>
      </c>
      <c r="L112" s="52" t="s">
        <v>49</v>
      </c>
      <c r="M112" s="52">
        <v>11</v>
      </c>
      <c r="N112" s="52">
        <v>2004</v>
      </c>
      <c r="O112" s="52" t="s">
        <v>1008</v>
      </c>
      <c r="P112" s="52" t="s">
        <v>339</v>
      </c>
      <c r="Q112" s="52">
        <v>4300</v>
      </c>
      <c r="R112" s="52" t="s">
        <v>339</v>
      </c>
      <c r="S112" s="52" t="s">
        <v>339</v>
      </c>
      <c r="T112" s="52"/>
      <c r="U112" s="52">
        <v>943968339</v>
      </c>
      <c r="V112" s="52"/>
      <c r="W112" s="52">
        <v>1.405</v>
      </c>
      <c r="X112" s="52">
        <v>55.5</v>
      </c>
      <c r="Y112" s="52" t="s">
        <v>836</v>
      </c>
      <c r="Z112" s="52">
        <v>6</v>
      </c>
      <c r="AA112" s="52">
        <v>51</v>
      </c>
      <c r="AB112" s="52">
        <v>52</v>
      </c>
      <c r="AC112" s="52">
        <v>51.5</v>
      </c>
      <c r="AD112" s="52">
        <v>17.166666666666668</v>
      </c>
      <c r="AE112" s="52" t="s">
        <v>14</v>
      </c>
      <c r="AF112" s="52" t="s">
        <v>14</v>
      </c>
      <c r="AG112" s="52" t="s">
        <v>14</v>
      </c>
      <c r="AH112" s="52" t="s">
        <v>14</v>
      </c>
      <c r="AI112" s="52">
        <v>76</v>
      </c>
      <c r="AJ112" s="52">
        <v>87.5</v>
      </c>
      <c r="AK112" s="52">
        <v>90</v>
      </c>
      <c r="AL112" s="52">
        <v>114</v>
      </c>
      <c r="AM112" s="52">
        <v>118</v>
      </c>
      <c r="AN112" s="52">
        <v>116</v>
      </c>
      <c r="AO112" s="52">
        <v>72</v>
      </c>
      <c r="AP112" s="52">
        <v>74</v>
      </c>
      <c r="AQ112" s="52">
        <v>73</v>
      </c>
      <c r="AR112" s="28"/>
      <c r="AS112" s="28"/>
      <c r="AT112" s="28"/>
      <c r="AU112" s="28"/>
      <c r="AV112" s="28"/>
      <c r="AW112" s="28"/>
      <c r="AX112" s="28"/>
      <c r="AY112" s="28"/>
      <c r="AZ112" s="28"/>
    </row>
    <row r="113" spans="1:52" ht="21.6" x14ac:dyDescent="0.3">
      <c r="A113" s="52" t="s">
        <v>1009</v>
      </c>
      <c r="B113" s="52" t="s">
        <v>1010</v>
      </c>
      <c r="C113" s="52" t="s">
        <v>14</v>
      </c>
      <c r="D113" s="52" t="s">
        <v>815</v>
      </c>
      <c r="E113" s="52" t="s">
        <v>816</v>
      </c>
      <c r="F113" s="52" t="s">
        <v>815</v>
      </c>
      <c r="G113" s="70" t="s">
        <v>17</v>
      </c>
      <c r="H113" s="56" t="s">
        <v>1088</v>
      </c>
      <c r="I113" s="52" t="s">
        <v>1011</v>
      </c>
      <c r="J113" s="52" t="s">
        <v>1012</v>
      </c>
      <c r="K113" s="52">
        <v>26</v>
      </c>
      <c r="L113" s="52" t="s">
        <v>49</v>
      </c>
      <c r="M113" s="52">
        <v>15</v>
      </c>
      <c r="N113" s="61">
        <v>42288</v>
      </c>
      <c r="O113" s="52" t="s">
        <v>1013</v>
      </c>
      <c r="P113" s="52" t="s">
        <v>339</v>
      </c>
      <c r="Q113" s="52">
        <v>4300</v>
      </c>
      <c r="R113" s="52" t="s">
        <v>339</v>
      </c>
      <c r="S113" s="52" t="s">
        <v>339</v>
      </c>
      <c r="T113" s="52" t="s">
        <v>825</v>
      </c>
      <c r="U113" s="52">
        <v>969670402</v>
      </c>
      <c r="V113" s="52"/>
      <c r="W113" s="52">
        <v>1.52</v>
      </c>
      <c r="X113" s="52">
        <v>44.6</v>
      </c>
      <c r="Y113" s="62" t="s">
        <v>1578</v>
      </c>
      <c r="Z113" s="52">
        <v>0</v>
      </c>
      <c r="AA113" s="52">
        <v>53</v>
      </c>
      <c r="AB113" s="52">
        <v>54</v>
      </c>
      <c r="AC113" s="52">
        <v>53.5</v>
      </c>
      <c r="AD113" s="52">
        <v>17.833333333333332</v>
      </c>
      <c r="AE113" s="52" t="s">
        <v>14</v>
      </c>
      <c r="AF113" s="52" t="s">
        <v>14</v>
      </c>
      <c r="AG113" s="52" t="s">
        <v>14</v>
      </c>
      <c r="AH113" s="52" t="s">
        <v>14</v>
      </c>
      <c r="AI113" s="52">
        <v>94.5</v>
      </c>
      <c r="AJ113" s="52">
        <v>85.5</v>
      </c>
      <c r="AK113" s="52">
        <v>83</v>
      </c>
      <c r="AL113" s="52">
        <v>103</v>
      </c>
      <c r="AM113" s="52">
        <v>105</v>
      </c>
      <c r="AN113" s="52">
        <v>104</v>
      </c>
      <c r="AO113" s="52">
        <v>74</v>
      </c>
      <c r="AP113" s="52">
        <v>78</v>
      </c>
      <c r="AQ113" s="52">
        <v>76</v>
      </c>
      <c r="AR113" s="28"/>
      <c r="AS113" s="28"/>
      <c r="AT113" s="28"/>
      <c r="AU113" s="28"/>
      <c r="AV113" s="28"/>
      <c r="AW113" s="28"/>
      <c r="AX113" s="28"/>
      <c r="AY113" s="28"/>
      <c r="AZ113" s="28"/>
    </row>
    <row r="114" spans="1:52" ht="21.6" x14ac:dyDescent="0.3">
      <c r="A114" s="52" t="s">
        <v>1014</v>
      </c>
      <c r="B114" s="52" t="s">
        <v>1015</v>
      </c>
      <c r="C114" s="52" t="s">
        <v>14</v>
      </c>
      <c r="D114" s="52" t="s">
        <v>815</v>
      </c>
      <c r="E114" s="52" t="s">
        <v>816</v>
      </c>
      <c r="F114" s="52" t="s">
        <v>815</v>
      </c>
      <c r="G114" s="70" t="s">
        <v>17</v>
      </c>
      <c r="H114" s="56" t="s">
        <v>1089</v>
      </c>
      <c r="I114" s="52" t="s">
        <v>1016</v>
      </c>
      <c r="J114" s="52" t="s">
        <v>1017</v>
      </c>
      <c r="K114" s="52">
        <v>62</v>
      </c>
      <c r="L114" s="52" t="s">
        <v>49</v>
      </c>
      <c r="M114" s="52">
        <v>15</v>
      </c>
      <c r="N114" s="52">
        <v>2002</v>
      </c>
      <c r="O114" s="52" t="s">
        <v>1018</v>
      </c>
      <c r="P114" s="52" t="s">
        <v>943</v>
      </c>
      <c r="Q114" s="52">
        <v>4105</v>
      </c>
      <c r="R114" s="52" t="s">
        <v>943</v>
      </c>
      <c r="S114" s="52" t="s">
        <v>943</v>
      </c>
      <c r="T114" s="52" t="s">
        <v>825</v>
      </c>
      <c r="U114" s="52">
        <v>963980282</v>
      </c>
      <c r="V114" s="52"/>
      <c r="W114" s="52">
        <v>1.4319999999999999</v>
      </c>
      <c r="X114" s="52">
        <v>68.8</v>
      </c>
      <c r="Y114" s="52" t="s">
        <v>1019</v>
      </c>
      <c r="Z114" s="52">
        <v>3</v>
      </c>
      <c r="AA114" s="52">
        <v>51</v>
      </c>
      <c r="AB114" s="52">
        <v>50</v>
      </c>
      <c r="AC114" s="52">
        <v>50.5</v>
      </c>
      <c r="AD114" s="52">
        <v>16.833333333333332</v>
      </c>
      <c r="AE114" s="52" t="s">
        <v>14</v>
      </c>
      <c r="AF114" s="52" t="s">
        <v>14</v>
      </c>
      <c r="AG114" s="52" t="s">
        <v>14</v>
      </c>
      <c r="AH114" s="52" t="s">
        <v>14</v>
      </c>
      <c r="AI114" s="52">
        <v>63</v>
      </c>
      <c r="AJ114" s="52">
        <v>88</v>
      </c>
      <c r="AK114" s="52">
        <v>98</v>
      </c>
      <c r="AL114" s="52">
        <v>130</v>
      </c>
      <c r="AM114" s="52">
        <v>130</v>
      </c>
      <c r="AN114" s="52">
        <v>130</v>
      </c>
      <c r="AO114" s="52">
        <v>82</v>
      </c>
      <c r="AP114" s="52">
        <v>77</v>
      </c>
      <c r="AQ114" s="52">
        <v>79.5</v>
      </c>
      <c r="AR114" s="28"/>
      <c r="AS114" s="28"/>
      <c r="AT114" s="28"/>
      <c r="AU114" s="28"/>
      <c r="AV114" s="28"/>
      <c r="AW114" s="28"/>
      <c r="AX114" s="28"/>
      <c r="AY114" s="28"/>
      <c r="AZ114" s="28"/>
    </row>
    <row r="115" spans="1:52" ht="21.6" x14ac:dyDescent="0.3">
      <c r="A115" s="103" t="s">
        <v>1670</v>
      </c>
      <c r="B115" s="52" t="s">
        <v>1020</v>
      </c>
      <c r="C115" s="52" t="s">
        <v>14</v>
      </c>
      <c r="D115" s="52" t="s">
        <v>815</v>
      </c>
      <c r="E115" s="52" t="s">
        <v>816</v>
      </c>
      <c r="F115" s="52" t="s">
        <v>815</v>
      </c>
      <c r="G115" s="70" t="s">
        <v>1105</v>
      </c>
      <c r="H115" s="56" t="s">
        <v>1090</v>
      </c>
      <c r="I115" s="52" t="s">
        <v>1021</v>
      </c>
      <c r="J115" s="52" t="s">
        <v>1022</v>
      </c>
      <c r="K115" s="52">
        <v>37</v>
      </c>
      <c r="L115" s="52" t="s">
        <v>49</v>
      </c>
      <c r="M115" s="52">
        <v>14</v>
      </c>
      <c r="N115" s="52" t="s">
        <v>834</v>
      </c>
      <c r="O115" s="61">
        <v>28499</v>
      </c>
      <c r="P115" s="52" t="s">
        <v>1023</v>
      </c>
      <c r="Q115" s="52">
        <v>3930</v>
      </c>
      <c r="R115" s="52" t="s">
        <v>339</v>
      </c>
      <c r="S115" s="52" t="s">
        <v>339</v>
      </c>
      <c r="T115" s="52" t="s">
        <v>825</v>
      </c>
      <c r="U115" s="52">
        <v>963618021</v>
      </c>
      <c r="V115" s="52"/>
      <c r="W115" s="52">
        <v>1.53</v>
      </c>
      <c r="X115" s="52">
        <v>73.7</v>
      </c>
      <c r="Y115" s="52" t="s">
        <v>1024</v>
      </c>
      <c r="Z115" s="52">
        <v>0</v>
      </c>
      <c r="AA115" s="52">
        <v>48</v>
      </c>
      <c r="AB115" s="52">
        <v>49</v>
      </c>
      <c r="AC115" s="52">
        <v>48.5</v>
      </c>
      <c r="AD115" s="52">
        <v>16.166666666666668</v>
      </c>
      <c r="AE115" s="52" t="s">
        <v>14</v>
      </c>
      <c r="AF115" s="52" t="s">
        <v>14</v>
      </c>
      <c r="AG115" s="52" t="s">
        <v>14</v>
      </c>
      <c r="AH115" s="52" t="s">
        <v>14</v>
      </c>
      <c r="AI115" s="52">
        <v>89</v>
      </c>
      <c r="AJ115" s="52">
        <v>85</v>
      </c>
      <c r="AK115" s="52"/>
      <c r="AL115" s="52">
        <v>108</v>
      </c>
      <c r="AM115" s="52">
        <v>103</v>
      </c>
      <c r="AN115" s="52">
        <v>105.5</v>
      </c>
      <c r="AO115" s="52">
        <v>79</v>
      </c>
      <c r="AP115" s="52">
        <v>78</v>
      </c>
      <c r="AQ115" s="52">
        <v>78.5</v>
      </c>
      <c r="AR115" s="28"/>
      <c r="AS115" s="28"/>
      <c r="AT115" s="28"/>
      <c r="AU115" s="28"/>
      <c r="AV115" s="28"/>
      <c r="AW115" s="28"/>
      <c r="AX115" s="28"/>
      <c r="AY115" s="28"/>
      <c r="AZ115" s="28"/>
    </row>
    <row r="116" spans="1:52" ht="21.6" x14ac:dyDescent="0.3">
      <c r="A116" s="52" t="s">
        <v>1025</v>
      </c>
      <c r="B116" s="52" t="s">
        <v>1026</v>
      </c>
      <c r="C116" s="52" t="s">
        <v>14</v>
      </c>
      <c r="D116" s="52" t="s">
        <v>815</v>
      </c>
      <c r="E116" s="52" t="s">
        <v>816</v>
      </c>
      <c r="F116" s="52" t="s">
        <v>815</v>
      </c>
      <c r="G116" s="70" t="s">
        <v>1101</v>
      </c>
      <c r="H116" s="56" t="s">
        <v>1091</v>
      </c>
      <c r="I116" s="52" t="s">
        <v>1027</v>
      </c>
      <c r="J116" s="52" t="s">
        <v>1028</v>
      </c>
      <c r="K116" s="52">
        <v>62</v>
      </c>
      <c r="L116" s="52" t="s">
        <v>49</v>
      </c>
      <c r="M116" s="52">
        <v>14</v>
      </c>
      <c r="N116" s="52">
        <v>2004</v>
      </c>
      <c r="O116" s="52" t="s">
        <v>1029</v>
      </c>
      <c r="P116" s="52" t="s">
        <v>339</v>
      </c>
      <c r="Q116" s="52">
        <v>4300</v>
      </c>
      <c r="R116" s="52" t="s">
        <v>339</v>
      </c>
      <c r="S116" s="52" t="s">
        <v>339</v>
      </c>
      <c r="T116" s="52" t="s">
        <v>825</v>
      </c>
      <c r="U116" s="52">
        <v>945440541</v>
      </c>
      <c r="V116" s="52"/>
      <c r="W116" s="52">
        <v>1.4350000000000001</v>
      </c>
      <c r="X116" s="52">
        <v>54.5</v>
      </c>
      <c r="Y116" s="52" t="s">
        <v>836</v>
      </c>
      <c r="Z116" s="52">
        <v>5</v>
      </c>
      <c r="AA116" s="52">
        <v>44</v>
      </c>
      <c r="AB116" s="52">
        <v>44</v>
      </c>
      <c r="AC116" s="52">
        <v>44</v>
      </c>
      <c r="AD116" s="52">
        <v>14.666666666666666</v>
      </c>
      <c r="AE116" s="52" t="s">
        <v>14</v>
      </c>
      <c r="AF116" s="52" t="s">
        <v>14</v>
      </c>
      <c r="AG116" s="52" t="s">
        <v>14</v>
      </c>
      <c r="AH116" s="52" t="s">
        <v>14</v>
      </c>
      <c r="AI116" s="52">
        <v>86.5</v>
      </c>
      <c r="AJ116" s="52">
        <v>89</v>
      </c>
      <c r="AK116" s="52">
        <v>87</v>
      </c>
      <c r="AL116" s="52">
        <v>121</v>
      </c>
      <c r="AM116" s="52">
        <v>118</v>
      </c>
      <c r="AN116" s="52">
        <v>119.5</v>
      </c>
      <c r="AO116" s="52">
        <v>62</v>
      </c>
      <c r="AP116" s="52">
        <v>65</v>
      </c>
      <c r="AQ116" s="52">
        <v>63.5</v>
      </c>
      <c r="AR116" s="28"/>
      <c r="AS116" s="28"/>
      <c r="AT116" s="28"/>
      <c r="AU116" s="28"/>
      <c r="AV116" s="28"/>
      <c r="AW116" s="28"/>
      <c r="AX116" s="28"/>
      <c r="AY116" s="28"/>
      <c r="AZ116" s="28"/>
    </row>
    <row r="117" spans="1:52" x14ac:dyDescent="0.3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28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3">
      <c r="A118" s="55"/>
      <c r="B118" s="55"/>
      <c r="C118" s="55"/>
      <c r="D118" s="55"/>
      <c r="E118" s="55"/>
      <c r="F118" s="55"/>
      <c r="G118" s="55"/>
      <c r="H118" s="28"/>
      <c r="I118" s="55"/>
      <c r="J118" s="55"/>
      <c r="K118" s="55"/>
      <c r="L118" s="55"/>
      <c r="M118" s="28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3">
      <c r="A119" s="55"/>
      <c r="B119" s="55"/>
      <c r="C119" s="55"/>
      <c r="D119" s="55"/>
      <c r="E119" s="55"/>
      <c r="F119" s="55"/>
      <c r="G119" s="55"/>
      <c r="H119" s="28"/>
      <c r="I119" s="55"/>
      <c r="J119" s="55"/>
      <c r="K119" s="55"/>
      <c r="L119" s="55"/>
      <c r="M119" s="28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3">
      <c r="A120" s="55"/>
      <c r="B120" s="55"/>
      <c r="C120" s="55"/>
      <c r="D120" s="55"/>
      <c r="E120" s="55"/>
      <c r="F120" s="55"/>
      <c r="G120" s="55"/>
      <c r="H120" s="28"/>
      <c r="I120" s="55"/>
      <c r="J120" s="55"/>
      <c r="K120" s="55"/>
      <c r="L120" s="55"/>
      <c r="M120" s="28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3">
      <c r="A121" s="55"/>
      <c r="B121" s="55"/>
      <c r="C121" s="55"/>
      <c r="D121" s="55"/>
      <c r="E121" s="55"/>
      <c r="F121" s="55"/>
      <c r="G121" s="55"/>
      <c r="H121" s="28"/>
      <c r="I121" s="55"/>
      <c r="J121" s="55"/>
      <c r="K121" s="55"/>
      <c r="L121" s="55"/>
      <c r="M121" s="28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3">
      <c r="A122" s="55"/>
      <c r="B122" s="55"/>
      <c r="C122" s="55"/>
      <c r="D122" s="55"/>
      <c r="E122" s="55"/>
      <c r="F122" s="55"/>
      <c r="G122" s="55"/>
      <c r="H122" s="28"/>
      <c r="I122" s="55"/>
      <c r="J122" s="55"/>
      <c r="K122" s="55"/>
      <c r="L122" s="55"/>
      <c r="M122" s="28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3">
      <c r="A123" s="55"/>
      <c r="B123" s="55"/>
      <c r="C123" s="55"/>
      <c r="D123" s="55"/>
      <c r="E123" s="55"/>
      <c r="F123" s="55"/>
      <c r="G123" s="55"/>
      <c r="H123" s="28"/>
      <c r="I123" s="55"/>
      <c r="J123" s="55"/>
      <c r="K123" s="55"/>
      <c r="L123" s="55"/>
      <c r="M123" s="28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3">
      <c r="A124" s="55"/>
      <c r="B124" s="55"/>
      <c r="C124" s="55"/>
      <c r="D124" s="55"/>
      <c r="E124" s="55"/>
      <c r="F124" s="55"/>
      <c r="G124" s="55"/>
      <c r="H124" s="28"/>
      <c r="I124" s="55"/>
      <c r="J124" s="55"/>
      <c r="K124" s="55"/>
      <c r="L124" s="55"/>
      <c r="M124" s="28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3">
      <c r="A125" s="55"/>
      <c r="B125" s="55"/>
      <c r="C125" s="55"/>
      <c r="D125" s="55"/>
      <c r="E125" s="55"/>
      <c r="F125" s="55"/>
      <c r="G125" s="55"/>
      <c r="H125" s="28"/>
      <c r="I125" s="55"/>
      <c r="J125" s="55"/>
      <c r="K125" s="55"/>
      <c r="L125" s="55"/>
      <c r="M125" s="28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3">
      <c r="A126" s="55"/>
      <c r="B126" s="55"/>
      <c r="C126" s="55"/>
      <c r="D126" s="55"/>
      <c r="E126" s="55"/>
      <c r="F126" s="55"/>
      <c r="G126" s="55"/>
      <c r="H126" s="28"/>
      <c r="I126" s="55"/>
      <c r="J126" s="55"/>
      <c r="K126" s="55"/>
      <c r="L126" s="55"/>
      <c r="M126" s="28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3">
      <c r="A127" s="55"/>
      <c r="B127" s="55"/>
      <c r="C127" s="55"/>
      <c r="D127" s="55"/>
      <c r="E127" s="55"/>
      <c r="F127" s="55"/>
      <c r="G127" s="55"/>
      <c r="H127" s="28"/>
      <c r="I127" s="55"/>
      <c r="J127" s="55"/>
      <c r="K127" s="55"/>
      <c r="L127" s="55"/>
      <c r="M127" s="28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3">
      <c r="A128" s="55"/>
      <c r="B128" s="55"/>
      <c r="C128" s="55"/>
      <c r="D128" s="55"/>
      <c r="E128" s="55"/>
      <c r="F128" s="55"/>
      <c r="G128" s="55"/>
      <c r="H128" s="28"/>
      <c r="I128" s="55"/>
      <c r="J128" s="55"/>
      <c r="K128" s="55"/>
      <c r="L128" s="55"/>
      <c r="M128" s="28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8:13" x14ac:dyDescent="0.3">
      <c r="H129" s="28"/>
      <c r="I129" s="55"/>
      <c r="J129" s="55"/>
      <c r="L129" s="55"/>
      <c r="M129" s="28"/>
    </row>
    <row r="130" spans="8:13" x14ac:dyDescent="0.3">
      <c r="H130" s="28"/>
      <c r="I130" s="55"/>
      <c r="J130" s="55"/>
      <c r="L130" s="55"/>
      <c r="M130" s="28"/>
    </row>
    <row r="131" spans="8:13" x14ac:dyDescent="0.3">
      <c r="H131" s="28"/>
      <c r="I131" s="55"/>
      <c r="J131" s="55"/>
      <c r="L131" s="55"/>
      <c r="M131" s="28"/>
    </row>
    <row r="132" spans="8:13" x14ac:dyDescent="0.3">
      <c r="H132" s="28"/>
      <c r="I132" s="55"/>
      <c r="J132" s="55"/>
      <c r="L132" s="55"/>
      <c r="M132" s="28"/>
    </row>
    <row r="133" spans="8:13" x14ac:dyDescent="0.3">
      <c r="H133" s="28"/>
      <c r="I133" s="55"/>
      <c r="J133" s="55"/>
      <c r="L133" s="55"/>
      <c r="M133" s="28"/>
    </row>
    <row r="134" spans="8:13" x14ac:dyDescent="0.3">
      <c r="H134" s="28"/>
      <c r="I134" s="55"/>
      <c r="J134" s="55"/>
      <c r="L134" s="55"/>
      <c r="M134" s="28"/>
    </row>
    <row r="135" spans="8:13" x14ac:dyDescent="0.3">
      <c r="H135" s="28"/>
      <c r="I135" s="55"/>
      <c r="J135" s="55"/>
      <c r="L135" s="55"/>
      <c r="M135" s="28"/>
    </row>
    <row r="136" spans="8:13" x14ac:dyDescent="0.3">
      <c r="H136" s="28"/>
      <c r="I136" s="55"/>
      <c r="J136" s="55"/>
      <c r="L136" s="55"/>
      <c r="M136" s="28"/>
    </row>
    <row r="137" spans="8:13" x14ac:dyDescent="0.3">
      <c r="H137" s="28"/>
      <c r="I137" s="55"/>
      <c r="J137" s="55"/>
      <c r="L137" s="55"/>
      <c r="M137" s="28"/>
    </row>
    <row r="138" spans="8:13" x14ac:dyDescent="0.3">
      <c r="H138" s="28"/>
      <c r="I138" s="55"/>
      <c r="J138" s="55"/>
      <c r="L138" s="55"/>
      <c r="M138" s="28"/>
    </row>
    <row r="139" spans="8:13" x14ac:dyDescent="0.3">
      <c r="H139" s="28"/>
      <c r="I139" s="55"/>
      <c r="J139" s="55"/>
      <c r="L139" s="55"/>
      <c r="M139" s="28"/>
    </row>
    <row r="140" spans="8:13" x14ac:dyDescent="0.3">
      <c r="H140" s="28"/>
      <c r="I140" s="55"/>
      <c r="J140" s="55"/>
      <c r="L140" s="55"/>
      <c r="M140" s="28"/>
    </row>
    <row r="141" spans="8:13" x14ac:dyDescent="0.3">
      <c r="H141" s="28"/>
      <c r="I141" s="55"/>
      <c r="J141" s="55"/>
      <c r="L141" s="55"/>
      <c r="M141" s="28"/>
    </row>
    <row r="142" spans="8:13" x14ac:dyDescent="0.3">
      <c r="H142" s="52"/>
      <c r="I142" s="55"/>
      <c r="J142" s="55"/>
      <c r="L142" s="55"/>
      <c r="M142" s="28"/>
    </row>
    <row r="143" spans="8:13" x14ac:dyDescent="0.3">
      <c r="H143" s="52"/>
      <c r="I143" s="55"/>
      <c r="J143" s="55"/>
      <c r="L143" s="55"/>
      <c r="M143" s="28"/>
    </row>
    <row r="144" spans="8:13" x14ac:dyDescent="0.3">
      <c r="H144" s="52"/>
      <c r="I144" s="55"/>
      <c r="J144" s="55"/>
      <c r="L144" s="55"/>
      <c r="M144" s="28"/>
    </row>
    <row r="145" spans="8:13" x14ac:dyDescent="0.3">
      <c r="H145" s="52"/>
      <c r="I145" s="55"/>
      <c r="J145" s="55"/>
      <c r="L145" s="55"/>
      <c r="M145" s="28"/>
    </row>
    <row r="146" spans="8:13" x14ac:dyDescent="0.3">
      <c r="H146" s="52"/>
      <c r="I146" s="55"/>
      <c r="J146" s="55"/>
      <c r="L146" s="55"/>
      <c r="M146" s="28"/>
    </row>
    <row r="147" spans="8:13" x14ac:dyDescent="0.3">
      <c r="H147" s="52"/>
      <c r="I147" s="55"/>
      <c r="J147" s="55"/>
      <c r="L147" s="55"/>
      <c r="M147" s="28"/>
    </row>
    <row r="148" spans="8:13" x14ac:dyDescent="0.3">
      <c r="H148" s="52"/>
      <c r="I148" s="55"/>
      <c r="J148" s="55"/>
      <c r="L148" s="55"/>
      <c r="M148" s="28"/>
    </row>
    <row r="149" spans="8:13" x14ac:dyDescent="0.3">
      <c r="H149" s="52"/>
      <c r="I149" s="55"/>
      <c r="J149" s="55"/>
      <c r="L149" s="55"/>
      <c r="M149" s="28"/>
    </row>
    <row r="150" spans="8:13" x14ac:dyDescent="0.3">
      <c r="H150" s="52"/>
      <c r="I150" s="55"/>
      <c r="J150" s="55"/>
      <c r="L150" s="55"/>
      <c r="M150" s="28"/>
    </row>
    <row r="151" spans="8:13" x14ac:dyDescent="0.3">
      <c r="H151" s="52"/>
      <c r="I151" s="55"/>
      <c r="J151" s="55"/>
      <c r="L151" s="55"/>
      <c r="M151" s="28"/>
    </row>
    <row r="152" spans="8:13" x14ac:dyDescent="0.3">
      <c r="H152" s="52"/>
      <c r="I152" s="55"/>
      <c r="J152" s="55"/>
      <c r="L152" s="55"/>
      <c r="M152" s="28"/>
    </row>
    <row r="153" spans="8:13" x14ac:dyDescent="0.3">
      <c r="H153" s="52"/>
      <c r="I153" s="55"/>
      <c r="J153" s="55"/>
      <c r="L153" s="55"/>
      <c r="M153" s="28"/>
    </row>
    <row r="154" spans="8:13" x14ac:dyDescent="0.3">
      <c r="H154" s="52"/>
      <c r="I154" s="55"/>
      <c r="J154" s="55"/>
      <c r="L154" s="55"/>
      <c r="M154" s="28"/>
    </row>
    <row r="155" spans="8:13" x14ac:dyDescent="0.3">
      <c r="H155" s="52"/>
      <c r="I155" s="55"/>
      <c r="J155" s="55"/>
      <c r="L155" s="55"/>
      <c r="M155" s="28"/>
    </row>
    <row r="156" spans="8:13" x14ac:dyDescent="0.3">
      <c r="H156" s="52"/>
      <c r="I156" s="55"/>
      <c r="J156" s="55"/>
      <c r="L156" s="55"/>
      <c r="M156" s="28"/>
    </row>
    <row r="157" spans="8:13" x14ac:dyDescent="0.3">
      <c r="H157" s="52"/>
      <c r="I157" s="55"/>
      <c r="J157" s="55"/>
      <c r="L157" s="55"/>
      <c r="M157" s="28"/>
    </row>
    <row r="158" spans="8:13" x14ac:dyDescent="0.3">
      <c r="H158" s="52"/>
      <c r="I158" s="55"/>
      <c r="J158" s="55"/>
      <c r="L158" s="55"/>
      <c r="M158" s="28"/>
    </row>
    <row r="159" spans="8:13" x14ac:dyDescent="0.3">
      <c r="H159" s="52"/>
      <c r="I159" s="55"/>
      <c r="J159" s="55"/>
      <c r="L159" s="55"/>
      <c r="M159" s="28"/>
    </row>
    <row r="160" spans="8:13" x14ac:dyDescent="0.3">
      <c r="H160" s="52"/>
      <c r="I160" s="55"/>
      <c r="J160" s="55"/>
      <c r="L160" s="55"/>
      <c r="M160" s="28"/>
    </row>
    <row r="161" spans="8:13" x14ac:dyDescent="0.3">
      <c r="H161" s="52"/>
      <c r="I161" s="55"/>
      <c r="J161" s="55"/>
      <c r="L161" s="55"/>
      <c r="M161" s="28"/>
    </row>
    <row r="162" spans="8:13" x14ac:dyDescent="0.3">
      <c r="H162" s="52"/>
      <c r="I162" s="55"/>
      <c r="J162" s="55"/>
      <c r="L162" s="55"/>
      <c r="M162" s="28"/>
    </row>
    <row r="163" spans="8:13" x14ac:dyDescent="0.3">
      <c r="H163" s="52"/>
      <c r="I163" s="55"/>
      <c r="J163" s="55"/>
      <c r="L163" s="55"/>
      <c r="M163" s="28"/>
    </row>
    <row r="164" spans="8:13" x14ac:dyDescent="0.3">
      <c r="H164" s="52"/>
      <c r="I164" s="55"/>
      <c r="J164" s="55"/>
      <c r="L164" s="55"/>
      <c r="M164" s="28"/>
    </row>
    <row r="165" spans="8:13" x14ac:dyDescent="0.3">
      <c r="H165" s="52"/>
      <c r="I165" s="55"/>
      <c r="J165" s="55"/>
      <c r="L165" s="55"/>
      <c r="M165" s="28"/>
    </row>
    <row r="166" spans="8:13" x14ac:dyDescent="0.3">
      <c r="H166" s="52"/>
      <c r="I166" s="55"/>
      <c r="J166" s="55"/>
      <c r="L166" s="55"/>
      <c r="M166" s="28"/>
    </row>
    <row r="167" spans="8:13" x14ac:dyDescent="0.3">
      <c r="H167" s="52"/>
      <c r="I167" s="55"/>
      <c r="J167" s="55"/>
      <c r="L167" s="55"/>
      <c r="M167" s="28"/>
    </row>
    <row r="168" spans="8:13" x14ac:dyDescent="0.3">
      <c r="H168" s="52"/>
      <c r="I168" s="55"/>
      <c r="J168" s="55"/>
      <c r="L168" s="55"/>
      <c r="M168" s="28"/>
    </row>
    <row r="169" spans="8:13" x14ac:dyDescent="0.3">
      <c r="H169" s="52"/>
      <c r="I169" s="55"/>
      <c r="J169" s="55"/>
      <c r="L169" s="55"/>
      <c r="M169" s="28"/>
    </row>
    <row r="170" spans="8:13" x14ac:dyDescent="0.3">
      <c r="H170" s="52"/>
      <c r="I170" s="55"/>
      <c r="J170" s="55"/>
      <c r="L170" s="55"/>
      <c r="M170" s="28"/>
    </row>
    <row r="171" spans="8:13" x14ac:dyDescent="0.3">
      <c r="H171" s="52"/>
      <c r="I171" s="55"/>
      <c r="J171" s="55"/>
      <c r="L171" s="55"/>
      <c r="M171" s="28"/>
    </row>
    <row r="172" spans="8:13" x14ac:dyDescent="0.3">
      <c r="H172" s="52"/>
      <c r="I172" s="55"/>
      <c r="J172" s="55"/>
      <c r="L172" s="55"/>
      <c r="M172" s="28"/>
    </row>
    <row r="173" spans="8:13" x14ac:dyDescent="0.3">
      <c r="H173" s="52"/>
      <c r="I173" s="55"/>
      <c r="J173" s="55"/>
      <c r="L173" s="55"/>
      <c r="M173" s="28"/>
    </row>
    <row r="174" spans="8:13" x14ac:dyDescent="0.3">
      <c r="H174" s="52"/>
      <c r="I174" s="55"/>
      <c r="J174" s="55"/>
      <c r="L174" s="55"/>
      <c r="M174" s="28"/>
    </row>
    <row r="175" spans="8:13" x14ac:dyDescent="0.3">
      <c r="H175" s="52"/>
      <c r="I175" s="55"/>
      <c r="J175" s="55"/>
      <c r="L175" s="55"/>
      <c r="M175" s="28"/>
    </row>
    <row r="176" spans="8:13" x14ac:dyDescent="0.3">
      <c r="H176" s="52"/>
      <c r="I176" s="55"/>
      <c r="J176" s="55"/>
      <c r="L176" s="55"/>
      <c r="M176" s="28"/>
    </row>
    <row r="177" spans="8:13" x14ac:dyDescent="0.3">
      <c r="H177" s="52"/>
      <c r="I177" s="55"/>
      <c r="J177" s="55"/>
      <c r="L177" s="55"/>
      <c r="M177" s="28"/>
    </row>
    <row r="178" spans="8:13" x14ac:dyDescent="0.3">
      <c r="H178" s="52"/>
      <c r="I178" s="55"/>
      <c r="J178" s="55"/>
      <c r="L178" s="55"/>
      <c r="M178" s="28"/>
    </row>
    <row r="179" spans="8:13" x14ac:dyDescent="0.3">
      <c r="H179" s="52"/>
      <c r="I179" s="55"/>
      <c r="J179" s="55"/>
      <c r="L179" s="55"/>
      <c r="M179" s="28"/>
    </row>
    <row r="180" spans="8:13" x14ac:dyDescent="0.3">
      <c r="H180" s="52"/>
      <c r="I180" s="55"/>
      <c r="J180" s="55"/>
      <c r="L180" s="55"/>
      <c r="M180" s="28"/>
    </row>
    <row r="181" spans="8:13" x14ac:dyDescent="0.3">
      <c r="H181" s="52"/>
      <c r="I181" s="55"/>
      <c r="J181" s="55"/>
      <c r="L181" s="55"/>
      <c r="M181" s="28"/>
    </row>
    <row r="182" spans="8:13" x14ac:dyDescent="0.3">
      <c r="H182" s="52"/>
      <c r="I182" s="55"/>
      <c r="J182" s="55"/>
      <c r="L182" s="55"/>
      <c r="M182" s="28"/>
    </row>
    <row r="183" spans="8:13" x14ac:dyDescent="0.3">
      <c r="H183" s="52"/>
      <c r="I183" s="55"/>
      <c r="J183" s="55"/>
      <c r="L183" s="55"/>
      <c r="M183" s="28"/>
    </row>
    <row r="184" spans="8:13" x14ac:dyDescent="0.3">
      <c r="H184" s="52"/>
      <c r="I184" s="55"/>
      <c r="J184" s="55"/>
      <c r="L184" s="55"/>
      <c r="M184" s="28"/>
    </row>
    <row r="185" spans="8:13" x14ac:dyDescent="0.3">
      <c r="H185" s="52"/>
      <c r="I185" s="55"/>
      <c r="J185" s="55"/>
      <c r="L185" s="55"/>
      <c r="M185" s="28"/>
    </row>
    <row r="186" spans="8:13" x14ac:dyDescent="0.3">
      <c r="H186" s="52"/>
      <c r="I186" s="55"/>
      <c r="J186" s="55"/>
      <c r="L186" s="55"/>
      <c r="M186" s="28"/>
    </row>
    <row r="187" spans="8:13" x14ac:dyDescent="0.3">
      <c r="H187" s="52"/>
      <c r="I187" s="55"/>
      <c r="J187" s="55"/>
      <c r="L187" s="55"/>
      <c r="M187" s="28"/>
    </row>
    <row r="188" spans="8:13" x14ac:dyDescent="0.3">
      <c r="H188" s="55"/>
      <c r="I188" s="55"/>
      <c r="J188" s="55"/>
      <c r="L188" s="55"/>
      <c r="M188" s="28"/>
    </row>
    <row r="189" spans="8:13" x14ac:dyDescent="0.3">
      <c r="H189" s="55"/>
      <c r="I189" s="55"/>
      <c r="J189" s="55"/>
      <c r="L189" s="55"/>
      <c r="M189" s="28"/>
    </row>
    <row r="190" spans="8:13" x14ac:dyDescent="0.3">
      <c r="H190" s="55"/>
      <c r="I190" s="55"/>
      <c r="J190" s="55"/>
      <c r="L190" s="55"/>
      <c r="M190" s="28"/>
    </row>
    <row r="191" spans="8:13" x14ac:dyDescent="0.3">
      <c r="H191" s="55"/>
      <c r="I191" s="55"/>
      <c r="J191" s="55"/>
      <c r="L191" s="55"/>
      <c r="M191" s="28"/>
    </row>
    <row r="192" spans="8:13" x14ac:dyDescent="0.3">
      <c r="H192" s="55"/>
      <c r="I192" s="55"/>
      <c r="J192" s="55"/>
      <c r="L192" s="55"/>
      <c r="M192" s="28"/>
    </row>
    <row r="193" spans="13:13" x14ac:dyDescent="0.3">
      <c r="M193" s="28"/>
    </row>
    <row r="194" spans="13:13" x14ac:dyDescent="0.3">
      <c r="M194" s="28"/>
    </row>
    <row r="195" spans="13:13" x14ac:dyDescent="0.3">
      <c r="M195" s="28"/>
    </row>
    <row r="196" spans="13:13" x14ac:dyDescent="0.3">
      <c r="M196" s="28"/>
    </row>
    <row r="197" spans="13:13" x14ac:dyDescent="0.3">
      <c r="M197" s="28"/>
    </row>
    <row r="198" spans="13:13" x14ac:dyDescent="0.3">
      <c r="M198" s="28"/>
    </row>
    <row r="199" spans="13:13" x14ac:dyDescent="0.3">
      <c r="M199" s="28"/>
    </row>
    <row r="200" spans="13:13" x14ac:dyDescent="0.3">
      <c r="M200" s="28"/>
    </row>
    <row r="201" spans="13:13" x14ac:dyDescent="0.3">
      <c r="M201" s="28"/>
    </row>
    <row r="202" spans="13:13" x14ac:dyDescent="0.3">
      <c r="M202" s="28"/>
    </row>
    <row r="203" spans="13:13" x14ac:dyDescent="0.3">
      <c r="M203" s="28"/>
    </row>
    <row r="204" spans="13:13" x14ac:dyDescent="0.3">
      <c r="M204" s="28"/>
    </row>
    <row r="205" spans="13:13" x14ac:dyDescent="0.3">
      <c r="M205" s="28"/>
    </row>
    <row r="206" spans="13:13" x14ac:dyDescent="0.3">
      <c r="M206" s="28"/>
    </row>
    <row r="207" spans="13:13" x14ac:dyDescent="0.3">
      <c r="M207" s="28"/>
    </row>
    <row r="208" spans="13:13" x14ac:dyDescent="0.3">
      <c r="M208" s="28"/>
    </row>
    <row r="209" spans="13:13" x14ac:dyDescent="0.3">
      <c r="M209" s="28"/>
    </row>
    <row r="210" spans="13:13" x14ac:dyDescent="0.3">
      <c r="M210" s="28"/>
    </row>
    <row r="211" spans="13:13" x14ac:dyDescent="0.3">
      <c r="M211" s="28"/>
    </row>
    <row r="212" spans="13:13" x14ac:dyDescent="0.3">
      <c r="M212" s="28"/>
    </row>
    <row r="213" spans="13:13" x14ac:dyDescent="0.3">
      <c r="M213" s="28"/>
    </row>
    <row r="214" spans="13:13" x14ac:dyDescent="0.3">
      <c r="M214" s="28"/>
    </row>
    <row r="215" spans="13:13" x14ac:dyDescent="0.3">
      <c r="M215" s="28"/>
    </row>
    <row r="216" spans="13:13" x14ac:dyDescent="0.3">
      <c r="M216" s="28"/>
    </row>
    <row r="217" spans="13:13" x14ac:dyDescent="0.3">
      <c r="M217" s="28"/>
    </row>
    <row r="218" spans="13:13" x14ac:dyDescent="0.3">
      <c r="M218" s="28"/>
    </row>
    <row r="219" spans="13:13" x14ac:dyDescent="0.3">
      <c r="M219" s="28"/>
    </row>
    <row r="220" spans="13:13" x14ac:dyDescent="0.3">
      <c r="M220" s="28"/>
    </row>
    <row r="221" spans="13:13" x14ac:dyDescent="0.3">
      <c r="M221" s="28"/>
    </row>
    <row r="222" spans="13:13" x14ac:dyDescent="0.3">
      <c r="M222" s="28"/>
    </row>
    <row r="223" spans="13:13" x14ac:dyDescent="0.3">
      <c r="M223" s="28"/>
    </row>
    <row r="224" spans="13:13" x14ac:dyDescent="0.3">
      <c r="M224" s="28"/>
    </row>
    <row r="225" spans="13:13" x14ac:dyDescent="0.3">
      <c r="M225" s="28"/>
    </row>
    <row r="226" spans="13:13" x14ac:dyDescent="0.3">
      <c r="M226" s="28"/>
    </row>
    <row r="227" spans="13:13" x14ac:dyDescent="0.3">
      <c r="M227" s="28"/>
    </row>
    <row r="228" spans="13:13" x14ac:dyDescent="0.3">
      <c r="M228" s="28"/>
    </row>
    <row r="229" spans="13:13" x14ac:dyDescent="0.3">
      <c r="M229" s="28"/>
    </row>
    <row r="230" spans="13:13" x14ac:dyDescent="0.3">
      <c r="M230" s="28"/>
    </row>
    <row r="231" spans="13:13" x14ac:dyDescent="0.3">
      <c r="M231" s="28"/>
    </row>
    <row r="232" spans="13:13" x14ac:dyDescent="0.3">
      <c r="M232" s="28"/>
    </row>
    <row r="233" spans="13:13" x14ac:dyDescent="0.3">
      <c r="M233" s="28"/>
    </row>
    <row r="234" spans="13:13" x14ac:dyDescent="0.3">
      <c r="M234" s="28"/>
    </row>
    <row r="235" spans="13:13" x14ac:dyDescent="0.3">
      <c r="M235" s="28"/>
    </row>
    <row r="236" spans="13:13" x14ac:dyDescent="0.3">
      <c r="M236" s="28"/>
    </row>
    <row r="237" spans="13:13" x14ac:dyDescent="0.3">
      <c r="M237" s="28"/>
    </row>
    <row r="238" spans="13:13" x14ac:dyDescent="0.3">
      <c r="M238" s="28"/>
    </row>
    <row r="239" spans="13:13" x14ac:dyDescent="0.3">
      <c r="M239" s="28"/>
    </row>
    <row r="240" spans="13:13" x14ac:dyDescent="0.3">
      <c r="M240" s="28"/>
    </row>
    <row r="241" spans="13:13" x14ac:dyDescent="0.3">
      <c r="M241" s="28"/>
    </row>
    <row r="242" spans="13:13" x14ac:dyDescent="0.3">
      <c r="M242" s="28"/>
    </row>
    <row r="243" spans="13:13" x14ac:dyDescent="0.3">
      <c r="M243" s="28"/>
    </row>
    <row r="244" spans="13:13" x14ac:dyDescent="0.3">
      <c r="M244" s="28"/>
    </row>
    <row r="245" spans="13:13" x14ac:dyDescent="0.3">
      <c r="M245" s="28"/>
    </row>
    <row r="246" spans="13:13" x14ac:dyDescent="0.3">
      <c r="M246" s="28"/>
    </row>
    <row r="247" spans="13:13" x14ac:dyDescent="0.3">
      <c r="M247" s="28"/>
    </row>
    <row r="248" spans="13:13" x14ac:dyDescent="0.3">
      <c r="M248" s="28"/>
    </row>
    <row r="249" spans="13:13" x14ac:dyDescent="0.3">
      <c r="M249" s="28"/>
    </row>
    <row r="250" spans="13:13" x14ac:dyDescent="0.3">
      <c r="M250" s="28"/>
    </row>
    <row r="251" spans="13:13" x14ac:dyDescent="0.3">
      <c r="M251" s="28"/>
    </row>
    <row r="252" spans="13:13" x14ac:dyDescent="0.3">
      <c r="M252" s="28"/>
    </row>
    <row r="253" spans="13:13" x14ac:dyDescent="0.3">
      <c r="M253" s="28"/>
    </row>
    <row r="254" spans="13:13" x14ac:dyDescent="0.3">
      <c r="M254" s="28"/>
    </row>
    <row r="255" spans="13:13" x14ac:dyDescent="0.3">
      <c r="M255" s="28"/>
    </row>
    <row r="256" spans="13:13" x14ac:dyDescent="0.3">
      <c r="M256" s="28"/>
    </row>
    <row r="257" spans="13:13" x14ac:dyDescent="0.3">
      <c r="M257" s="28"/>
    </row>
    <row r="258" spans="13:13" x14ac:dyDescent="0.3">
      <c r="M258" s="28"/>
    </row>
    <row r="259" spans="13:13" x14ac:dyDescent="0.3">
      <c r="M259" s="28"/>
    </row>
    <row r="260" spans="13:13" x14ac:dyDescent="0.3">
      <c r="M260" s="28"/>
    </row>
    <row r="261" spans="13:13" x14ac:dyDescent="0.3">
      <c r="M261" s="28"/>
    </row>
    <row r="262" spans="13:13" x14ac:dyDescent="0.3">
      <c r="M262" s="28"/>
    </row>
    <row r="263" spans="13:13" x14ac:dyDescent="0.3">
      <c r="M263" s="28"/>
    </row>
    <row r="264" spans="13:13" x14ac:dyDescent="0.3">
      <c r="M264" s="28"/>
    </row>
    <row r="265" spans="13:13" x14ac:dyDescent="0.3">
      <c r="M265" s="28"/>
    </row>
    <row r="266" spans="13:13" x14ac:dyDescent="0.3">
      <c r="M266" s="28"/>
    </row>
    <row r="267" spans="13:13" x14ac:dyDescent="0.3">
      <c r="M267" s="28"/>
    </row>
    <row r="268" spans="13:13" x14ac:dyDescent="0.3">
      <c r="M268" s="28"/>
    </row>
    <row r="269" spans="13:13" x14ac:dyDescent="0.3">
      <c r="M269" s="28"/>
    </row>
    <row r="270" spans="13:13" x14ac:dyDescent="0.3">
      <c r="M270" s="28"/>
    </row>
    <row r="271" spans="13:13" x14ac:dyDescent="0.3">
      <c r="M271" s="28"/>
    </row>
    <row r="272" spans="13:13" x14ac:dyDescent="0.3">
      <c r="M272" s="28"/>
    </row>
    <row r="273" spans="13:13" x14ac:dyDescent="0.3">
      <c r="M273" s="28"/>
    </row>
    <row r="274" spans="13:13" x14ac:dyDescent="0.3">
      <c r="M274" s="28"/>
    </row>
    <row r="275" spans="13:13" x14ac:dyDescent="0.3">
      <c r="M275" s="28"/>
    </row>
    <row r="276" spans="13:13" x14ac:dyDescent="0.3">
      <c r="M276" s="28"/>
    </row>
    <row r="277" spans="13:13" x14ac:dyDescent="0.3">
      <c r="M277" s="28"/>
    </row>
    <row r="278" spans="13:13" x14ac:dyDescent="0.3">
      <c r="M278" s="28"/>
    </row>
    <row r="279" spans="13:13" x14ac:dyDescent="0.3">
      <c r="M279" s="28"/>
    </row>
    <row r="280" spans="13:13" x14ac:dyDescent="0.3">
      <c r="M280" s="28"/>
    </row>
    <row r="281" spans="13:13" x14ac:dyDescent="0.3">
      <c r="M281" s="28"/>
    </row>
    <row r="282" spans="13:13" x14ac:dyDescent="0.3">
      <c r="M282" s="28"/>
    </row>
    <row r="283" spans="13:13" x14ac:dyDescent="0.3">
      <c r="M283" s="28"/>
    </row>
    <row r="284" spans="13:13" x14ac:dyDescent="0.3">
      <c r="M284" s="28"/>
    </row>
    <row r="285" spans="13:13" x14ac:dyDescent="0.3">
      <c r="M285" s="28"/>
    </row>
    <row r="286" spans="13:13" x14ac:dyDescent="0.3">
      <c r="M286" s="28"/>
    </row>
    <row r="287" spans="13:13" x14ac:dyDescent="0.3">
      <c r="M287" s="28"/>
    </row>
    <row r="288" spans="13:13" x14ac:dyDescent="0.3">
      <c r="M288" s="28"/>
    </row>
    <row r="289" spans="13:13" x14ac:dyDescent="0.3">
      <c r="M289" s="28"/>
    </row>
    <row r="290" spans="13:13" x14ac:dyDescent="0.3">
      <c r="M290" s="28"/>
    </row>
    <row r="291" spans="13:13" x14ac:dyDescent="0.3">
      <c r="M291" s="28"/>
    </row>
    <row r="292" spans="13:13" x14ac:dyDescent="0.3">
      <c r="M292" s="28"/>
    </row>
    <row r="293" spans="13:13" x14ac:dyDescent="0.3">
      <c r="M293" s="28"/>
    </row>
    <row r="294" spans="13:13" x14ac:dyDescent="0.3">
      <c r="M294" s="28"/>
    </row>
    <row r="295" spans="13:13" x14ac:dyDescent="0.3">
      <c r="M295" s="28"/>
    </row>
    <row r="296" spans="13:13" x14ac:dyDescent="0.3">
      <c r="M296" s="28"/>
    </row>
    <row r="297" spans="13:13" x14ac:dyDescent="0.3">
      <c r="M297" s="28"/>
    </row>
    <row r="298" spans="13:13" x14ac:dyDescent="0.3">
      <c r="M298" s="28"/>
    </row>
    <row r="299" spans="13:13" x14ac:dyDescent="0.3">
      <c r="M299" s="28"/>
    </row>
    <row r="300" spans="13:13" x14ac:dyDescent="0.3">
      <c r="M300" s="28"/>
    </row>
    <row r="301" spans="13:13" x14ac:dyDescent="0.3">
      <c r="M301" s="28"/>
    </row>
    <row r="302" spans="13:13" x14ac:dyDescent="0.3">
      <c r="M302" s="28"/>
    </row>
    <row r="303" spans="13:13" x14ac:dyDescent="0.3">
      <c r="M303" s="28"/>
    </row>
    <row r="304" spans="13:13" x14ac:dyDescent="0.3">
      <c r="M304" s="28"/>
    </row>
    <row r="305" spans="13:13" x14ac:dyDescent="0.3">
      <c r="M305" s="28"/>
    </row>
    <row r="306" spans="13:13" x14ac:dyDescent="0.3">
      <c r="M306" s="28"/>
    </row>
    <row r="307" spans="13:13" x14ac:dyDescent="0.3">
      <c r="M307" s="28"/>
    </row>
    <row r="308" spans="13:13" x14ac:dyDescent="0.3">
      <c r="M308" s="28"/>
    </row>
    <row r="309" spans="13:13" x14ac:dyDescent="0.3">
      <c r="M309" s="28"/>
    </row>
    <row r="310" spans="13:13" x14ac:dyDescent="0.3">
      <c r="M310" s="28"/>
    </row>
    <row r="311" spans="13:13" x14ac:dyDescent="0.3">
      <c r="M311" s="28"/>
    </row>
    <row r="312" spans="13:13" x14ac:dyDescent="0.3">
      <c r="M312" s="28"/>
    </row>
    <row r="313" spans="13:13" x14ac:dyDescent="0.3">
      <c r="M313" s="28"/>
    </row>
    <row r="314" spans="13:13" x14ac:dyDescent="0.3">
      <c r="M314" s="28"/>
    </row>
    <row r="315" spans="13:13" x14ac:dyDescent="0.3">
      <c r="M315" s="28"/>
    </row>
    <row r="316" spans="13:13" x14ac:dyDescent="0.3">
      <c r="M316" s="28"/>
    </row>
    <row r="317" spans="13:13" x14ac:dyDescent="0.3">
      <c r="M317" s="28"/>
    </row>
    <row r="318" spans="13:13" x14ac:dyDescent="0.3">
      <c r="M318" s="28"/>
    </row>
    <row r="319" spans="13:13" x14ac:dyDescent="0.3">
      <c r="M319" s="28"/>
    </row>
    <row r="320" spans="13:13" x14ac:dyDescent="0.3">
      <c r="M320" s="28"/>
    </row>
    <row r="321" spans="13:13" x14ac:dyDescent="0.3">
      <c r="M321" s="28"/>
    </row>
    <row r="322" spans="13:13" x14ac:dyDescent="0.3">
      <c r="M322" s="28"/>
    </row>
    <row r="323" spans="13:13" x14ac:dyDescent="0.3">
      <c r="M323" s="28"/>
    </row>
    <row r="324" spans="13:13" x14ac:dyDescent="0.3">
      <c r="M324" s="28"/>
    </row>
    <row r="325" spans="13:13" x14ac:dyDescent="0.3">
      <c r="M325" s="28"/>
    </row>
    <row r="326" spans="13:13" x14ac:dyDescent="0.3">
      <c r="M326" s="28"/>
    </row>
    <row r="327" spans="13:13" x14ac:dyDescent="0.3">
      <c r="M327" s="28"/>
    </row>
    <row r="328" spans="13:13" x14ac:dyDescent="0.3">
      <c r="M328" s="28"/>
    </row>
    <row r="329" spans="13:13" x14ac:dyDescent="0.3">
      <c r="M329" s="28"/>
    </row>
    <row r="330" spans="13:13" x14ac:dyDescent="0.3">
      <c r="M330" s="28"/>
    </row>
    <row r="331" spans="13:13" x14ac:dyDescent="0.3">
      <c r="M331" s="28"/>
    </row>
    <row r="332" spans="13:13" x14ac:dyDescent="0.3">
      <c r="M332" s="28"/>
    </row>
    <row r="333" spans="13:13" x14ac:dyDescent="0.3">
      <c r="M333" s="28"/>
    </row>
    <row r="334" spans="13:13" x14ac:dyDescent="0.3">
      <c r="M334" s="28"/>
    </row>
    <row r="335" spans="13:13" x14ac:dyDescent="0.3">
      <c r="M335" s="28"/>
    </row>
    <row r="336" spans="13:13" x14ac:dyDescent="0.3">
      <c r="M336" s="28"/>
    </row>
    <row r="337" spans="13:13" x14ac:dyDescent="0.3">
      <c r="M337" s="28"/>
    </row>
    <row r="338" spans="13:13" x14ac:dyDescent="0.3">
      <c r="M338" s="28"/>
    </row>
    <row r="339" spans="13:13" x14ac:dyDescent="0.3">
      <c r="M339" s="28"/>
    </row>
    <row r="340" spans="13:13" x14ac:dyDescent="0.3">
      <c r="M340" s="28"/>
    </row>
    <row r="341" spans="13:13" x14ac:dyDescent="0.3">
      <c r="M341" s="28"/>
    </row>
    <row r="342" spans="13:13" x14ac:dyDescent="0.3">
      <c r="M342" s="28"/>
    </row>
    <row r="343" spans="13:13" x14ac:dyDescent="0.3">
      <c r="M343" s="28"/>
    </row>
    <row r="344" spans="13:13" x14ac:dyDescent="0.3">
      <c r="M344" s="28"/>
    </row>
    <row r="345" spans="13:13" x14ac:dyDescent="0.3">
      <c r="M345" s="28"/>
    </row>
    <row r="346" spans="13:13" x14ac:dyDescent="0.3">
      <c r="M346" s="28"/>
    </row>
    <row r="347" spans="13:13" x14ac:dyDescent="0.3">
      <c r="M347" s="28"/>
    </row>
    <row r="348" spans="13:13" x14ac:dyDescent="0.3">
      <c r="M348" s="28"/>
    </row>
    <row r="349" spans="13:13" x14ac:dyDescent="0.3">
      <c r="M349" s="28"/>
    </row>
    <row r="350" spans="13:13" x14ac:dyDescent="0.3">
      <c r="M350" s="28"/>
    </row>
    <row r="351" spans="13:13" x14ac:dyDescent="0.3">
      <c r="M351" s="28"/>
    </row>
    <row r="352" spans="13:13" x14ac:dyDescent="0.3">
      <c r="M352" s="28"/>
    </row>
    <row r="353" spans="13:13" x14ac:dyDescent="0.3">
      <c r="M353" s="28"/>
    </row>
    <row r="354" spans="13:13" x14ac:dyDescent="0.3">
      <c r="M354" s="28"/>
    </row>
    <row r="355" spans="13:13" x14ac:dyDescent="0.3">
      <c r="M355" s="28"/>
    </row>
    <row r="356" spans="13:13" x14ac:dyDescent="0.3">
      <c r="M356" s="28"/>
    </row>
    <row r="357" spans="13:13" x14ac:dyDescent="0.3">
      <c r="M357" s="28"/>
    </row>
    <row r="358" spans="13:13" x14ac:dyDescent="0.3">
      <c r="M358" s="28"/>
    </row>
    <row r="359" spans="13:13" x14ac:dyDescent="0.3">
      <c r="M359" s="28"/>
    </row>
    <row r="360" spans="13:13" x14ac:dyDescent="0.3">
      <c r="M360" s="28"/>
    </row>
    <row r="361" spans="13:13" x14ac:dyDescent="0.3">
      <c r="M361" s="28"/>
    </row>
    <row r="362" spans="13:13" x14ac:dyDescent="0.3">
      <c r="M362" s="28"/>
    </row>
    <row r="363" spans="13:13" x14ac:dyDescent="0.3">
      <c r="M363" s="28"/>
    </row>
    <row r="364" spans="13:13" x14ac:dyDescent="0.3">
      <c r="M364" s="28"/>
    </row>
    <row r="365" spans="13:13" x14ac:dyDescent="0.3">
      <c r="M365" s="28"/>
    </row>
    <row r="366" spans="13:13" x14ac:dyDescent="0.3">
      <c r="M366" s="28"/>
    </row>
    <row r="367" spans="13:13" x14ac:dyDescent="0.3">
      <c r="M367" s="28"/>
    </row>
    <row r="368" spans="13:13" x14ac:dyDescent="0.3">
      <c r="M368" s="28"/>
    </row>
    <row r="369" spans="13:13" x14ac:dyDescent="0.3">
      <c r="M369" s="28"/>
    </row>
    <row r="370" spans="13:13" x14ac:dyDescent="0.3">
      <c r="M370" s="28"/>
    </row>
    <row r="371" spans="13:13" x14ac:dyDescent="0.3">
      <c r="M371" s="28"/>
    </row>
    <row r="372" spans="13:13" x14ac:dyDescent="0.3">
      <c r="M372" s="28"/>
    </row>
    <row r="373" spans="13:13" x14ac:dyDescent="0.3">
      <c r="M373" s="28"/>
    </row>
    <row r="374" spans="13:13" x14ac:dyDescent="0.3">
      <c r="M374" s="28"/>
    </row>
    <row r="375" spans="13:13" x14ac:dyDescent="0.3">
      <c r="M375" s="28"/>
    </row>
    <row r="376" spans="13:13" x14ac:dyDescent="0.3">
      <c r="M376" s="28"/>
    </row>
    <row r="377" spans="13:13" x14ac:dyDescent="0.3">
      <c r="M377" s="28"/>
    </row>
    <row r="378" spans="13:13" x14ac:dyDescent="0.3">
      <c r="M378" s="28"/>
    </row>
    <row r="379" spans="13:13" x14ac:dyDescent="0.3">
      <c r="M379" s="28"/>
    </row>
    <row r="380" spans="13:13" x14ac:dyDescent="0.3">
      <c r="M380" s="28"/>
    </row>
    <row r="381" spans="13:13" x14ac:dyDescent="0.3">
      <c r="M381" s="28"/>
    </row>
    <row r="382" spans="13:13" x14ac:dyDescent="0.3">
      <c r="M382" s="28"/>
    </row>
    <row r="383" spans="13:13" x14ac:dyDescent="0.3">
      <c r="M383" s="28"/>
    </row>
    <row r="384" spans="13:13" x14ac:dyDescent="0.3">
      <c r="M384" s="28"/>
    </row>
    <row r="385" spans="13:13" x14ac:dyDescent="0.3">
      <c r="M385" s="28"/>
    </row>
    <row r="386" spans="13:13" x14ac:dyDescent="0.3">
      <c r="M386" s="28"/>
    </row>
    <row r="387" spans="13:13" x14ac:dyDescent="0.3">
      <c r="M387" s="28"/>
    </row>
    <row r="388" spans="13:13" x14ac:dyDescent="0.3">
      <c r="M388" s="28"/>
    </row>
    <row r="389" spans="13:13" x14ac:dyDescent="0.3">
      <c r="M389" s="28"/>
    </row>
    <row r="390" spans="13:13" x14ac:dyDescent="0.3">
      <c r="M390" s="28"/>
    </row>
    <row r="391" spans="13:13" x14ac:dyDescent="0.3">
      <c r="M391" s="28"/>
    </row>
    <row r="392" spans="13:13" x14ac:dyDescent="0.3">
      <c r="M392" s="28"/>
    </row>
    <row r="393" spans="13:13" x14ac:dyDescent="0.3">
      <c r="M393" s="28"/>
    </row>
    <row r="394" spans="13:13" x14ac:dyDescent="0.3">
      <c r="M394" s="28"/>
    </row>
    <row r="395" spans="13:13" x14ac:dyDescent="0.3">
      <c r="M395" s="28"/>
    </row>
    <row r="396" spans="13:13" x14ac:dyDescent="0.3">
      <c r="M396" s="28"/>
    </row>
    <row r="397" spans="13:13" x14ac:dyDescent="0.3">
      <c r="M397" s="28"/>
    </row>
    <row r="398" spans="13:13" x14ac:dyDescent="0.3">
      <c r="M398" s="28"/>
    </row>
    <row r="399" spans="13:13" x14ac:dyDescent="0.3">
      <c r="M399" s="28"/>
    </row>
    <row r="400" spans="13:13" x14ac:dyDescent="0.3">
      <c r="M400" s="28"/>
    </row>
    <row r="401" spans="13:13" x14ac:dyDescent="0.3">
      <c r="M401" s="28"/>
    </row>
    <row r="402" spans="13:13" x14ac:dyDescent="0.3">
      <c r="M402" s="28"/>
    </row>
    <row r="403" spans="13:13" x14ac:dyDescent="0.3">
      <c r="M403" s="28"/>
    </row>
    <row r="404" spans="13:13" x14ac:dyDescent="0.3">
      <c r="M404" s="28"/>
    </row>
    <row r="405" spans="13:13" x14ac:dyDescent="0.3">
      <c r="M405" s="28"/>
    </row>
    <row r="406" spans="13:13" x14ac:dyDescent="0.3">
      <c r="M406" s="28"/>
    </row>
    <row r="407" spans="13:13" x14ac:dyDescent="0.3">
      <c r="M407" s="28"/>
    </row>
    <row r="408" spans="13:13" x14ac:dyDescent="0.3">
      <c r="M408" s="28"/>
    </row>
    <row r="409" spans="13:13" x14ac:dyDescent="0.3">
      <c r="M409" s="28"/>
    </row>
    <row r="410" spans="13:13" x14ac:dyDescent="0.3">
      <c r="M410" s="28"/>
    </row>
    <row r="411" spans="13:13" x14ac:dyDescent="0.3">
      <c r="M411" s="28"/>
    </row>
    <row r="412" spans="13:13" x14ac:dyDescent="0.3">
      <c r="M412" s="28"/>
    </row>
    <row r="413" spans="13:13" x14ac:dyDescent="0.3">
      <c r="M413" s="28"/>
    </row>
    <row r="414" spans="13:13" x14ac:dyDescent="0.3">
      <c r="M414" s="28"/>
    </row>
    <row r="415" spans="13:13" x14ac:dyDescent="0.3">
      <c r="M415" s="28"/>
    </row>
    <row r="416" spans="13:13" x14ac:dyDescent="0.3">
      <c r="M416" s="28"/>
    </row>
    <row r="417" spans="13:13" x14ac:dyDescent="0.3">
      <c r="M417" s="28"/>
    </row>
    <row r="418" spans="13:13" x14ac:dyDescent="0.3">
      <c r="M418" s="28"/>
    </row>
    <row r="419" spans="13:13" x14ac:dyDescent="0.3">
      <c r="M419" s="28"/>
    </row>
    <row r="420" spans="13:13" x14ac:dyDescent="0.3">
      <c r="M420" s="28"/>
    </row>
    <row r="421" spans="13:13" x14ac:dyDescent="0.3">
      <c r="M421" s="28"/>
    </row>
    <row r="422" spans="13:13" x14ac:dyDescent="0.3">
      <c r="M422" s="28"/>
    </row>
    <row r="423" spans="13:13" x14ac:dyDescent="0.3">
      <c r="M423" s="28"/>
    </row>
    <row r="424" spans="13:13" x14ac:dyDescent="0.3">
      <c r="M424" s="28"/>
    </row>
    <row r="425" spans="13:13" x14ac:dyDescent="0.3">
      <c r="M425" s="28"/>
    </row>
    <row r="426" spans="13:13" x14ac:dyDescent="0.3">
      <c r="M426" s="28"/>
    </row>
    <row r="427" spans="13:13" x14ac:dyDescent="0.3">
      <c r="M427" s="28"/>
    </row>
    <row r="428" spans="13:13" x14ac:dyDescent="0.3">
      <c r="M428" s="28"/>
    </row>
    <row r="429" spans="13:13" x14ac:dyDescent="0.3">
      <c r="M429" s="28"/>
    </row>
    <row r="430" spans="13:13" x14ac:dyDescent="0.3">
      <c r="M430" s="28"/>
    </row>
    <row r="431" spans="13:13" x14ac:dyDescent="0.3">
      <c r="M431" s="28"/>
    </row>
    <row r="432" spans="13:13" x14ac:dyDescent="0.3">
      <c r="M432" s="28"/>
    </row>
    <row r="433" spans="13:13" x14ac:dyDescent="0.3">
      <c r="M433" s="28"/>
    </row>
    <row r="434" spans="13:13" x14ac:dyDescent="0.3">
      <c r="M434" s="28"/>
    </row>
    <row r="435" spans="13:13" x14ac:dyDescent="0.3">
      <c r="M435" s="28"/>
    </row>
    <row r="436" spans="13:13" x14ac:dyDescent="0.3">
      <c r="M436" s="28"/>
    </row>
    <row r="437" spans="13:13" x14ac:dyDescent="0.3">
      <c r="M437" s="28"/>
    </row>
    <row r="438" spans="13:13" x14ac:dyDescent="0.3">
      <c r="M438" s="28"/>
    </row>
    <row r="439" spans="13:13" x14ac:dyDescent="0.3">
      <c r="M439" s="28"/>
    </row>
    <row r="440" spans="13:13" x14ac:dyDescent="0.3">
      <c r="M440" s="28"/>
    </row>
    <row r="441" spans="13:13" x14ac:dyDescent="0.3">
      <c r="M441" s="28"/>
    </row>
    <row r="442" spans="13:13" x14ac:dyDescent="0.3">
      <c r="M442" s="28"/>
    </row>
    <row r="443" spans="13:13" x14ac:dyDescent="0.3">
      <c r="M443" s="28"/>
    </row>
    <row r="444" spans="13:13" x14ac:dyDescent="0.3">
      <c r="M444" s="28"/>
    </row>
    <row r="445" spans="13:13" x14ac:dyDescent="0.3">
      <c r="M445" s="28"/>
    </row>
    <row r="446" spans="13:13" x14ac:dyDescent="0.3">
      <c r="M446" s="28"/>
    </row>
    <row r="447" spans="13:13" x14ac:dyDescent="0.3">
      <c r="M447" s="28"/>
    </row>
    <row r="448" spans="13:13" x14ac:dyDescent="0.3">
      <c r="M448" s="28"/>
    </row>
    <row r="449" spans="13:13" x14ac:dyDescent="0.3">
      <c r="M449" s="28"/>
    </row>
    <row r="450" spans="13:13" x14ac:dyDescent="0.3">
      <c r="M450" s="28"/>
    </row>
    <row r="451" spans="13:13" x14ac:dyDescent="0.3">
      <c r="M451" s="28"/>
    </row>
    <row r="452" spans="13:13" x14ac:dyDescent="0.3">
      <c r="M452" s="28"/>
    </row>
    <row r="453" spans="13:13" x14ac:dyDescent="0.3">
      <c r="M453" s="28"/>
    </row>
    <row r="454" spans="13:13" x14ac:dyDescent="0.3">
      <c r="M454" s="28"/>
    </row>
    <row r="455" spans="13:13" x14ac:dyDescent="0.3">
      <c r="M455" s="28"/>
    </row>
    <row r="456" spans="13:13" x14ac:dyDescent="0.3">
      <c r="M456" s="28"/>
    </row>
    <row r="457" spans="13:13" x14ac:dyDescent="0.3">
      <c r="M457" s="28"/>
    </row>
    <row r="458" spans="13:13" x14ac:dyDescent="0.3">
      <c r="M458" s="28"/>
    </row>
    <row r="459" spans="13:13" x14ac:dyDescent="0.3">
      <c r="M459" s="28"/>
    </row>
    <row r="460" spans="13:13" x14ac:dyDescent="0.3">
      <c r="M460" s="28"/>
    </row>
    <row r="461" spans="13:13" x14ac:dyDescent="0.3">
      <c r="M461" s="28"/>
    </row>
    <row r="462" spans="13:13" x14ac:dyDescent="0.3">
      <c r="M462" s="28"/>
    </row>
    <row r="463" spans="13:13" x14ac:dyDescent="0.3">
      <c r="M463" s="28"/>
    </row>
    <row r="464" spans="13:13" x14ac:dyDescent="0.3">
      <c r="M464" s="28"/>
    </row>
    <row r="465" spans="13:13" x14ac:dyDescent="0.3">
      <c r="M465" s="28"/>
    </row>
    <row r="466" spans="13:13" x14ac:dyDescent="0.3">
      <c r="M466" s="28"/>
    </row>
    <row r="467" spans="13:13" x14ac:dyDescent="0.3">
      <c r="M467" s="28"/>
    </row>
    <row r="468" spans="13:13" x14ac:dyDescent="0.3">
      <c r="M468" s="28"/>
    </row>
    <row r="469" spans="13:13" x14ac:dyDescent="0.3">
      <c r="M469" s="28"/>
    </row>
    <row r="470" spans="13:13" x14ac:dyDescent="0.3">
      <c r="M470" s="28"/>
    </row>
    <row r="471" spans="13:13" x14ac:dyDescent="0.3">
      <c r="M471" s="28"/>
    </row>
    <row r="472" spans="13:13" x14ac:dyDescent="0.3">
      <c r="M472" s="28"/>
    </row>
    <row r="473" spans="13:13" x14ac:dyDescent="0.3">
      <c r="M473" s="28"/>
    </row>
    <row r="474" spans="13:13" x14ac:dyDescent="0.3">
      <c r="M474" s="28"/>
    </row>
    <row r="475" spans="13:13" x14ac:dyDescent="0.3">
      <c r="M475" s="28"/>
    </row>
    <row r="476" spans="13:13" x14ac:dyDescent="0.3">
      <c r="M476" s="28"/>
    </row>
    <row r="477" spans="13:13" x14ac:dyDescent="0.3">
      <c r="M477" s="28"/>
    </row>
    <row r="478" spans="13:13" x14ac:dyDescent="0.3">
      <c r="M478" s="28"/>
    </row>
    <row r="479" spans="13:13" x14ac:dyDescent="0.3">
      <c r="M479" s="28"/>
    </row>
    <row r="480" spans="13:13" x14ac:dyDescent="0.3">
      <c r="M480" s="28"/>
    </row>
    <row r="481" spans="13:13" x14ac:dyDescent="0.3">
      <c r="M481" s="28"/>
    </row>
    <row r="482" spans="13:13" x14ac:dyDescent="0.3">
      <c r="M482" s="28"/>
    </row>
    <row r="483" spans="13:13" x14ac:dyDescent="0.3">
      <c r="M483" s="28"/>
    </row>
    <row r="484" spans="13:13" x14ac:dyDescent="0.3">
      <c r="M484" s="28"/>
    </row>
    <row r="485" spans="13:13" x14ac:dyDescent="0.3">
      <c r="M485" s="28"/>
    </row>
    <row r="486" spans="13:13" x14ac:dyDescent="0.3">
      <c r="M486" s="28"/>
    </row>
    <row r="487" spans="13:13" x14ac:dyDescent="0.3">
      <c r="M487" s="28"/>
    </row>
    <row r="488" spans="13:13" x14ac:dyDescent="0.3">
      <c r="M488" s="28"/>
    </row>
    <row r="489" spans="13:13" x14ac:dyDescent="0.3">
      <c r="M489" s="28"/>
    </row>
    <row r="490" spans="13:13" x14ac:dyDescent="0.3">
      <c r="M490" s="28"/>
    </row>
    <row r="491" spans="13:13" x14ac:dyDescent="0.3">
      <c r="M491" s="28"/>
    </row>
    <row r="492" spans="13:13" x14ac:dyDescent="0.3">
      <c r="M492" s="28"/>
    </row>
    <row r="493" spans="13:13" x14ac:dyDescent="0.3">
      <c r="M493" s="28"/>
    </row>
    <row r="494" spans="13:13" x14ac:dyDescent="0.3">
      <c r="M494" s="28"/>
    </row>
    <row r="495" spans="13:13" x14ac:dyDescent="0.3">
      <c r="M495" s="28"/>
    </row>
    <row r="496" spans="13:13" x14ac:dyDescent="0.3">
      <c r="M496" s="28"/>
    </row>
    <row r="497" spans="13:13" x14ac:dyDescent="0.3">
      <c r="M497" s="28"/>
    </row>
    <row r="498" spans="13:13" x14ac:dyDescent="0.3">
      <c r="M498" s="28"/>
    </row>
    <row r="499" spans="13:13" x14ac:dyDescent="0.3">
      <c r="M499" s="28"/>
    </row>
    <row r="500" spans="13:13" x14ac:dyDescent="0.3">
      <c r="M500" s="28"/>
    </row>
    <row r="501" spans="13:13" x14ac:dyDescent="0.3">
      <c r="M501" s="28"/>
    </row>
    <row r="502" spans="13:13" x14ac:dyDescent="0.3">
      <c r="M502" s="28"/>
    </row>
    <row r="503" spans="13:13" x14ac:dyDescent="0.3">
      <c r="M503" s="28"/>
    </row>
    <row r="504" spans="13:13" x14ac:dyDescent="0.3">
      <c r="M504" s="28"/>
    </row>
    <row r="505" spans="13:13" x14ac:dyDescent="0.3">
      <c r="M505" s="28"/>
    </row>
    <row r="506" spans="13:13" x14ac:dyDescent="0.3">
      <c r="M506" s="28"/>
    </row>
    <row r="507" spans="13:13" x14ac:dyDescent="0.3">
      <c r="M507" s="28"/>
    </row>
    <row r="508" spans="13:13" x14ac:dyDescent="0.3">
      <c r="M508" s="28"/>
    </row>
    <row r="509" spans="13:13" x14ac:dyDescent="0.3">
      <c r="M509" s="28"/>
    </row>
    <row r="510" spans="13:13" x14ac:dyDescent="0.3">
      <c r="M510" s="28"/>
    </row>
    <row r="511" spans="13:13" x14ac:dyDescent="0.3">
      <c r="M511" s="28"/>
    </row>
    <row r="512" spans="13:13" x14ac:dyDescent="0.3">
      <c r="M512" s="28"/>
    </row>
    <row r="513" spans="13:13" x14ac:dyDescent="0.3">
      <c r="M513" s="28"/>
    </row>
    <row r="514" spans="13:13" x14ac:dyDescent="0.3">
      <c r="M514" s="28"/>
    </row>
    <row r="515" spans="13:13" x14ac:dyDescent="0.3">
      <c r="M515" s="28"/>
    </row>
    <row r="516" spans="13:13" x14ac:dyDescent="0.3">
      <c r="M516" s="28"/>
    </row>
    <row r="517" spans="13:13" x14ac:dyDescent="0.3">
      <c r="M517" s="28"/>
    </row>
    <row r="518" spans="13:13" x14ac:dyDescent="0.3">
      <c r="M518" s="28"/>
    </row>
    <row r="519" spans="13:13" x14ac:dyDescent="0.3">
      <c r="M519" s="28"/>
    </row>
    <row r="520" spans="13:13" x14ac:dyDescent="0.3">
      <c r="M520" s="28"/>
    </row>
    <row r="521" spans="13:13" x14ac:dyDescent="0.3">
      <c r="M521" s="28"/>
    </row>
    <row r="522" spans="13:13" x14ac:dyDescent="0.3">
      <c r="M522" s="28"/>
    </row>
    <row r="523" spans="13:13" x14ac:dyDescent="0.3">
      <c r="M523" s="28"/>
    </row>
    <row r="524" spans="13:13" x14ac:dyDescent="0.3">
      <c r="M524" s="28"/>
    </row>
    <row r="525" spans="13:13" x14ac:dyDescent="0.3">
      <c r="M525" s="28"/>
    </row>
    <row r="526" spans="13:13" x14ac:dyDescent="0.3">
      <c r="M526" s="28"/>
    </row>
    <row r="527" spans="13:13" x14ac:dyDescent="0.3">
      <c r="M527" s="28"/>
    </row>
    <row r="528" spans="13:13" x14ac:dyDescent="0.3">
      <c r="M528" s="28"/>
    </row>
    <row r="529" spans="13:13" x14ac:dyDescent="0.3">
      <c r="M529" s="28"/>
    </row>
    <row r="530" spans="13:13" x14ac:dyDescent="0.3">
      <c r="M530" s="28"/>
    </row>
    <row r="531" spans="13:13" x14ac:dyDescent="0.3">
      <c r="M531" s="28"/>
    </row>
    <row r="532" spans="13:13" x14ac:dyDescent="0.3">
      <c r="M532" s="28"/>
    </row>
    <row r="533" spans="13:13" x14ac:dyDescent="0.3">
      <c r="M533" s="28"/>
    </row>
    <row r="534" spans="13:13" x14ac:dyDescent="0.3">
      <c r="M534" s="28"/>
    </row>
    <row r="535" spans="13:13" x14ac:dyDescent="0.3">
      <c r="M535" s="28"/>
    </row>
    <row r="536" spans="13:13" x14ac:dyDescent="0.3">
      <c r="M536" s="28"/>
    </row>
    <row r="537" spans="13:13" x14ac:dyDescent="0.3">
      <c r="M537" s="28"/>
    </row>
    <row r="538" spans="13:13" x14ac:dyDescent="0.3">
      <c r="M538" s="28"/>
    </row>
    <row r="539" spans="13:13" x14ac:dyDescent="0.3">
      <c r="M539" s="28"/>
    </row>
    <row r="540" spans="13:13" x14ac:dyDescent="0.3">
      <c r="M540" s="28"/>
    </row>
    <row r="541" spans="13:13" x14ac:dyDescent="0.3">
      <c r="M541" s="28"/>
    </row>
    <row r="542" spans="13:13" x14ac:dyDescent="0.3">
      <c r="M542" s="28"/>
    </row>
    <row r="543" spans="13:13" x14ac:dyDescent="0.3">
      <c r="M543" s="28"/>
    </row>
    <row r="544" spans="13:13" x14ac:dyDescent="0.3">
      <c r="M544" s="28"/>
    </row>
    <row r="545" spans="13:13" x14ac:dyDescent="0.3">
      <c r="M545" s="28"/>
    </row>
    <row r="546" spans="13:13" x14ac:dyDescent="0.3">
      <c r="M546" s="28"/>
    </row>
    <row r="547" spans="13:13" x14ac:dyDescent="0.3">
      <c r="M547" s="28"/>
    </row>
    <row r="548" spans="13:13" x14ac:dyDescent="0.3">
      <c r="M548" s="28"/>
    </row>
    <row r="549" spans="13:13" x14ac:dyDescent="0.3">
      <c r="M549" s="28"/>
    </row>
    <row r="550" spans="13:13" x14ac:dyDescent="0.3">
      <c r="M550" s="28"/>
    </row>
    <row r="551" spans="13:13" x14ac:dyDescent="0.3">
      <c r="M551" s="28"/>
    </row>
    <row r="552" spans="13:13" x14ac:dyDescent="0.3">
      <c r="M552" s="28"/>
    </row>
    <row r="553" spans="13:13" x14ac:dyDescent="0.3">
      <c r="M553" s="28"/>
    </row>
    <row r="554" spans="13:13" x14ac:dyDescent="0.3">
      <c r="M554" s="28"/>
    </row>
    <row r="555" spans="13:13" x14ac:dyDescent="0.3">
      <c r="M555" s="28"/>
    </row>
    <row r="556" spans="13:13" x14ac:dyDescent="0.3">
      <c r="M556" s="28"/>
    </row>
    <row r="557" spans="13:13" x14ac:dyDescent="0.3">
      <c r="M557" s="28"/>
    </row>
    <row r="558" spans="13:13" x14ac:dyDescent="0.3">
      <c r="M558" s="28"/>
    </row>
    <row r="559" spans="13:13" x14ac:dyDescent="0.3">
      <c r="M559" s="28"/>
    </row>
    <row r="560" spans="13:13" x14ac:dyDescent="0.3">
      <c r="M560" s="28"/>
    </row>
    <row r="561" spans="13:13" x14ac:dyDescent="0.3">
      <c r="M561" s="28"/>
    </row>
    <row r="562" spans="13:13" x14ac:dyDescent="0.3">
      <c r="M562" s="28"/>
    </row>
    <row r="563" spans="13:13" x14ac:dyDescent="0.3">
      <c r="M563" s="28"/>
    </row>
    <row r="564" spans="13:13" x14ac:dyDescent="0.3">
      <c r="M564" s="28"/>
    </row>
    <row r="565" spans="13:13" x14ac:dyDescent="0.3">
      <c r="M565" s="28"/>
    </row>
    <row r="566" spans="13:13" x14ac:dyDescent="0.3">
      <c r="M566" s="28"/>
    </row>
    <row r="567" spans="13:13" x14ac:dyDescent="0.3">
      <c r="M567" s="28"/>
    </row>
    <row r="568" spans="13:13" x14ac:dyDescent="0.3">
      <c r="M568" s="28"/>
    </row>
    <row r="569" spans="13:13" x14ac:dyDescent="0.3">
      <c r="M569" s="28"/>
    </row>
    <row r="570" spans="13:13" x14ac:dyDescent="0.3">
      <c r="M570" s="28"/>
    </row>
    <row r="571" spans="13:13" x14ac:dyDescent="0.3">
      <c r="M571" s="28"/>
    </row>
    <row r="572" spans="13:13" x14ac:dyDescent="0.3">
      <c r="M572" s="28"/>
    </row>
    <row r="573" spans="13:13" x14ac:dyDescent="0.3">
      <c r="M573" s="28"/>
    </row>
    <row r="574" spans="13:13" x14ac:dyDescent="0.3">
      <c r="M574" s="28"/>
    </row>
    <row r="575" spans="13:13" x14ac:dyDescent="0.3">
      <c r="M575" s="28"/>
    </row>
    <row r="576" spans="13:13" x14ac:dyDescent="0.3">
      <c r="M576" s="28"/>
    </row>
    <row r="577" spans="13:13" x14ac:dyDescent="0.3">
      <c r="M577" s="28"/>
    </row>
    <row r="578" spans="13:13" x14ac:dyDescent="0.3">
      <c r="M578" s="28"/>
    </row>
    <row r="579" spans="13:13" x14ac:dyDescent="0.3">
      <c r="M579" s="28"/>
    </row>
    <row r="580" spans="13:13" x14ac:dyDescent="0.3">
      <c r="M580" s="28"/>
    </row>
    <row r="581" spans="13:13" x14ac:dyDescent="0.3">
      <c r="M581" s="28"/>
    </row>
    <row r="582" spans="13:13" x14ac:dyDescent="0.3">
      <c r="M582" s="28"/>
    </row>
    <row r="583" spans="13:13" x14ac:dyDescent="0.3">
      <c r="M583" s="28"/>
    </row>
    <row r="584" spans="13:13" x14ac:dyDescent="0.3">
      <c r="M584" s="28"/>
    </row>
    <row r="585" spans="13:13" x14ac:dyDescent="0.3">
      <c r="M585" s="28"/>
    </row>
    <row r="586" spans="13:13" x14ac:dyDescent="0.3">
      <c r="M586" s="28"/>
    </row>
    <row r="587" spans="13:13" x14ac:dyDescent="0.3">
      <c r="M587" s="28"/>
    </row>
    <row r="588" spans="13:13" x14ac:dyDescent="0.3">
      <c r="M588" s="28"/>
    </row>
    <row r="589" spans="13:13" x14ac:dyDescent="0.3">
      <c r="M589" s="28"/>
    </row>
    <row r="590" spans="13:13" x14ac:dyDescent="0.3">
      <c r="M590" s="28"/>
    </row>
    <row r="591" spans="13:13" x14ac:dyDescent="0.3">
      <c r="M591" s="28"/>
    </row>
    <row r="592" spans="13:13" x14ac:dyDescent="0.3">
      <c r="M592" s="28"/>
    </row>
    <row r="593" spans="13:13" x14ac:dyDescent="0.3">
      <c r="M593" s="28"/>
    </row>
    <row r="594" spans="13:13" x14ac:dyDescent="0.3">
      <c r="M594" s="28"/>
    </row>
    <row r="595" spans="13:13" x14ac:dyDescent="0.3">
      <c r="M595" s="28"/>
    </row>
    <row r="596" spans="13:13" x14ac:dyDescent="0.3">
      <c r="M596" s="28"/>
    </row>
    <row r="597" spans="13:13" x14ac:dyDescent="0.3">
      <c r="M597" s="28"/>
    </row>
    <row r="598" spans="13:13" x14ac:dyDescent="0.3">
      <c r="M598" s="28"/>
    </row>
    <row r="599" spans="13:13" x14ac:dyDescent="0.3">
      <c r="M599" s="28"/>
    </row>
    <row r="600" spans="13:13" x14ac:dyDescent="0.3">
      <c r="M600" s="28"/>
    </row>
    <row r="601" spans="13:13" x14ac:dyDescent="0.3">
      <c r="M601" s="28"/>
    </row>
    <row r="602" spans="13:13" x14ac:dyDescent="0.3">
      <c r="M602" s="28"/>
    </row>
    <row r="603" spans="13:13" x14ac:dyDescent="0.3">
      <c r="M603" s="28"/>
    </row>
    <row r="604" spans="13:13" x14ac:dyDescent="0.3">
      <c r="M604" s="28"/>
    </row>
    <row r="605" spans="13:13" x14ac:dyDescent="0.3">
      <c r="M605" s="28"/>
    </row>
    <row r="606" spans="13:13" x14ac:dyDescent="0.3">
      <c r="M606" s="28"/>
    </row>
    <row r="607" spans="13:13" x14ac:dyDescent="0.3">
      <c r="M607" s="28"/>
    </row>
    <row r="608" spans="13:13" x14ac:dyDescent="0.3">
      <c r="M608" s="28"/>
    </row>
    <row r="609" spans="13:13" x14ac:dyDescent="0.3">
      <c r="M609" s="28"/>
    </row>
    <row r="610" spans="13:13" x14ac:dyDescent="0.3">
      <c r="M610" s="28"/>
    </row>
    <row r="611" spans="13:13" x14ac:dyDescent="0.3">
      <c r="M611" s="28"/>
    </row>
    <row r="612" spans="13:13" x14ac:dyDescent="0.3">
      <c r="M612" s="28"/>
    </row>
    <row r="613" spans="13:13" x14ac:dyDescent="0.3">
      <c r="M613" s="28"/>
    </row>
    <row r="614" spans="13:13" x14ac:dyDescent="0.3">
      <c r="M614" s="28"/>
    </row>
    <row r="615" spans="13:13" x14ac:dyDescent="0.3">
      <c r="M615" s="28"/>
    </row>
    <row r="616" spans="13:13" x14ac:dyDescent="0.3">
      <c r="M616" s="28"/>
    </row>
    <row r="617" spans="13:13" x14ac:dyDescent="0.3">
      <c r="M617" s="28"/>
    </row>
    <row r="618" spans="13:13" x14ac:dyDescent="0.3">
      <c r="M618" s="28"/>
    </row>
    <row r="619" spans="13:13" x14ac:dyDescent="0.3">
      <c r="M619" s="28"/>
    </row>
    <row r="620" spans="13:13" x14ac:dyDescent="0.3">
      <c r="M620" s="28"/>
    </row>
    <row r="621" spans="13:13" x14ac:dyDescent="0.3">
      <c r="M621" s="28"/>
    </row>
    <row r="622" spans="13:13" x14ac:dyDescent="0.3">
      <c r="M622" s="28"/>
    </row>
    <row r="623" spans="13:13" x14ac:dyDescent="0.3">
      <c r="M623" s="28"/>
    </row>
    <row r="624" spans="13:13" x14ac:dyDescent="0.3">
      <c r="M624" s="28"/>
    </row>
    <row r="625" spans="13:13" x14ac:dyDescent="0.3">
      <c r="M625" s="28"/>
    </row>
    <row r="626" spans="13:13" x14ac:dyDescent="0.3">
      <c r="M626" s="28"/>
    </row>
    <row r="627" spans="13:13" x14ac:dyDescent="0.3">
      <c r="M627" s="28"/>
    </row>
    <row r="628" spans="13:13" x14ac:dyDescent="0.3">
      <c r="M628" s="28"/>
    </row>
    <row r="629" spans="13:13" x14ac:dyDescent="0.3">
      <c r="M629" s="28"/>
    </row>
    <row r="630" spans="13:13" x14ac:dyDescent="0.3">
      <c r="M630" s="28"/>
    </row>
    <row r="631" spans="13:13" x14ac:dyDescent="0.3">
      <c r="M631" s="28"/>
    </row>
    <row r="632" spans="13:13" x14ac:dyDescent="0.3">
      <c r="M632" s="28"/>
    </row>
    <row r="633" spans="13:13" x14ac:dyDescent="0.3">
      <c r="M633" s="28"/>
    </row>
    <row r="634" spans="13:13" x14ac:dyDescent="0.3">
      <c r="M634" s="28"/>
    </row>
    <row r="635" spans="13:13" x14ac:dyDescent="0.3">
      <c r="M635" s="28"/>
    </row>
    <row r="636" spans="13:13" x14ac:dyDescent="0.3">
      <c r="M636" s="28"/>
    </row>
    <row r="637" spans="13:13" x14ac:dyDescent="0.3">
      <c r="M637" s="28"/>
    </row>
    <row r="638" spans="13:13" x14ac:dyDescent="0.3">
      <c r="M638" s="28"/>
    </row>
    <row r="639" spans="13:13" x14ac:dyDescent="0.3">
      <c r="M639" s="28"/>
    </row>
    <row r="640" spans="13:13" x14ac:dyDescent="0.3">
      <c r="M640" s="28"/>
    </row>
    <row r="641" spans="13:13" x14ac:dyDescent="0.3">
      <c r="M641" s="28"/>
    </row>
    <row r="642" spans="13:13" x14ac:dyDescent="0.3">
      <c r="M642" s="28"/>
    </row>
    <row r="643" spans="13:13" x14ac:dyDescent="0.3">
      <c r="M643" s="28"/>
    </row>
    <row r="644" spans="13:13" x14ac:dyDescent="0.3">
      <c r="M644" s="28"/>
    </row>
    <row r="645" spans="13:13" x14ac:dyDescent="0.3">
      <c r="M645" s="28"/>
    </row>
    <row r="646" spans="13:13" x14ac:dyDescent="0.3">
      <c r="M646" s="28"/>
    </row>
    <row r="647" spans="13:13" x14ac:dyDescent="0.3">
      <c r="M647" s="28"/>
    </row>
    <row r="648" spans="13:13" x14ac:dyDescent="0.3">
      <c r="M648" s="28"/>
    </row>
    <row r="649" spans="13:13" x14ac:dyDescent="0.3">
      <c r="M649" s="28"/>
    </row>
    <row r="650" spans="13:13" x14ac:dyDescent="0.3">
      <c r="M650" s="28"/>
    </row>
    <row r="651" spans="13:13" x14ac:dyDescent="0.3">
      <c r="M651" s="28"/>
    </row>
    <row r="652" spans="13:13" x14ac:dyDescent="0.3">
      <c r="M652" s="28"/>
    </row>
    <row r="653" spans="13:13" x14ac:dyDescent="0.3">
      <c r="M653" s="28"/>
    </row>
    <row r="654" spans="13:13" x14ac:dyDescent="0.3">
      <c r="M654" s="28"/>
    </row>
    <row r="655" spans="13:13" x14ac:dyDescent="0.3">
      <c r="M655" s="28"/>
    </row>
    <row r="656" spans="13:13" x14ac:dyDescent="0.3">
      <c r="M656" s="28"/>
    </row>
    <row r="657" spans="13:13" x14ac:dyDescent="0.3">
      <c r="M657" s="28"/>
    </row>
    <row r="658" spans="13:13" x14ac:dyDescent="0.3">
      <c r="M658" s="28"/>
    </row>
    <row r="659" spans="13:13" x14ac:dyDescent="0.3">
      <c r="M659" s="28"/>
    </row>
    <row r="660" spans="13:13" x14ac:dyDescent="0.3">
      <c r="M660" s="28"/>
    </row>
    <row r="661" spans="13:13" x14ac:dyDescent="0.3">
      <c r="M661" s="28"/>
    </row>
    <row r="662" spans="13:13" x14ac:dyDescent="0.3">
      <c r="M662" s="28"/>
    </row>
    <row r="663" spans="13:13" x14ac:dyDescent="0.3">
      <c r="M663" s="28"/>
    </row>
    <row r="664" spans="13:13" x14ac:dyDescent="0.3">
      <c r="M664" s="28"/>
    </row>
    <row r="665" spans="13:13" x14ac:dyDescent="0.3">
      <c r="M665" s="28"/>
    </row>
    <row r="666" spans="13:13" x14ac:dyDescent="0.3">
      <c r="M666" s="28"/>
    </row>
    <row r="667" spans="13:13" x14ac:dyDescent="0.3">
      <c r="M667" s="28"/>
    </row>
    <row r="668" spans="13:13" x14ac:dyDescent="0.3">
      <c r="M668" s="28"/>
    </row>
    <row r="669" spans="13:13" x14ac:dyDescent="0.3">
      <c r="M669" s="28"/>
    </row>
    <row r="670" spans="13:13" x14ac:dyDescent="0.3">
      <c r="M670" s="28"/>
    </row>
    <row r="671" spans="13:13" x14ac:dyDescent="0.3">
      <c r="M671" s="28"/>
    </row>
    <row r="672" spans="13:13" x14ac:dyDescent="0.3">
      <c r="M672" s="28"/>
    </row>
    <row r="673" spans="13:13" x14ac:dyDescent="0.3">
      <c r="M673" s="28"/>
    </row>
    <row r="674" spans="13:13" x14ac:dyDescent="0.3">
      <c r="M674" s="28"/>
    </row>
    <row r="675" spans="13:13" x14ac:dyDescent="0.3">
      <c r="M675" s="28"/>
    </row>
    <row r="676" spans="13:13" x14ac:dyDescent="0.3">
      <c r="M676" s="28"/>
    </row>
    <row r="677" spans="13:13" x14ac:dyDescent="0.3">
      <c r="M677" s="28"/>
    </row>
    <row r="678" spans="13:13" x14ac:dyDescent="0.3">
      <c r="M678" s="28"/>
    </row>
    <row r="679" spans="13:13" x14ac:dyDescent="0.3">
      <c r="M679" s="28"/>
    </row>
    <row r="680" spans="13:13" x14ac:dyDescent="0.3">
      <c r="M680" s="28"/>
    </row>
    <row r="681" spans="13:13" x14ac:dyDescent="0.3">
      <c r="M681" s="28"/>
    </row>
    <row r="682" spans="13:13" x14ac:dyDescent="0.3">
      <c r="M682" s="28"/>
    </row>
    <row r="683" spans="13:13" x14ac:dyDescent="0.3">
      <c r="M683" s="28"/>
    </row>
    <row r="684" spans="13:13" x14ac:dyDescent="0.3">
      <c r="M684" s="28"/>
    </row>
    <row r="685" spans="13:13" x14ac:dyDescent="0.3">
      <c r="M685" s="28"/>
    </row>
    <row r="686" spans="13:13" x14ac:dyDescent="0.3">
      <c r="M686" s="28"/>
    </row>
    <row r="687" spans="13:13" x14ac:dyDescent="0.3">
      <c r="M687" s="28"/>
    </row>
    <row r="688" spans="13:13" x14ac:dyDescent="0.3">
      <c r="M688" s="28"/>
    </row>
    <row r="689" spans="13:13" x14ac:dyDescent="0.3">
      <c r="M689" s="28"/>
    </row>
    <row r="690" spans="13:13" x14ac:dyDescent="0.3">
      <c r="M690" s="28"/>
    </row>
    <row r="691" spans="13:13" x14ac:dyDescent="0.3">
      <c r="M691" s="28"/>
    </row>
    <row r="692" spans="13:13" x14ac:dyDescent="0.3">
      <c r="M692" s="28"/>
    </row>
    <row r="693" spans="13:13" x14ac:dyDescent="0.3">
      <c r="M693" s="28"/>
    </row>
    <row r="694" spans="13:13" x14ac:dyDescent="0.3">
      <c r="M694" s="28"/>
    </row>
    <row r="695" spans="13:13" x14ac:dyDescent="0.3">
      <c r="M695" s="28"/>
    </row>
    <row r="696" spans="13:13" x14ac:dyDescent="0.3">
      <c r="M696" s="28"/>
    </row>
    <row r="697" spans="13:13" x14ac:dyDescent="0.3">
      <c r="M697" s="28"/>
    </row>
    <row r="698" spans="13:13" x14ac:dyDescent="0.3">
      <c r="M698" s="28"/>
    </row>
    <row r="699" spans="13:13" x14ac:dyDescent="0.3">
      <c r="M699" s="28"/>
    </row>
    <row r="700" spans="13:13" x14ac:dyDescent="0.3">
      <c r="M700" s="28"/>
    </row>
    <row r="701" spans="13:13" x14ac:dyDescent="0.3">
      <c r="M701" s="28"/>
    </row>
    <row r="702" spans="13:13" x14ac:dyDescent="0.3">
      <c r="M702" s="28"/>
    </row>
    <row r="703" spans="13:13" x14ac:dyDescent="0.3">
      <c r="M703" s="28"/>
    </row>
    <row r="704" spans="13:13" x14ac:dyDescent="0.3">
      <c r="M704" s="28"/>
    </row>
    <row r="705" spans="13:13" x14ac:dyDescent="0.3">
      <c r="M705" s="28"/>
    </row>
    <row r="706" spans="13:13" x14ac:dyDescent="0.3">
      <c r="M706" s="28"/>
    </row>
    <row r="707" spans="13:13" x14ac:dyDescent="0.3">
      <c r="M707" s="28"/>
    </row>
    <row r="708" spans="13:13" x14ac:dyDescent="0.3">
      <c r="M708" s="28"/>
    </row>
    <row r="709" spans="13:13" x14ac:dyDescent="0.3">
      <c r="M709" s="28"/>
    </row>
    <row r="710" spans="13:13" x14ac:dyDescent="0.3">
      <c r="M710" s="28"/>
    </row>
    <row r="711" spans="13:13" x14ac:dyDescent="0.3">
      <c r="M711" s="28"/>
    </row>
    <row r="712" spans="13:13" x14ac:dyDescent="0.3">
      <c r="M712" s="28"/>
    </row>
    <row r="713" spans="13:13" x14ac:dyDescent="0.3">
      <c r="M713" s="28"/>
    </row>
    <row r="714" spans="13:13" x14ac:dyDescent="0.3">
      <c r="M714" s="28"/>
    </row>
    <row r="715" spans="13:13" x14ac:dyDescent="0.3">
      <c r="M715" s="28"/>
    </row>
    <row r="716" spans="13:13" x14ac:dyDescent="0.3">
      <c r="M716" s="28"/>
    </row>
    <row r="717" spans="13:13" x14ac:dyDescent="0.3">
      <c r="M717" s="28"/>
    </row>
    <row r="718" spans="13:13" x14ac:dyDescent="0.3">
      <c r="M718" s="28"/>
    </row>
    <row r="719" spans="13:13" x14ac:dyDescent="0.3">
      <c r="M719" s="28"/>
    </row>
    <row r="720" spans="13:13" x14ac:dyDescent="0.3">
      <c r="M720" s="28"/>
    </row>
    <row r="721" spans="13:13" x14ac:dyDescent="0.3">
      <c r="M721" s="28"/>
    </row>
    <row r="722" spans="13:13" x14ac:dyDescent="0.3">
      <c r="M722" s="28"/>
    </row>
    <row r="723" spans="13:13" x14ac:dyDescent="0.3">
      <c r="M723" s="28"/>
    </row>
    <row r="724" spans="13:13" x14ac:dyDescent="0.3">
      <c r="M724" s="28"/>
    </row>
    <row r="725" spans="13:13" x14ac:dyDescent="0.3">
      <c r="M725" s="28"/>
    </row>
    <row r="726" spans="13:13" x14ac:dyDescent="0.3">
      <c r="M726" s="28"/>
    </row>
    <row r="727" spans="13:13" x14ac:dyDescent="0.3">
      <c r="M727" s="28"/>
    </row>
    <row r="728" spans="13:13" x14ac:dyDescent="0.3">
      <c r="M728" s="28"/>
    </row>
    <row r="729" spans="13:13" x14ac:dyDescent="0.3">
      <c r="M729" s="28"/>
    </row>
    <row r="730" spans="13:13" x14ac:dyDescent="0.3">
      <c r="M730" s="28"/>
    </row>
    <row r="731" spans="13:13" x14ac:dyDescent="0.3">
      <c r="M731" s="28"/>
    </row>
    <row r="732" spans="13:13" x14ac:dyDescent="0.3">
      <c r="M732" s="28"/>
    </row>
    <row r="733" spans="13:13" x14ac:dyDescent="0.3">
      <c r="M733" s="28"/>
    </row>
    <row r="734" spans="13:13" x14ac:dyDescent="0.3">
      <c r="M734" s="28"/>
    </row>
    <row r="735" spans="13:13" x14ac:dyDescent="0.3">
      <c r="M735" s="28"/>
    </row>
    <row r="736" spans="13:13" x14ac:dyDescent="0.3">
      <c r="M736" s="28"/>
    </row>
    <row r="737" spans="13:13" x14ac:dyDescent="0.3">
      <c r="M737" s="28"/>
    </row>
    <row r="738" spans="13:13" x14ac:dyDescent="0.3">
      <c r="M738" s="28"/>
    </row>
    <row r="739" spans="13:13" x14ac:dyDescent="0.3">
      <c r="M739" s="28"/>
    </row>
    <row r="740" spans="13:13" x14ac:dyDescent="0.3">
      <c r="M740" s="28"/>
    </row>
    <row r="741" spans="13:13" x14ac:dyDescent="0.3">
      <c r="M741" s="28"/>
    </row>
    <row r="742" spans="13:13" x14ac:dyDescent="0.3">
      <c r="M742" s="28"/>
    </row>
    <row r="743" spans="13:13" x14ac:dyDescent="0.3">
      <c r="M743" s="28"/>
    </row>
    <row r="744" spans="13:13" x14ac:dyDescent="0.3">
      <c r="M744" s="28"/>
    </row>
    <row r="745" spans="13:13" x14ac:dyDescent="0.3">
      <c r="M745" s="28"/>
    </row>
    <row r="746" spans="13:13" x14ac:dyDescent="0.3">
      <c r="M746" s="28"/>
    </row>
    <row r="747" spans="13:13" x14ac:dyDescent="0.3">
      <c r="M747" s="28"/>
    </row>
    <row r="748" spans="13:13" x14ac:dyDescent="0.3">
      <c r="M748" s="28"/>
    </row>
    <row r="749" spans="13:13" x14ac:dyDescent="0.3">
      <c r="M749" s="28"/>
    </row>
    <row r="750" spans="13:13" x14ac:dyDescent="0.3">
      <c r="M750" s="28"/>
    </row>
    <row r="751" spans="13:13" x14ac:dyDescent="0.3">
      <c r="M751" s="28"/>
    </row>
    <row r="752" spans="13:13" x14ac:dyDescent="0.3">
      <c r="M752" s="28"/>
    </row>
    <row r="753" spans="13:13" x14ac:dyDescent="0.3">
      <c r="M753" s="28"/>
    </row>
    <row r="754" spans="13:13" x14ac:dyDescent="0.3">
      <c r="M754" s="28"/>
    </row>
    <row r="755" spans="13:13" x14ac:dyDescent="0.3">
      <c r="M755" s="28"/>
    </row>
    <row r="756" spans="13:13" x14ac:dyDescent="0.3">
      <c r="M756" s="28"/>
    </row>
    <row r="757" spans="13:13" x14ac:dyDescent="0.3">
      <c r="M757" s="28"/>
    </row>
    <row r="758" spans="13:13" x14ac:dyDescent="0.3">
      <c r="M758" s="28"/>
    </row>
    <row r="759" spans="13:13" x14ac:dyDescent="0.3">
      <c r="M759" s="28"/>
    </row>
    <row r="760" spans="13:13" x14ac:dyDescent="0.3">
      <c r="M760" s="28"/>
    </row>
    <row r="761" spans="13:13" x14ac:dyDescent="0.3">
      <c r="M761" s="28"/>
    </row>
    <row r="762" spans="13:13" x14ac:dyDescent="0.3">
      <c r="M762" s="28"/>
    </row>
    <row r="763" spans="13:13" x14ac:dyDescent="0.3">
      <c r="M763" s="28"/>
    </row>
    <row r="764" spans="13:13" x14ac:dyDescent="0.3">
      <c r="M764" s="28"/>
    </row>
    <row r="765" spans="13:13" x14ac:dyDescent="0.3">
      <c r="M765" s="28"/>
    </row>
    <row r="766" spans="13:13" x14ac:dyDescent="0.3">
      <c r="M766" s="28"/>
    </row>
    <row r="767" spans="13:13" x14ac:dyDescent="0.3">
      <c r="M767" s="28"/>
    </row>
    <row r="768" spans="13:13" x14ac:dyDescent="0.3">
      <c r="M768" s="28"/>
    </row>
    <row r="769" spans="13:13" x14ac:dyDescent="0.3">
      <c r="M769" s="28"/>
    </row>
    <row r="770" spans="13:13" x14ac:dyDescent="0.3">
      <c r="M770" s="28"/>
    </row>
    <row r="771" spans="13:13" x14ac:dyDescent="0.3">
      <c r="M771" s="28"/>
    </row>
    <row r="772" spans="13:13" x14ac:dyDescent="0.3">
      <c r="M772" s="28"/>
    </row>
    <row r="773" spans="13:13" x14ac:dyDescent="0.3">
      <c r="M773" s="28"/>
    </row>
    <row r="774" spans="13:13" x14ac:dyDescent="0.3">
      <c r="M774" s="28"/>
    </row>
    <row r="775" spans="13:13" x14ac:dyDescent="0.3">
      <c r="M775" s="28"/>
    </row>
    <row r="776" spans="13:13" x14ac:dyDescent="0.3">
      <c r="M776" s="28"/>
    </row>
    <row r="777" spans="13:13" x14ac:dyDescent="0.3">
      <c r="M777" s="28"/>
    </row>
    <row r="778" spans="13:13" x14ac:dyDescent="0.3">
      <c r="M778" s="28"/>
    </row>
    <row r="779" spans="13:13" x14ac:dyDescent="0.3">
      <c r="M779" s="28"/>
    </row>
    <row r="780" spans="13:13" x14ac:dyDescent="0.3">
      <c r="M780" s="28"/>
    </row>
    <row r="781" spans="13:13" x14ac:dyDescent="0.3">
      <c r="M781" s="28"/>
    </row>
    <row r="782" spans="13:13" x14ac:dyDescent="0.3">
      <c r="M782" s="28"/>
    </row>
    <row r="783" spans="13:13" x14ac:dyDescent="0.3">
      <c r="M783" s="28"/>
    </row>
    <row r="784" spans="13:13" x14ac:dyDescent="0.3">
      <c r="M784" s="28"/>
    </row>
    <row r="785" spans="13:13" x14ac:dyDescent="0.3">
      <c r="M785" s="28"/>
    </row>
    <row r="786" spans="13:13" x14ac:dyDescent="0.3">
      <c r="M786" s="28"/>
    </row>
    <row r="787" spans="13:13" x14ac:dyDescent="0.3">
      <c r="M787" s="28"/>
    </row>
    <row r="788" spans="13:13" x14ac:dyDescent="0.3">
      <c r="M788" s="28"/>
    </row>
    <row r="789" spans="13:13" x14ac:dyDescent="0.3">
      <c r="M789" s="28"/>
    </row>
    <row r="790" spans="13:13" x14ac:dyDescent="0.3">
      <c r="M790" s="28"/>
    </row>
    <row r="791" spans="13:13" x14ac:dyDescent="0.3">
      <c r="M791" s="28"/>
    </row>
    <row r="792" spans="13:13" x14ac:dyDescent="0.3">
      <c r="M792" s="28"/>
    </row>
    <row r="793" spans="13:13" x14ac:dyDescent="0.3">
      <c r="M793" s="28"/>
    </row>
    <row r="794" spans="13:13" x14ac:dyDescent="0.3">
      <c r="M794" s="28"/>
    </row>
    <row r="795" spans="13:13" x14ac:dyDescent="0.3">
      <c r="M795" s="28"/>
    </row>
    <row r="796" spans="13:13" x14ac:dyDescent="0.3">
      <c r="M796" s="28"/>
    </row>
    <row r="797" spans="13:13" x14ac:dyDescent="0.3">
      <c r="M797" s="28"/>
    </row>
    <row r="798" spans="13:13" x14ac:dyDescent="0.3">
      <c r="M798" s="55"/>
    </row>
    <row r="799" spans="13:13" x14ac:dyDescent="0.3">
      <c r="M799" s="55"/>
    </row>
  </sheetData>
  <autoFilter ref="A1:BB116" xr:uid="{00000000-0009-0000-0000-000002000000}">
    <sortState xmlns:xlrd2="http://schemas.microsoft.com/office/spreadsheetml/2017/richdata2" ref="A2:BB116">
      <sortCondition ref="B1:B11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717"/>
  <sheetViews>
    <sheetView workbookViewId="0">
      <selection activeCell="E11" sqref="E11"/>
    </sheetView>
  </sheetViews>
  <sheetFormatPr defaultColWidth="9.109375" defaultRowHeight="15" customHeight="1" x14ac:dyDescent="0.3"/>
  <cols>
    <col min="2" max="8" width="11.109375" customWidth="1"/>
    <col min="9" max="10" width="16.6640625" customWidth="1"/>
    <col min="11" max="11" width="16.6640625" style="1" customWidth="1"/>
    <col min="15" max="15" width="15" customWidth="1"/>
    <col min="21" max="21" width="8.77734375" style="1"/>
    <col min="22" max="22" width="14" style="1" customWidth="1"/>
    <col min="25" max="25" width="8.77734375" style="1"/>
  </cols>
  <sheetData>
    <row r="1" spans="1:54" ht="15" customHeight="1" x14ac:dyDescent="0.3">
      <c r="A1" t="s">
        <v>1092</v>
      </c>
      <c r="B1" s="33" t="s">
        <v>293</v>
      </c>
      <c r="C1" s="33" t="s">
        <v>294</v>
      </c>
      <c r="D1" s="33" t="s">
        <v>41</v>
      </c>
      <c r="E1" s="33" t="s">
        <v>295</v>
      </c>
      <c r="F1" s="33" t="s">
        <v>296</v>
      </c>
      <c r="G1" s="33" t="s">
        <v>297</v>
      </c>
      <c r="H1" s="33" t="s">
        <v>1047</v>
      </c>
      <c r="I1" s="33" t="s">
        <v>298</v>
      </c>
      <c r="J1" s="33" t="s">
        <v>299</v>
      </c>
      <c r="K1" s="30" t="s">
        <v>308</v>
      </c>
      <c r="L1" s="33" t="s">
        <v>300</v>
      </c>
      <c r="M1" s="33" t="s">
        <v>301</v>
      </c>
      <c r="N1" s="33" t="s">
        <v>1048</v>
      </c>
      <c r="O1" s="33" t="s">
        <v>42</v>
      </c>
      <c r="P1" s="33" t="s">
        <v>302</v>
      </c>
      <c r="Q1" s="33" t="s">
        <v>303</v>
      </c>
      <c r="R1" s="33" t="s">
        <v>304</v>
      </c>
      <c r="S1" s="33" t="s">
        <v>305</v>
      </c>
      <c r="T1" s="33" t="s">
        <v>306</v>
      </c>
      <c r="U1" s="30" t="s">
        <v>307</v>
      </c>
      <c r="V1" s="30" t="s">
        <v>309</v>
      </c>
      <c r="W1" s="33" t="s">
        <v>310</v>
      </c>
      <c r="X1" s="33" t="s">
        <v>311</v>
      </c>
      <c r="Y1" s="30" t="s">
        <v>312</v>
      </c>
      <c r="Z1" s="33" t="s">
        <v>5</v>
      </c>
      <c r="AA1" s="33" t="s">
        <v>313</v>
      </c>
      <c r="AB1" s="33" t="s">
        <v>314</v>
      </c>
      <c r="AC1" s="33" t="s">
        <v>44</v>
      </c>
      <c r="AD1" s="33" t="s">
        <v>6</v>
      </c>
      <c r="AE1" s="33" t="s">
        <v>315</v>
      </c>
      <c r="AF1" s="33" t="s">
        <v>316</v>
      </c>
      <c r="AG1" s="33" t="s">
        <v>317</v>
      </c>
      <c r="AH1" s="33" t="s">
        <v>318</v>
      </c>
      <c r="AI1" s="33" t="s">
        <v>43</v>
      </c>
      <c r="AJ1" s="33" t="s">
        <v>162</v>
      </c>
      <c r="AK1" s="33" t="s">
        <v>319</v>
      </c>
      <c r="AL1" s="33" t="s">
        <v>320</v>
      </c>
      <c r="AM1" s="33" t="s">
        <v>321</v>
      </c>
      <c r="AN1" s="33" t="s">
        <v>322</v>
      </c>
      <c r="AO1" s="33" t="s">
        <v>323</v>
      </c>
      <c r="AP1" s="33" t="s">
        <v>324</v>
      </c>
      <c r="AQ1" s="33" t="s">
        <v>325</v>
      </c>
      <c r="AR1" s="33" t="s">
        <v>326</v>
      </c>
      <c r="AS1" s="33" t="s">
        <v>327</v>
      </c>
      <c r="AT1" s="33" t="s">
        <v>328</v>
      </c>
      <c r="AU1" s="33" t="s">
        <v>329</v>
      </c>
      <c r="AV1" s="33" t="s">
        <v>330</v>
      </c>
      <c r="AW1" s="33" t="s">
        <v>331</v>
      </c>
      <c r="AX1" s="33" t="s">
        <v>332</v>
      </c>
      <c r="AY1" s="33" t="s">
        <v>335</v>
      </c>
      <c r="AZ1" s="33" t="s">
        <v>336</v>
      </c>
      <c r="BA1" s="33" t="s">
        <v>333</v>
      </c>
      <c r="BB1" s="33" t="s">
        <v>334</v>
      </c>
    </row>
    <row r="2" spans="1:54" ht="15" customHeight="1" x14ac:dyDescent="0.3">
      <c r="A2" t="s">
        <v>12</v>
      </c>
      <c r="B2" s="35" t="s">
        <v>32</v>
      </c>
      <c r="C2" s="35" t="s">
        <v>438</v>
      </c>
      <c r="D2" s="35" t="s">
        <v>10</v>
      </c>
      <c r="E2" s="35" t="s">
        <v>10</v>
      </c>
      <c r="F2" s="35" t="s">
        <v>338</v>
      </c>
      <c r="G2" s="35" t="s">
        <v>338</v>
      </c>
      <c r="H2" s="42" t="s">
        <v>1052</v>
      </c>
      <c r="I2" s="34" t="s">
        <v>439</v>
      </c>
      <c r="J2" s="34" t="s">
        <v>154</v>
      </c>
      <c r="K2" s="28">
        <v>998958992</v>
      </c>
      <c r="L2" s="35" t="s">
        <v>45</v>
      </c>
      <c r="M2" s="35"/>
      <c r="N2" s="35"/>
      <c r="O2" s="44">
        <v>25131</v>
      </c>
      <c r="P2" s="43">
        <v>47</v>
      </c>
      <c r="Q2" s="35" t="s">
        <v>339</v>
      </c>
      <c r="R2" s="35">
        <v>4300</v>
      </c>
      <c r="S2" s="35" t="s">
        <v>339</v>
      </c>
      <c r="T2" s="35" t="s">
        <v>339</v>
      </c>
      <c r="U2" s="28" t="s">
        <v>440</v>
      </c>
      <c r="V2" s="28" t="s">
        <v>441</v>
      </c>
      <c r="W2" s="35">
        <v>1.63</v>
      </c>
      <c r="X2" s="35">
        <v>80</v>
      </c>
      <c r="Y2" s="28" t="s">
        <v>442</v>
      </c>
      <c r="Z2" s="35">
        <v>8</v>
      </c>
      <c r="AA2" s="35">
        <v>68</v>
      </c>
      <c r="AB2" s="35">
        <v>68</v>
      </c>
      <c r="AC2" s="35">
        <v>68</v>
      </c>
      <c r="AD2" s="36">
        <v>22.666666666666668</v>
      </c>
      <c r="AE2" s="35" t="s">
        <v>10</v>
      </c>
      <c r="AF2" s="35" t="s">
        <v>10</v>
      </c>
      <c r="AG2" s="35" t="s">
        <v>10</v>
      </c>
      <c r="AH2" s="35" t="s">
        <v>443</v>
      </c>
      <c r="AI2" s="35">
        <v>67.5</v>
      </c>
      <c r="AJ2" s="35">
        <v>80.5</v>
      </c>
      <c r="AK2" s="35">
        <v>102</v>
      </c>
      <c r="AL2" s="35">
        <v>98</v>
      </c>
      <c r="AM2" s="35">
        <v>102</v>
      </c>
      <c r="AN2" s="35">
        <v>100</v>
      </c>
      <c r="AO2" s="35">
        <v>79</v>
      </c>
      <c r="AP2" s="35">
        <v>78</v>
      </c>
      <c r="AQ2" s="35">
        <v>78.5</v>
      </c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</row>
    <row r="3" spans="1:54" ht="15" customHeight="1" x14ac:dyDescent="0.3">
      <c r="A3" t="s">
        <v>12</v>
      </c>
      <c r="B3" s="35" t="s">
        <v>211</v>
      </c>
      <c r="C3" s="35" t="s">
        <v>536</v>
      </c>
      <c r="D3" s="35" t="s">
        <v>10</v>
      </c>
      <c r="E3" s="35" t="s">
        <v>338</v>
      </c>
      <c r="F3" s="35" t="s">
        <v>338</v>
      </c>
      <c r="G3" s="35" t="s">
        <v>10</v>
      </c>
      <c r="H3" s="42" t="s">
        <v>1049</v>
      </c>
      <c r="I3" s="34" t="s">
        <v>212</v>
      </c>
      <c r="J3" s="34" t="s">
        <v>213</v>
      </c>
      <c r="K3" s="28">
        <v>963603820</v>
      </c>
      <c r="L3" s="35" t="s">
        <v>45</v>
      </c>
      <c r="M3" s="35"/>
      <c r="N3" s="35"/>
      <c r="O3" s="44">
        <v>28514</v>
      </c>
      <c r="P3" s="43">
        <v>37</v>
      </c>
      <c r="Q3" s="35" t="s">
        <v>339</v>
      </c>
      <c r="R3" s="35">
        <v>4300</v>
      </c>
      <c r="S3" s="35" t="s">
        <v>339</v>
      </c>
      <c r="T3" s="35" t="s">
        <v>339</v>
      </c>
      <c r="U3" s="28" t="s">
        <v>340</v>
      </c>
      <c r="V3" s="28"/>
      <c r="W3" s="35">
        <v>1.51</v>
      </c>
      <c r="X3" s="35">
        <v>56.8</v>
      </c>
      <c r="Y3" s="28"/>
      <c r="Z3" s="35">
        <v>3</v>
      </c>
      <c r="AA3" s="35">
        <v>49</v>
      </c>
      <c r="AB3" s="35">
        <v>51</v>
      </c>
      <c r="AC3" s="35">
        <v>50</v>
      </c>
      <c r="AD3" s="36">
        <v>16.666666666666668</v>
      </c>
      <c r="AE3" s="35" t="s">
        <v>10</v>
      </c>
      <c r="AF3" s="35" t="s">
        <v>10</v>
      </c>
      <c r="AG3" s="35" t="s">
        <v>10</v>
      </c>
      <c r="AH3" s="35" t="s">
        <v>10</v>
      </c>
      <c r="AI3" s="35">
        <v>98</v>
      </c>
      <c r="AJ3" s="35">
        <v>89</v>
      </c>
      <c r="AK3" s="35">
        <v>86</v>
      </c>
      <c r="AL3" s="35">
        <v>127</v>
      </c>
      <c r="AM3" s="35">
        <v>122</v>
      </c>
      <c r="AN3" s="35">
        <v>124.5</v>
      </c>
      <c r="AO3" s="35">
        <v>94</v>
      </c>
      <c r="AP3" s="35">
        <v>90</v>
      </c>
      <c r="AQ3" s="35">
        <v>92</v>
      </c>
      <c r="AR3" s="35">
        <v>95</v>
      </c>
      <c r="AS3" s="35">
        <v>6.81</v>
      </c>
      <c r="AT3" s="35">
        <v>208</v>
      </c>
      <c r="AU3" s="35">
        <v>58</v>
      </c>
      <c r="AV3" s="35">
        <v>130</v>
      </c>
      <c r="AW3" s="35">
        <v>100</v>
      </c>
      <c r="AX3" s="35">
        <v>49.85</v>
      </c>
      <c r="AY3" s="35">
        <v>164.56</v>
      </c>
      <c r="AZ3" s="35">
        <v>269</v>
      </c>
      <c r="BA3" s="35">
        <v>6.99</v>
      </c>
      <c r="BB3" s="35">
        <v>12.3</v>
      </c>
    </row>
    <row r="4" spans="1:54" ht="15" customHeight="1" x14ac:dyDescent="0.3">
      <c r="A4" t="s">
        <v>12</v>
      </c>
      <c r="B4" s="35" t="s">
        <v>33</v>
      </c>
      <c r="C4" s="35" t="s">
        <v>457</v>
      </c>
      <c r="D4" s="35" t="s">
        <v>10</v>
      </c>
      <c r="E4" s="35" t="s">
        <v>10</v>
      </c>
      <c r="F4" s="35" t="s">
        <v>338</v>
      </c>
      <c r="G4" s="35" t="s">
        <v>338</v>
      </c>
      <c r="H4" s="42" t="s">
        <v>1053</v>
      </c>
      <c r="I4" s="34" t="s">
        <v>131</v>
      </c>
      <c r="J4" s="34" t="s">
        <v>132</v>
      </c>
      <c r="K4" s="28">
        <v>979048721</v>
      </c>
      <c r="L4" s="35" t="s">
        <v>45</v>
      </c>
      <c r="M4" s="35"/>
      <c r="N4" s="35"/>
      <c r="O4" s="44">
        <v>20693</v>
      </c>
      <c r="P4" s="43">
        <v>56</v>
      </c>
      <c r="Q4" s="35" t="s">
        <v>458</v>
      </c>
      <c r="R4" s="35">
        <v>4300</v>
      </c>
      <c r="S4" s="35" t="s">
        <v>339</v>
      </c>
      <c r="T4" s="35" t="s">
        <v>339</v>
      </c>
      <c r="U4" s="28" t="s">
        <v>365</v>
      </c>
      <c r="V4" s="28" t="s">
        <v>459</v>
      </c>
      <c r="W4" s="35">
        <v>1.52</v>
      </c>
      <c r="X4" s="35">
        <v>62</v>
      </c>
      <c r="Y4" s="28"/>
      <c r="Z4" s="35">
        <v>7</v>
      </c>
      <c r="AA4" s="35">
        <v>68</v>
      </c>
      <c r="AB4" s="35">
        <v>67</v>
      </c>
      <c r="AC4" s="35">
        <v>67.5</v>
      </c>
      <c r="AD4" s="36">
        <v>22.5</v>
      </c>
      <c r="AE4" s="35" t="s">
        <v>10</v>
      </c>
      <c r="AF4" s="35" t="s">
        <v>10</v>
      </c>
      <c r="AG4" s="35" t="s">
        <v>10</v>
      </c>
      <c r="AH4" s="35" t="s">
        <v>10</v>
      </c>
      <c r="AI4" s="35">
        <v>102</v>
      </c>
      <c r="AJ4" s="35">
        <v>78</v>
      </c>
      <c r="AK4" s="35">
        <v>91</v>
      </c>
      <c r="AL4" s="35">
        <v>144</v>
      </c>
      <c r="AM4" s="35">
        <v>141</v>
      </c>
      <c r="AN4" s="35">
        <v>142.5</v>
      </c>
      <c r="AO4" s="35">
        <v>103</v>
      </c>
      <c r="AP4" s="35">
        <v>100</v>
      </c>
      <c r="AQ4" s="35">
        <v>101.5</v>
      </c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</row>
    <row r="5" spans="1:54" ht="15" customHeight="1" x14ac:dyDescent="0.3">
      <c r="A5" t="s">
        <v>12</v>
      </c>
      <c r="B5" s="35" t="s">
        <v>38</v>
      </c>
      <c r="C5" s="35" t="s">
        <v>483</v>
      </c>
      <c r="D5" s="35" t="s">
        <v>10</v>
      </c>
      <c r="E5" s="35" t="s">
        <v>10</v>
      </c>
      <c r="F5" s="35" t="s">
        <v>338</v>
      </c>
      <c r="G5" s="35" t="s">
        <v>338</v>
      </c>
      <c r="H5" s="42" t="s">
        <v>1066</v>
      </c>
      <c r="I5" s="34" t="s">
        <v>484</v>
      </c>
      <c r="J5" s="34" t="s">
        <v>148</v>
      </c>
      <c r="K5" s="28" t="s">
        <v>486</v>
      </c>
      <c r="L5" s="35" t="s">
        <v>45</v>
      </c>
      <c r="M5" s="35"/>
      <c r="N5" s="35"/>
      <c r="O5" s="44">
        <v>28263</v>
      </c>
      <c r="P5" s="35">
        <v>38</v>
      </c>
      <c r="Q5" s="35" t="s">
        <v>339</v>
      </c>
      <c r="R5" s="35">
        <v>4300</v>
      </c>
      <c r="S5" s="35" t="s">
        <v>339</v>
      </c>
      <c r="T5" s="35" t="s">
        <v>339</v>
      </c>
      <c r="U5" s="28" t="s">
        <v>485</v>
      </c>
      <c r="V5" s="28"/>
      <c r="W5" s="35">
        <v>1.5549999999999999</v>
      </c>
      <c r="X5" s="35">
        <v>60</v>
      </c>
      <c r="Y5" s="28" t="s">
        <v>366</v>
      </c>
      <c r="Z5" s="35">
        <v>8</v>
      </c>
      <c r="AA5" s="35">
        <v>79</v>
      </c>
      <c r="AB5" s="35">
        <v>78</v>
      </c>
      <c r="AC5" s="35">
        <v>78.5</v>
      </c>
      <c r="AD5" s="36">
        <v>26.166666666666668</v>
      </c>
      <c r="AE5" s="35" t="s">
        <v>10</v>
      </c>
      <c r="AF5" s="35" t="s">
        <v>10</v>
      </c>
      <c r="AG5" s="35" t="s">
        <v>10</v>
      </c>
      <c r="AH5" s="35" t="s">
        <v>10</v>
      </c>
      <c r="AI5" s="35">
        <v>73</v>
      </c>
      <c r="AJ5" s="35">
        <v>83</v>
      </c>
      <c r="AK5" s="35">
        <v>88</v>
      </c>
      <c r="AL5" s="35">
        <v>118</v>
      </c>
      <c r="AM5" s="35">
        <v>118</v>
      </c>
      <c r="AN5" s="35">
        <v>118</v>
      </c>
      <c r="AO5" s="35">
        <v>82</v>
      </c>
      <c r="AP5" s="35">
        <v>82</v>
      </c>
      <c r="AQ5" s="35">
        <v>82</v>
      </c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</row>
    <row r="6" spans="1:54" ht="15" customHeight="1" x14ac:dyDescent="0.3">
      <c r="A6" t="s">
        <v>12</v>
      </c>
      <c r="B6" s="35" t="s">
        <v>29</v>
      </c>
      <c r="C6" s="35" t="s">
        <v>416</v>
      </c>
      <c r="D6" s="35" t="s">
        <v>10</v>
      </c>
      <c r="E6" s="35" t="s">
        <v>10</v>
      </c>
      <c r="F6" s="35" t="s">
        <v>338</v>
      </c>
      <c r="G6" s="35" t="s">
        <v>10</v>
      </c>
      <c r="H6" s="42" t="s">
        <v>1050</v>
      </c>
      <c r="I6" s="34" t="s">
        <v>163</v>
      </c>
      <c r="J6" s="34" t="s">
        <v>417</v>
      </c>
      <c r="K6" s="28">
        <v>996774811</v>
      </c>
      <c r="L6" s="35" t="s">
        <v>45</v>
      </c>
      <c r="M6" s="35"/>
      <c r="N6" s="35"/>
      <c r="O6" s="44">
        <v>24653</v>
      </c>
      <c r="P6" s="43">
        <v>48</v>
      </c>
      <c r="Q6" s="35" t="s">
        <v>339</v>
      </c>
      <c r="R6" s="35">
        <v>4300</v>
      </c>
      <c r="S6" s="35" t="s">
        <v>339</v>
      </c>
      <c r="T6" s="35" t="s">
        <v>339</v>
      </c>
      <c r="U6" s="28" t="s">
        <v>418</v>
      </c>
      <c r="V6" s="28"/>
      <c r="W6" s="35">
        <v>1.625</v>
      </c>
      <c r="X6" s="35">
        <v>77</v>
      </c>
      <c r="Y6" s="28" t="s">
        <v>419</v>
      </c>
      <c r="Z6" s="35">
        <v>8</v>
      </c>
      <c r="AA6" s="35">
        <v>76</v>
      </c>
      <c r="AB6" s="35">
        <v>76</v>
      </c>
      <c r="AC6" s="35">
        <v>76</v>
      </c>
      <c r="AD6" s="36">
        <v>25.333333333333332</v>
      </c>
      <c r="AE6" s="35" t="s">
        <v>10</v>
      </c>
      <c r="AF6" s="35" t="s">
        <v>10</v>
      </c>
      <c r="AG6" s="35" t="s">
        <v>420</v>
      </c>
      <c r="AH6" s="35" t="s">
        <v>421</v>
      </c>
      <c r="AI6" s="35">
        <v>62</v>
      </c>
      <c r="AJ6" s="35">
        <v>78</v>
      </c>
      <c r="AK6" s="35">
        <v>100</v>
      </c>
      <c r="AL6" s="35">
        <v>118</v>
      </c>
      <c r="AM6" s="35">
        <v>117</v>
      </c>
      <c r="AN6" s="35">
        <v>117.5</v>
      </c>
      <c r="AO6" s="35">
        <v>86</v>
      </c>
      <c r="AP6" s="35">
        <v>82</v>
      </c>
      <c r="AQ6" s="35">
        <v>84</v>
      </c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</row>
    <row r="7" spans="1:54" ht="15" customHeight="1" x14ac:dyDescent="0.3">
      <c r="A7" t="s">
        <v>12</v>
      </c>
      <c r="B7" s="32" t="s">
        <v>850</v>
      </c>
      <c r="C7" s="32" t="s">
        <v>851</v>
      </c>
      <c r="D7" s="32" t="s">
        <v>14</v>
      </c>
      <c r="E7" s="32" t="s">
        <v>815</v>
      </c>
      <c r="F7" s="32" t="s">
        <v>816</v>
      </c>
      <c r="G7" s="32" t="s">
        <v>815</v>
      </c>
      <c r="H7" s="42" t="s">
        <v>1071</v>
      </c>
      <c r="I7" s="37" t="s">
        <v>67</v>
      </c>
      <c r="J7" s="37" t="s">
        <v>852</v>
      </c>
      <c r="K7" s="37" t="s">
        <v>854</v>
      </c>
      <c r="L7" s="32" t="s">
        <v>49</v>
      </c>
      <c r="M7" s="32">
        <v>14</v>
      </c>
      <c r="N7" s="39">
        <v>37987</v>
      </c>
      <c r="O7" s="38">
        <v>23444</v>
      </c>
      <c r="P7" s="32">
        <v>51</v>
      </c>
      <c r="Q7" s="32" t="s">
        <v>339</v>
      </c>
      <c r="R7" s="32">
        <v>4300</v>
      </c>
      <c r="S7" s="32" t="s">
        <v>339</v>
      </c>
      <c r="T7" s="32" t="s">
        <v>339</v>
      </c>
      <c r="U7" s="37" t="s">
        <v>853</v>
      </c>
      <c r="V7" s="37"/>
      <c r="W7" s="32">
        <v>1.4750000000000001</v>
      </c>
      <c r="X7" s="32">
        <v>71</v>
      </c>
      <c r="Y7" s="37" t="s">
        <v>855</v>
      </c>
      <c r="Z7" s="32">
        <v>0</v>
      </c>
      <c r="AA7" s="32">
        <v>51</v>
      </c>
      <c r="AB7" s="32">
        <v>52</v>
      </c>
      <c r="AC7" s="32">
        <v>51.5</v>
      </c>
      <c r="AD7" s="32">
        <v>17.166666666666668</v>
      </c>
      <c r="AE7" s="32" t="s">
        <v>14</v>
      </c>
      <c r="AF7" s="32" t="s">
        <v>14</v>
      </c>
      <c r="AG7" s="32" t="s">
        <v>856</v>
      </c>
      <c r="AH7" s="32" t="s">
        <v>14</v>
      </c>
      <c r="AI7" s="32">
        <v>66.5</v>
      </c>
      <c r="AJ7" s="32">
        <v>79</v>
      </c>
      <c r="AK7" s="32">
        <v>106</v>
      </c>
      <c r="AL7" s="32">
        <v>117</v>
      </c>
      <c r="AM7" s="32">
        <v>118</v>
      </c>
      <c r="AN7" s="32">
        <v>117.5</v>
      </c>
      <c r="AO7" s="32">
        <v>64</v>
      </c>
      <c r="AP7" s="32">
        <v>65</v>
      </c>
      <c r="AQ7" s="32">
        <v>64.5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</row>
    <row r="8" spans="1:54" ht="15" customHeight="1" x14ac:dyDescent="0.3">
      <c r="A8" t="s">
        <v>12</v>
      </c>
      <c r="B8" s="46" t="s">
        <v>93</v>
      </c>
      <c r="C8" s="46" t="s">
        <v>1046</v>
      </c>
      <c r="D8" s="48"/>
      <c r="E8" s="46" t="s">
        <v>17</v>
      </c>
      <c r="F8" s="35" t="s">
        <v>338</v>
      </c>
      <c r="G8" s="46" t="s">
        <v>17</v>
      </c>
      <c r="H8" s="42" t="s">
        <v>1051</v>
      </c>
      <c r="I8" s="45" t="s">
        <v>727</v>
      </c>
      <c r="J8" s="45" t="s">
        <v>87</v>
      </c>
      <c r="K8" s="29">
        <v>958022398</v>
      </c>
      <c r="L8" s="46" t="s">
        <v>45</v>
      </c>
      <c r="M8" s="48"/>
      <c r="N8" s="48"/>
      <c r="O8" s="47">
        <v>32537</v>
      </c>
      <c r="P8" s="46">
        <v>26</v>
      </c>
      <c r="Q8" s="46" t="s">
        <v>724</v>
      </c>
      <c r="R8" s="46">
        <v>4340</v>
      </c>
      <c r="S8" s="46" t="s">
        <v>724</v>
      </c>
      <c r="T8" s="46" t="s">
        <v>724</v>
      </c>
      <c r="U8" s="29" t="s">
        <v>728</v>
      </c>
      <c r="V8" s="53"/>
      <c r="W8" s="46">
        <v>1.61</v>
      </c>
      <c r="X8" s="46">
        <v>60</v>
      </c>
      <c r="Y8" s="53"/>
      <c r="Z8" s="46">
        <v>10</v>
      </c>
      <c r="AA8" s="46">
        <v>63</v>
      </c>
      <c r="AB8" s="46">
        <v>65</v>
      </c>
      <c r="AC8" s="46">
        <v>64</v>
      </c>
      <c r="AD8" s="49">
        <v>21.333333333333332</v>
      </c>
      <c r="AE8" s="46" t="s">
        <v>14</v>
      </c>
      <c r="AF8" s="46" t="s">
        <v>14</v>
      </c>
      <c r="AG8" s="46" t="s">
        <v>14</v>
      </c>
      <c r="AH8" s="46" t="s">
        <v>14</v>
      </c>
      <c r="AI8" s="46">
        <v>86</v>
      </c>
      <c r="AJ8" s="46">
        <v>76.5</v>
      </c>
      <c r="AK8" s="46">
        <v>89</v>
      </c>
      <c r="AL8" s="46">
        <v>107</v>
      </c>
      <c r="AM8" s="46">
        <v>106</v>
      </c>
      <c r="AN8" s="46">
        <v>106.5</v>
      </c>
      <c r="AO8" s="46">
        <v>59</v>
      </c>
      <c r="AP8" s="46">
        <v>56</v>
      </c>
      <c r="AQ8" s="46">
        <v>57.5</v>
      </c>
      <c r="AR8" s="48"/>
      <c r="AS8" s="48"/>
      <c r="AT8" s="48"/>
      <c r="AU8" s="48"/>
      <c r="AV8" s="48"/>
      <c r="AW8" s="48"/>
      <c r="AX8" s="48"/>
      <c r="AY8" s="48"/>
      <c r="AZ8" s="48"/>
      <c r="BA8" s="31"/>
      <c r="BB8" s="31"/>
    </row>
    <row r="9" spans="1:54" ht="15" customHeight="1" x14ac:dyDescent="0.3">
      <c r="A9" t="s">
        <v>12</v>
      </c>
      <c r="B9" s="32" t="s">
        <v>895</v>
      </c>
      <c r="C9" s="32" t="s">
        <v>896</v>
      </c>
      <c r="D9" s="32" t="s">
        <v>14</v>
      </c>
      <c r="E9" s="32" t="s">
        <v>815</v>
      </c>
      <c r="F9" s="32" t="s">
        <v>816</v>
      </c>
      <c r="G9" s="32" t="s">
        <v>815</v>
      </c>
      <c r="H9" s="42" t="s">
        <v>1074</v>
      </c>
      <c r="I9" s="37" t="s">
        <v>897</v>
      </c>
      <c r="J9" s="37" t="s">
        <v>898</v>
      </c>
      <c r="K9" s="37">
        <v>950873235</v>
      </c>
      <c r="L9" s="32" t="s">
        <v>49</v>
      </c>
      <c r="M9" s="32">
        <v>12</v>
      </c>
      <c r="N9" s="38">
        <v>42319</v>
      </c>
      <c r="O9" s="38">
        <v>22224</v>
      </c>
      <c r="P9" s="32">
        <v>55</v>
      </c>
      <c r="Q9" s="32" t="s">
        <v>339</v>
      </c>
      <c r="R9" s="32">
        <v>4300</v>
      </c>
      <c r="S9" s="32" t="s">
        <v>339</v>
      </c>
      <c r="T9" s="32" t="s">
        <v>339</v>
      </c>
      <c r="U9" s="37" t="s">
        <v>825</v>
      </c>
      <c r="V9" s="37"/>
      <c r="W9" s="32">
        <v>1.4530000000000001</v>
      </c>
      <c r="X9" s="32">
        <v>73.5</v>
      </c>
      <c r="Y9" s="37" t="s">
        <v>836</v>
      </c>
      <c r="Z9" s="32">
        <v>5</v>
      </c>
      <c r="AA9" s="32">
        <v>74</v>
      </c>
      <c r="AB9" s="32">
        <v>73</v>
      </c>
      <c r="AC9" s="32">
        <v>73.5</v>
      </c>
      <c r="AD9" s="32">
        <v>24.5</v>
      </c>
      <c r="AE9" s="32" t="s">
        <v>14</v>
      </c>
      <c r="AF9" s="32" t="s">
        <v>14</v>
      </c>
      <c r="AG9" s="32" t="s">
        <v>14</v>
      </c>
      <c r="AH9" s="32" t="s">
        <v>14</v>
      </c>
      <c r="AI9" s="32">
        <v>81.5</v>
      </c>
      <c r="AJ9" s="32">
        <v>82.5</v>
      </c>
      <c r="AK9" s="32">
        <v>109</v>
      </c>
      <c r="AL9" s="32">
        <v>150</v>
      </c>
      <c r="AM9" s="32">
        <v>158</v>
      </c>
      <c r="AN9" s="32">
        <v>154</v>
      </c>
      <c r="AO9" s="32">
        <v>93</v>
      </c>
      <c r="AP9" s="32">
        <v>97</v>
      </c>
      <c r="AQ9" s="32">
        <v>95</v>
      </c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</row>
    <row r="10" spans="1:54" ht="15" customHeight="1" x14ac:dyDescent="0.3">
      <c r="A10" t="s">
        <v>12</v>
      </c>
      <c r="B10" s="32" t="s">
        <v>899</v>
      </c>
      <c r="C10" s="32" t="s">
        <v>900</v>
      </c>
      <c r="D10" s="32" t="s">
        <v>14</v>
      </c>
      <c r="E10" s="32" t="s">
        <v>815</v>
      </c>
      <c r="F10" s="32" t="s">
        <v>816</v>
      </c>
      <c r="G10" s="32" t="s">
        <v>815</v>
      </c>
      <c r="H10" s="42" t="s">
        <v>1075</v>
      </c>
      <c r="I10" s="37" t="s">
        <v>901</v>
      </c>
      <c r="J10" s="37" t="s">
        <v>902</v>
      </c>
      <c r="K10" s="37">
        <v>970914583</v>
      </c>
      <c r="L10" s="32" t="s">
        <v>49</v>
      </c>
      <c r="M10" s="32">
        <v>10</v>
      </c>
      <c r="N10" s="32" t="s">
        <v>903</v>
      </c>
      <c r="O10" s="38">
        <v>27311</v>
      </c>
      <c r="P10" s="32">
        <v>41</v>
      </c>
      <c r="Q10" s="32" t="s">
        <v>339</v>
      </c>
      <c r="R10" s="32">
        <v>4300</v>
      </c>
      <c r="S10" s="32" t="s">
        <v>339</v>
      </c>
      <c r="T10" s="32" t="s">
        <v>339</v>
      </c>
      <c r="U10" s="37" t="s">
        <v>825</v>
      </c>
      <c r="V10" s="37"/>
      <c r="W10" s="32">
        <v>1.5029999999999999</v>
      </c>
      <c r="X10" s="32">
        <v>72.5</v>
      </c>
      <c r="Y10" s="50" t="s">
        <v>1578</v>
      </c>
      <c r="Z10" s="32">
        <v>1</v>
      </c>
      <c r="AA10" s="32">
        <v>47</v>
      </c>
      <c r="AB10" s="32">
        <v>47</v>
      </c>
      <c r="AC10" s="32">
        <v>47</v>
      </c>
      <c r="AD10" s="32">
        <v>15.666666666666666</v>
      </c>
      <c r="AE10" s="32" t="s">
        <v>14</v>
      </c>
      <c r="AF10" s="32" t="s">
        <v>14</v>
      </c>
      <c r="AG10" s="32" t="s">
        <v>14</v>
      </c>
      <c r="AH10" s="32" t="s">
        <v>14</v>
      </c>
      <c r="AI10" s="32">
        <v>79</v>
      </c>
      <c r="AJ10" s="32">
        <v>86</v>
      </c>
      <c r="AK10" s="32">
        <v>105</v>
      </c>
      <c r="AL10" s="32">
        <v>99</v>
      </c>
      <c r="AM10" s="32">
        <v>98</v>
      </c>
      <c r="AN10" s="32">
        <v>98.5</v>
      </c>
      <c r="AO10" s="32">
        <v>71</v>
      </c>
      <c r="AP10" s="32">
        <v>66</v>
      </c>
      <c r="AQ10" s="32">
        <v>68.5</v>
      </c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</row>
    <row r="11" spans="1:54" ht="15" customHeight="1" x14ac:dyDescent="0.3">
      <c r="A11" t="s">
        <v>12</v>
      </c>
      <c r="B11" s="32" t="s">
        <v>904</v>
      </c>
      <c r="C11" s="32" t="s">
        <v>905</v>
      </c>
      <c r="D11" s="32" t="s">
        <v>14</v>
      </c>
      <c r="E11" s="32" t="s">
        <v>815</v>
      </c>
      <c r="F11" s="32" t="s">
        <v>816</v>
      </c>
      <c r="G11" s="32" t="s">
        <v>815</v>
      </c>
      <c r="H11" s="42" t="s">
        <v>1076</v>
      </c>
      <c r="I11" s="37" t="s">
        <v>906</v>
      </c>
      <c r="J11" s="37" t="s">
        <v>907</v>
      </c>
      <c r="K11" s="37">
        <v>965055333</v>
      </c>
      <c r="L11" s="32" t="s">
        <v>49</v>
      </c>
      <c r="M11" s="32">
        <v>15</v>
      </c>
      <c r="N11" s="39">
        <v>41395</v>
      </c>
      <c r="O11" s="40">
        <v>27764</v>
      </c>
      <c r="P11" s="32">
        <v>39</v>
      </c>
      <c r="Q11" s="32" t="s">
        <v>908</v>
      </c>
      <c r="R11" s="32">
        <v>3350</v>
      </c>
      <c r="S11" s="32" t="s">
        <v>339</v>
      </c>
      <c r="T11" s="32" t="s">
        <v>60</v>
      </c>
      <c r="U11" s="37" t="s">
        <v>909</v>
      </c>
      <c r="V11" s="37"/>
      <c r="W11" s="32">
        <v>1.45</v>
      </c>
      <c r="X11" s="32">
        <v>58.2</v>
      </c>
      <c r="Y11" s="37" t="s">
        <v>836</v>
      </c>
      <c r="Z11" s="32">
        <v>6</v>
      </c>
      <c r="AA11" s="32">
        <v>41</v>
      </c>
      <c r="AB11" s="32">
        <v>43</v>
      </c>
      <c r="AC11" s="32">
        <v>42</v>
      </c>
      <c r="AD11" s="32">
        <v>14</v>
      </c>
      <c r="AE11" s="32" t="s">
        <v>14</v>
      </c>
      <c r="AF11" s="32" t="s">
        <v>14</v>
      </c>
      <c r="AG11" s="32" t="s">
        <v>14</v>
      </c>
      <c r="AH11" s="32" t="s">
        <v>14</v>
      </c>
      <c r="AI11" s="32">
        <v>73.5</v>
      </c>
      <c r="AJ11" s="32">
        <v>90.5</v>
      </c>
      <c r="AK11" s="32">
        <v>93</v>
      </c>
      <c r="AL11" s="32">
        <v>100</v>
      </c>
      <c r="AM11" s="32">
        <v>105</v>
      </c>
      <c r="AN11" s="32">
        <v>102.5</v>
      </c>
      <c r="AO11" s="32">
        <v>70</v>
      </c>
      <c r="AP11" s="32">
        <v>70</v>
      </c>
      <c r="AQ11" s="32">
        <v>70</v>
      </c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</row>
    <row r="12" spans="1:54" ht="15" customHeight="1" x14ac:dyDescent="0.3">
      <c r="A12" t="s">
        <v>12</v>
      </c>
      <c r="B12" s="32" t="s">
        <v>22</v>
      </c>
      <c r="C12" s="32" t="s">
        <v>910</v>
      </c>
      <c r="D12" s="32" t="s">
        <v>14</v>
      </c>
      <c r="E12" s="32" t="s">
        <v>815</v>
      </c>
      <c r="F12" s="32" t="s">
        <v>816</v>
      </c>
      <c r="G12" s="32" t="s">
        <v>815</v>
      </c>
      <c r="H12" s="42" t="s">
        <v>1077</v>
      </c>
      <c r="I12" s="37" t="s">
        <v>911</v>
      </c>
      <c r="J12" s="37" t="s">
        <v>912</v>
      </c>
      <c r="K12" s="37">
        <v>959294402</v>
      </c>
      <c r="L12" s="32" t="s">
        <v>49</v>
      </c>
      <c r="M12" s="32">
        <v>13</v>
      </c>
      <c r="N12" s="32" t="s">
        <v>913</v>
      </c>
      <c r="O12" s="32" t="s">
        <v>914</v>
      </c>
      <c r="P12" s="32">
        <v>31</v>
      </c>
      <c r="Q12" s="32" t="s">
        <v>339</v>
      </c>
      <c r="R12" s="32">
        <v>4300</v>
      </c>
      <c r="S12" s="32" t="s">
        <v>339</v>
      </c>
      <c r="T12" s="32" t="s">
        <v>339</v>
      </c>
      <c r="U12" s="37" t="s">
        <v>825</v>
      </c>
      <c r="V12" s="37"/>
      <c r="W12" s="32">
        <v>1.3859999999999999</v>
      </c>
      <c r="X12" s="32">
        <v>64.8</v>
      </c>
      <c r="Y12" s="50" t="s">
        <v>1578</v>
      </c>
      <c r="Z12" s="32">
        <v>1</v>
      </c>
      <c r="AA12" s="32">
        <v>47</v>
      </c>
      <c r="AB12" s="32">
        <v>49</v>
      </c>
      <c r="AC12" s="32">
        <v>48</v>
      </c>
      <c r="AD12" s="32">
        <v>16</v>
      </c>
      <c r="AE12" s="32" t="s">
        <v>14</v>
      </c>
      <c r="AF12" s="32" t="s">
        <v>14</v>
      </c>
      <c r="AG12" s="32" t="s">
        <v>14</v>
      </c>
      <c r="AH12" s="32" t="s">
        <v>14</v>
      </c>
      <c r="AI12" s="32">
        <v>72</v>
      </c>
      <c r="AJ12" s="32">
        <v>93</v>
      </c>
      <c r="AK12" s="32">
        <v>96</v>
      </c>
      <c r="AL12" s="32">
        <v>111</v>
      </c>
      <c r="AM12" s="32">
        <v>112</v>
      </c>
      <c r="AN12" s="32">
        <v>111.5</v>
      </c>
      <c r="AO12" s="32">
        <v>74</v>
      </c>
      <c r="AP12" s="32">
        <v>74</v>
      </c>
      <c r="AQ12" s="32">
        <v>74</v>
      </c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</row>
    <row r="13" spans="1:54" ht="15" customHeight="1" x14ac:dyDescent="0.3">
      <c r="A13" t="s">
        <v>12</v>
      </c>
      <c r="B13" s="32" t="s">
        <v>931</v>
      </c>
      <c r="C13" s="32" t="s">
        <v>932</v>
      </c>
      <c r="D13" s="32" t="s">
        <v>14</v>
      </c>
      <c r="E13" s="32" t="s">
        <v>815</v>
      </c>
      <c r="F13" s="32" t="s">
        <v>816</v>
      </c>
      <c r="G13" s="32" t="s">
        <v>815</v>
      </c>
      <c r="H13" s="42" t="s">
        <v>1078</v>
      </c>
      <c r="I13" s="37" t="s">
        <v>933</v>
      </c>
      <c r="J13" s="37" t="s">
        <v>934</v>
      </c>
      <c r="K13" s="37">
        <v>951082927</v>
      </c>
      <c r="L13" s="32" t="s">
        <v>49</v>
      </c>
      <c r="M13" s="32">
        <v>12</v>
      </c>
      <c r="N13" s="32" t="s">
        <v>935</v>
      </c>
      <c r="O13" s="40">
        <v>33454</v>
      </c>
      <c r="P13" s="32">
        <v>24</v>
      </c>
      <c r="Q13" s="32" t="s">
        <v>339</v>
      </c>
      <c r="R13" s="32">
        <v>4300</v>
      </c>
      <c r="S13" s="32" t="s">
        <v>339</v>
      </c>
      <c r="T13" s="32" t="s">
        <v>339</v>
      </c>
      <c r="U13" s="37" t="s">
        <v>820</v>
      </c>
      <c r="V13" s="37"/>
      <c r="W13" s="32">
        <v>1.5049999999999999</v>
      </c>
      <c r="X13" s="32">
        <v>48.3</v>
      </c>
      <c r="Y13" s="50" t="s">
        <v>1578</v>
      </c>
      <c r="Z13" s="32">
        <v>1</v>
      </c>
      <c r="AA13" s="32">
        <v>51</v>
      </c>
      <c r="AB13" s="32">
        <v>52</v>
      </c>
      <c r="AC13" s="32">
        <v>51.5</v>
      </c>
      <c r="AD13" s="41">
        <v>17.166666666666668</v>
      </c>
      <c r="AE13" s="32" t="s">
        <v>14</v>
      </c>
      <c r="AF13" s="32" t="s">
        <v>14</v>
      </c>
      <c r="AG13" s="32" t="s">
        <v>14</v>
      </c>
      <c r="AH13" s="32" t="s">
        <v>14</v>
      </c>
      <c r="AI13" s="32">
        <v>63.5</v>
      </c>
      <c r="AJ13" s="32">
        <v>87.5</v>
      </c>
      <c r="AK13" s="32">
        <v>84</v>
      </c>
      <c r="AL13" s="32">
        <v>126</v>
      </c>
      <c r="AM13" s="32">
        <v>125</v>
      </c>
      <c r="AN13" s="32">
        <v>125.5</v>
      </c>
      <c r="AO13" s="32">
        <v>91</v>
      </c>
      <c r="AP13" s="32">
        <v>91</v>
      </c>
      <c r="AQ13" s="32">
        <v>91</v>
      </c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</row>
    <row r="14" spans="1:54" ht="15" customHeight="1" x14ac:dyDescent="0.3">
      <c r="A14" t="s">
        <v>12</v>
      </c>
      <c r="B14" s="32" t="s">
        <v>959</v>
      </c>
      <c r="C14" s="32" t="s">
        <v>960</v>
      </c>
      <c r="D14" s="32" t="s">
        <v>14</v>
      </c>
      <c r="E14" s="32" t="s">
        <v>815</v>
      </c>
      <c r="F14" s="32" t="s">
        <v>816</v>
      </c>
      <c r="G14" s="32" t="s">
        <v>815</v>
      </c>
      <c r="H14" s="42" t="s">
        <v>1081</v>
      </c>
      <c r="I14" s="37" t="s">
        <v>961</v>
      </c>
      <c r="J14" s="37" t="s">
        <v>962</v>
      </c>
      <c r="K14" s="37">
        <v>958581433</v>
      </c>
      <c r="L14" s="32" t="s">
        <v>49</v>
      </c>
      <c r="M14" s="32">
        <v>13</v>
      </c>
      <c r="N14" s="32" t="s">
        <v>963</v>
      </c>
      <c r="O14" s="32" t="s">
        <v>964</v>
      </c>
      <c r="P14" s="32">
        <v>23</v>
      </c>
      <c r="Q14" s="32" t="s">
        <v>339</v>
      </c>
      <c r="R14" s="32">
        <v>4300</v>
      </c>
      <c r="S14" s="32" t="s">
        <v>339</v>
      </c>
      <c r="T14" s="32" t="s">
        <v>339</v>
      </c>
      <c r="U14" s="37" t="s">
        <v>820</v>
      </c>
      <c r="V14" s="37"/>
      <c r="W14" s="32">
        <v>1.4730000000000001</v>
      </c>
      <c r="X14" s="32">
        <v>47</v>
      </c>
      <c r="Y14" s="50" t="s">
        <v>1578</v>
      </c>
      <c r="Z14" s="32">
        <v>1</v>
      </c>
      <c r="AA14" s="32">
        <v>50</v>
      </c>
      <c r="AB14" s="32">
        <v>48</v>
      </c>
      <c r="AC14" s="32">
        <v>49</v>
      </c>
      <c r="AD14" s="32">
        <v>16.333333333333332</v>
      </c>
      <c r="AE14" s="32" t="s">
        <v>14</v>
      </c>
      <c r="AF14" s="32" t="s">
        <v>14</v>
      </c>
      <c r="AG14" s="32" t="s">
        <v>14</v>
      </c>
      <c r="AH14" s="32" t="s">
        <v>14</v>
      </c>
      <c r="AI14" s="32">
        <v>70.5</v>
      </c>
      <c r="AJ14" s="32">
        <v>87</v>
      </c>
      <c r="AK14" s="32">
        <v>72.5</v>
      </c>
      <c r="AL14" s="32">
        <v>100</v>
      </c>
      <c r="AM14" s="32">
        <v>98</v>
      </c>
      <c r="AN14" s="32">
        <v>99</v>
      </c>
      <c r="AO14" s="32">
        <v>69</v>
      </c>
      <c r="AP14" s="32">
        <v>64</v>
      </c>
      <c r="AQ14" s="32">
        <v>66.5</v>
      </c>
      <c r="AR14" s="31"/>
      <c r="AS14" s="31"/>
      <c r="AT14" s="31"/>
      <c r="AU14" s="31"/>
      <c r="AV14" s="31"/>
      <c r="AW14" s="31"/>
      <c r="AX14" s="31"/>
      <c r="AY14" s="31"/>
      <c r="AZ14" s="31"/>
    </row>
    <row r="15" spans="1:54" ht="15" customHeight="1" x14ac:dyDescent="0.3">
      <c r="A15" t="s">
        <v>12</v>
      </c>
      <c r="B15" s="32" t="s">
        <v>976</v>
      </c>
      <c r="C15" s="32" t="s">
        <v>977</v>
      </c>
      <c r="D15" s="32" t="s">
        <v>14</v>
      </c>
      <c r="E15" s="32" t="s">
        <v>815</v>
      </c>
      <c r="F15" s="32" t="s">
        <v>816</v>
      </c>
      <c r="G15" s="32" t="s">
        <v>815</v>
      </c>
      <c r="H15" s="42" t="s">
        <v>1083</v>
      </c>
      <c r="I15" s="37" t="s">
        <v>978</v>
      </c>
      <c r="J15" s="37" t="s">
        <v>979</v>
      </c>
      <c r="K15" s="37">
        <v>945376304</v>
      </c>
      <c r="L15" s="32" t="s">
        <v>49</v>
      </c>
      <c r="M15" s="32">
        <v>14</v>
      </c>
      <c r="N15" s="38" t="s">
        <v>913</v>
      </c>
      <c r="O15" s="40" t="s">
        <v>980</v>
      </c>
      <c r="P15" s="32">
        <v>28</v>
      </c>
      <c r="Q15" s="32" t="s">
        <v>339</v>
      </c>
      <c r="R15" s="32">
        <v>4300</v>
      </c>
      <c r="S15" s="32" t="s">
        <v>339</v>
      </c>
      <c r="T15" s="32" t="s">
        <v>339</v>
      </c>
      <c r="U15" s="69" t="s">
        <v>981</v>
      </c>
      <c r="V15" s="37"/>
      <c r="W15" s="32">
        <v>1.62</v>
      </c>
      <c r="X15" s="32">
        <v>78</v>
      </c>
      <c r="Y15" s="37" t="s">
        <v>836</v>
      </c>
      <c r="Z15" s="32">
        <v>0</v>
      </c>
      <c r="AA15" s="32">
        <v>53</v>
      </c>
      <c r="AB15" s="32">
        <v>53</v>
      </c>
      <c r="AC15" s="32">
        <v>53</v>
      </c>
      <c r="AD15" s="41">
        <v>17.666666666666668</v>
      </c>
      <c r="AE15" s="32" t="s">
        <v>14</v>
      </c>
      <c r="AF15" s="32" t="s">
        <v>14</v>
      </c>
      <c r="AG15" s="32" t="s">
        <v>14</v>
      </c>
      <c r="AH15" s="32" t="s">
        <v>14</v>
      </c>
      <c r="AI15" s="32">
        <v>76</v>
      </c>
      <c r="AJ15" s="32">
        <v>91</v>
      </c>
      <c r="AK15" s="32">
        <v>100</v>
      </c>
      <c r="AL15" s="32">
        <v>121</v>
      </c>
      <c r="AM15" s="32">
        <v>121</v>
      </c>
      <c r="AN15" s="32">
        <v>121</v>
      </c>
      <c r="AO15" s="32">
        <v>88</v>
      </c>
      <c r="AP15" s="32">
        <v>82</v>
      </c>
      <c r="AQ15" s="32">
        <v>85</v>
      </c>
      <c r="AR15" s="35"/>
      <c r="AS15" s="35"/>
      <c r="AT15" s="35"/>
      <c r="AU15" s="35"/>
      <c r="AV15" s="35"/>
      <c r="AW15" s="35"/>
      <c r="AX15" s="35"/>
      <c r="AY15" s="35"/>
      <c r="AZ15" s="35"/>
    </row>
    <row r="16" spans="1:54" ht="15" customHeight="1" x14ac:dyDescent="0.3">
      <c r="A16" t="s">
        <v>12</v>
      </c>
      <c r="B16" s="32" t="s">
        <v>81</v>
      </c>
      <c r="C16" s="32" t="s">
        <v>991</v>
      </c>
      <c r="D16" s="32" t="s">
        <v>14</v>
      </c>
      <c r="E16" s="32" t="s">
        <v>815</v>
      </c>
      <c r="F16" s="32" t="s">
        <v>816</v>
      </c>
      <c r="G16" s="32" t="s">
        <v>815</v>
      </c>
      <c r="H16" s="42" t="s">
        <v>1086</v>
      </c>
      <c r="I16" s="37" t="s">
        <v>892</v>
      </c>
      <c r="J16" s="37" t="s">
        <v>992</v>
      </c>
      <c r="K16" s="37">
        <v>963922216</v>
      </c>
      <c r="L16" s="32" t="s">
        <v>49</v>
      </c>
      <c r="M16" s="32">
        <v>11</v>
      </c>
      <c r="N16" s="32" t="s">
        <v>993</v>
      </c>
      <c r="O16" s="40" t="s">
        <v>994</v>
      </c>
      <c r="P16" s="32">
        <v>22</v>
      </c>
      <c r="Q16" s="32" t="s">
        <v>339</v>
      </c>
      <c r="R16" s="32">
        <v>4300</v>
      </c>
      <c r="S16" s="32" t="s">
        <v>339</v>
      </c>
      <c r="T16" s="32" t="s">
        <v>339</v>
      </c>
      <c r="U16" s="37" t="s">
        <v>820</v>
      </c>
      <c r="V16" s="37"/>
      <c r="W16" s="32">
        <v>1.4830000000000001</v>
      </c>
      <c r="X16" s="32">
        <v>56.8</v>
      </c>
      <c r="Y16" s="50" t="s">
        <v>1578</v>
      </c>
      <c r="Z16" s="32">
        <v>0</v>
      </c>
      <c r="AA16" s="32">
        <v>47</v>
      </c>
      <c r="AB16" s="32">
        <v>46</v>
      </c>
      <c r="AC16" s="32">
        <v>46.5</v>
      </c>
      <c r="AD16" s="41">
        <v>15.5</v>
      </c>
      <c r="AE16" s="32" t="s">
        <v>14</v>
      </c>
      <c r="AF16" s="32" t="s">
        <v>14</v>
      </c>
      <c r="AG16" s="32" t="s">
        <v>14</v>
      </c>
      <c r="AH16" s="32" t="s">
        <v>14</v>
      </c>
      <c r="AI16" s="32">
        <v>63</v>
      </c>
      <c r="AJ16" s="32">
        <v>87</v>
      </c>
      <c r="AK16" s="32"/>
      <c r="AL16" s="32">
        <v>91</v>
      </c>
      <c r="AM16" s="32">
        <v>101</v>
      </c>
      <c r="AN16" s="32">
        <v>96</v>
      </c>
      <c r="AO16" s="32">
        <v>66</v>
      </c>
      <c r="AP16" s="32">
        <v>70</v>
      </c>
      <c r="AQ16" s="32">
        <v>68</v>
      </c>
      <c r="AR16" s="35"/>
      <c r="AS16" s="35"/>
      <c r="AT16" s="35"/>
      <c r="AU16" s="35"/>
      <c r="AV16" s="35"/>
      <c r="AW16" s="35"/>
      <c r="AX16" s="35"/>
      <c r="AY16" s="35"/>
      <c r="AZ16" s="35"/>
    </row>
    <row r="17" spans="1:54" ht="15" customHeight="1" x14ac:dyDescent="0.3">
      <c r="A17" t="s">
        <v>1098</v>
      </c>
      <c r="B17" s="32" t="s">
        <v>1025</v>
      </c>
      <c r="C17" s="32" t="s">
        <v>1026</v>
      </c>
      <c r="D17" s="32" t="s">
        <v>14</v>
      </c>
      <c r="E17" s="32" t="s">
        <v>815</v>
      </c>
      <c r="F17" s="32" t="s">
        <v>816</v>
      </c>
      <c r="G17" s="32" t="s">
        <v>815</v>
      </c>
      <c r="H17" s="42" t="s">
        <v>1091</v>
      </c>
      <c r="I17" s="37" t="s">
        <v>1027</v>
      </c>
      <c r="J17" s="37" t="s">
        <v>1028</v>
      </c>
      <c r="K17" s="37">
        <v>945440541</v>
      </c>
      <c r="L17" s="32" t="s">
        <v>49</v>
      </c>
      <c r="M17" s="32">
        <v>14</v>
      </c>
      <c r="N17" s="32">
        <v>2004</v>
      </c>
      <c r="O17" s="32" t="s">
        <v>1029</v>
      </c>
      <c r="P17" s="32">
        <v>62</v>
      </c>
      <c r="Q17" s="32" t="s">
        <v>339</v>
      </c>
      <c r="R17" s="32">
        <v>4300</v>
      </c>
      <c r="S17" s="32" t="s">
        <v>339</v>
      </c>
      <c r="T17" s="32" t="s">
        <v>339</v>
      </c>
      <c r="U17" s="37" t="s">
        <v>825</v>
      </c>
      <c r="V17" s="37"/>
      <c r="W17" s="32">
        <v>1.4350000000000001</v>
      </c>
      <c r="X17" s="32">
        <v>54.5</v>
      </c>
      <c r="Y17" s="37" t="s">
        <v>836</v>
      </c>
      <c r="Z17" s="32">
        <v>5</v>
      </c>
      <c r="AA17" s="32">
        <v>44</v>
      </c>
      <c r="AB17" s="32">
        <v>44</v>
      </c>
      <c r="AC17" s="32">
        <v>44</v>
      </c>
      <c r="AD17" s="32">
        <v>14.666666666666666</v>
      </c>
      <c r="AE17" s="32" t="s">
        <v>14</v>
      </c>
      <c r="AF17" s="32" t="s">
        <v>14</v>
      </c>
      <c r="AG17" s="32" t="s">
        <v>14</v>
      </c>
      <c r="AH17" s="32" t="s">
        <v>14</v>
      </c>
      <c r="AI17" s="32">
        <v>86.5</v>
      </c>
      <c r="AJ17" s="32">
        <v>89</v>
      </c>
      <c r="AK17" s="32">
        <v>87</v>
      </c>
      <c r="AL17" s="32">
        <v>121</v>
      </c>
      <c r="AM17" s="32">
        <v>118</v>
      </c>
      <c r="AN17" s="32">
        <v>119.5</v>
      </c>
      <c r="AO17" s="32">
        <v>62</v>
      </c>
      <c r="AP17" s="32">
        <v>65</v>
      </c>
      <c r="AQ17" s="32">
        <v>63.5</v>
      </c>
      <c r="AR17" s="35"/>
      <c r="AS17" s="35"/>
      <c r="AT17" s="35"/>
      <c r="AU17" s="35"/>
      <c r="AV17" s="35"/>
      <c r="AW17" s="35"/>
      <c r="AX17" s="35"/>
      <c r="AY17" s="35"/>
      <c r="AZ17" s="35"/>
    </row>
    <row r="18" spans="1:54" ht="15" customHeight="1" x14ac:dyDescent="0.3">
      <c r="A18" t="s">
        <v>1097</v>
      </c>
      <c r="B18" s="102" t="s">
        <v>1670</v>
      </c>
      <c r="C18" s="32" t="s">
        <v>1020</v>
      </c>
      <c r="D18" s="32" t="s">
        <v>14</v>
      </c>
      <c r="E18" s="32" t="s">
        <v>815</v>
      </c>
      <c r="F18" s="32" t="s">
        <v>816</v>
      </c>
      <c r="G18" s="32" t="s">
        <v>815</v>
      </c>
      <c r="H18" s="42" t="s">
        <v>1090</v>
      </c>
      <c r="I18" s="37" t="s">
        <v>1021</v>
      </c>
      <c r="J18" s="37" t="s">
        <v>1022</v>
      </c>
      <c r="K18" s="37">
        <v>963618021</v>
      </c>
      <c r="L18" s="32" t="s">
        <v>49</v>
      </c>
      <c r="M18" s="32">
        <v>14</v>
      </c>
      <c r="N18" s="32" t="s">
        <v>834</v>
      </c>
      <c r="O18" s="38">
        <v>28499</v>
      </c>
      <c r="P18" s="32">
        <v>37</v>
      </c>
      <c r="Q18" s="32" t="s">
        <v>1023</v>
      </c>
      <c r="R18" s="32">
        <v>3930</v>
      </c>
      <c r="S18" s="32" t="s">
        <v>339</v>
      </c>
      <c r="T18" s="32" t="s">
        <v>339</v>
      </c>
      <c r="U18" s="37" t="s">
        <v>825</v>
      </c>
      <c r="V18" s="37"/>
      <c r="W18" s="32">
        <v>1.53</v>
      </c>
      <c r="X18" s="32">
        <v>73.7</v>
      </c>
      <c r="Y18" s="37" t="s">
        <v>1024</v>
      </c>
      <c r="Z18" s="32">
        <v>0</v>
      </c>
      <c r="AA18" s="32">
        <v>48</v>
      </c>
      <c r="AB18" s="32">
        <v>49</v>
      </c>
      <c r="AC18" s="32">
        <v>48.5</v>
      </c>
      <c r="AD18" s="32">
        <v>16.166666666666668</v>
      </c>
      <c r="AE18" s="32" t="s">
        <v>14</v>
      </c>
      <c r="AF18" s="32" t="s">
        <v>14</v>
      </c>
      <c r="AG18" s="32" t="s">
        <v>14</v>
      </c>
      <c r="AH18" s="32" t="s">
        <v>14</v>
      </c>
      <c r="AI18" s="32">
        <v>89</v>
      </c>
      <c r="AJ18" s="32">
        <v>85</v>
      </c>
      <c r="AK18" s="32"/>
      <c r="AL18" s="32">
        <v>108</v>
      </c>
      <c r="AM18" s="32">
        <v>103</v>
      </c>
      <c r="AN18" s="32">
        <v>105.5</v>
      </c>
      <c r="AO18" s="32">
        <v>79</v>
      </c>
      <c r="AP18" s="32">
        <v>78</v>
      </c>
      <c r="AQ18" s="32">
        <v>78.5</v>
      </c>
      <c r="AR18" s="35"/>
      <c r="AS18" s="35"/>
      <c r="AT18" s="35"/>
      <c r="AU18" s="35"/>
      <c r="AV18" s="35"/>
      <c r="AW18" s="35"/>
      <c r="AX18" s="35"/>
      <c r="AY18" s="35"/>
      <c r="AZ18" s="35"/>
    </row>
    <row r="19" spans="1:54" ht="15" customHeight="1" x14ac:dyDescent="0.3">
      <c r="A19" t="s">
        <v>1095</v>
      </c>
      <c r="B19" s="35" t="s">
        <v>232</v>
      </c>
      <c r="C19" s="35" t="s">
        <v>562</v>
      </c>
      <c r="D19" s="35" t="s">
        <v>338</v>
      </c>
      <c r="E19" s="35" t="s">
        <v>338</v>
      </c>
      <c r="F19" s="35" t="s">
        <v>338</v>
      </c>
      <c r="G19" s="35" t="s">
        <v>338</v>
      </c>
      <c r="H19" s="42" t="s">
        <v>1056</v>
      </c>
      <c r="I19" s="34" t="s">
        <v>121</v>
      </c>
      <c r="J19" s="34" t="s">
        <v>233</v>
      </c>
      <c r="K19" s="28">
        <v>974924486</v>
      </c>
      <c r="L19" s="35" t="s">
        <v>45</v>
      </c>
      <c r="M19" s="35"/>
      <c r="N19" s="35"/>
      <c r="O19" s="44">
        <v>22792</v>
      </c>
      <c r="P19" s="43">
        <v>53</v>
      </c>
      <c r="Q19" s="35" t="s">
        <v>563</v>
      </c>
      <c r="R19" s="35">
        <v>3500</v>
      </c>
      <c r="S19" s="35" t="s">
        <v>563</v>
      </c>
      <c r="T19" s="35" t="s">
        <v>563</v>
      </c>
      <c r="U19" s="28" t="s">
        <v>369</v>
      </c>
      <c r="V19" s="28" t="s">
        <v>564</v>
      </c>
      <c r="W19" s="35">
        <v>1.74</v>
      </c>
      <c r="X19" s="35">
        <v>70</v>
      </c>
      <c r="Y19" s="28" t="s">
        <v>565</v>
      </c>
      <c r="Z19" s="35">
        <v>2</v>
      </c>
      <c r="AA19" s="35">
        <v>57</v>
      </c>
      <c r="AB19" s="35">
        <v>58</v>
      </c>
      <c r="AC19" s="35">
        <v>57.5</v>
      </c>
      <c r="AD19" s="36">
        <v>19.166666666666668</v>
      </c>
      <c r="AE19" s="35" t="s">
        <v>10</v>
      </c>
      <c r="AF19" s="35" t="s">
        <v>10</v>
      </c>
      <c r="AG19" s="35" t="s">
        <v>10</v>
      </c>
      <c r="AH19" s="35" t="s">
        <v>10</v>
      </c>
      <c r="AI19" s="35">
        <v>66</v>
      </c>
      <c r="AJ19" s="35">
        <v>86</v>
      </c>
      <c r="AK19" s="35">
        <v>91</v>
      </c>
      <c r="AL19" s="35">
        <v>121</v>
      </c>
      <c r="AM19" s="35">
        <v>119</v>
      </c>
      <c r="AN19" s="35">
        <v>120</v>
      </c>
      <c r="AO19" s="35">
        <v>90</v>
      </c>
      <c r="AP19" s="35">
        <v>86</v>
      </c>
      <c r="AQ19" s="35">
        <v>88</v>
      </c>
      <c r="AR19" s="35">
        <v>92</v>
      </c>
      <c r="AS19" s="35">
        <v>11.38</v>
      </c>
      <c r="AT19" s="35">
        <v>208</v>
      </c>
      <c r="AU19" s="35">
        <v>46</v>
      </c>
      <c r="AV19" s="35">
        <v>95</v>
      </c>
      <c r="AW19" s="35">
        <v>407</v>
      </c>
      <c r="AX19" s="35">
        <v>47.61</v>
      </c>
      <c r="AY19" s="35">
        <v>101.21</v>
      </c>
      <c r="AZ19" s="35">
        <v>384</v>
      </c>
      <c r="BA19" s="35">
        <v>5.03</v>
      </c>
      <c r="BB19" s="35">
        <v>10.8</v>
      </c>
    </row>
    <row r="20" spans="1:54" ht="15" customHeight="1" x14ac:dyDescent="0.3">
      <c r="A20" t="s">
        <v>1095</v>
      </c>
      <c r="B20" s="35" t="s">
        <v>27</v>
      </c>
      <c r="C20" s="35" t="s">
        <v>537</v>
      </c>
      <c r="D20" s="35" t="s">
        <v>338</v>
      </c>
      <c r="E20" s="35" t="s">
        <v>338</v>
      </c>
      <c r="F20" s="35" t="s">
        <v>338</v>
      </c>
      <c r="G20" s="35" t="s">
        <v>338</v>
      </c>
      <c r="H20" s="42" t="s">
        <v>1058</v>
      </c>
      <c r="I20" s="34" t="s">
        <v>214</v>
      </c>
      <c r="J20" s="34" t="s">
        <v>215</v>
      </c>
      <c r="K20" s="28" t="s">
        <v>538</v>
      </c>
      <c r="L20" s="35" t="s">
        <v>45</v>
      </c>
      <c r="M20" s="35"/>
      <c r="N20" s="35"/>
      <c r="O20" s="44">
        <v>23464</v>
      </c>
      <c r="P20" s="43">
        <v>51</v>
      </c>
      <c r="Q20" s="35" t="s">
        <v>339</v>
      </c>
      <c r="R20" s="35">
        <v>4300</v>
      </c>
      <c r="S20" s="35" t="s">
        <v>339</v>
      </c>
      <c r="T20" s="35" t="s">
        <v>339</v>
      </c>
      <c r="U20" s="51" t="s">
        <v>348</v>
      </c>
      <c r="V20" s="28" t="s">
        <v>539</v>
      </c>
      <c r="W20" s="35">
        <v>1.61</v>
      </c>
      <c r="X20" s="35">
        <v>66</v>
      </c>
      <c r="Y20" s="28" t="s">
        <v>540</v>
      </c>
      <c r="Z20" s="35">
        <v>5</v>
      </c>
      <c r="AA20" s="35">
        <v>51</v>
      </c>
      <c r="AB20" s="35">
        <v>53</v>
      </c>
      <c r="AC20" s="35">
        <v>52</v>
      </c>
      <c r="AD20" s="36">
        <v>17.333333333333332</v>
      </c>
      <c r="AE20" s="35" t="s">
        <v>10</v>
      </c>
      <c r="AF20" s="35" t="s">
        <v>10</v>
      </c>
      <c r="AG20" s="35" t="s">
        <v>10</v>
      </c>
      <c r="AH20" s="35" t="s">
        <v>10</v>
      </c>
      <c r="AI20" s="35">
        <v>70</v>
      </c>
      <c r="AJ20" s="35">
        <v>86</v>
      </c>
      <c r="AK20" s="35">
        <v>96</v>
      </c>
      <c r="AL20" s="35">
        <v>106</v>
      </c>
      <c r="AM20" s="35">
        <v>102</v>
      </c>
      <c r="AN20" s="35">
        <v>104</v>
      </c>
      <c r="AO20" s="35">
        <v>70</v>
      </c>
      <c r="AP20" s="35">
        <v>70</v>
      </c>
      <c r="AQ20" s="35">
        <v>70</v>
      </c>
      <c r="AR20" s="35">
        <v>86</v>
      </c>
      <c r="AS20" s="35">
        <v>4.37</v>
      </c>
      <c r="AT20" s="35">
        <v>145</v>
      </c>
      <c r="AU20" s="35">
        <v>62</v>
      </c>
      <c r="AV20" s="35">
        <v>62.6</v>
      </c>
      <c r="AW20" s="35">
        <v>102</v>
      </c>
      <c r="AX20" s="35">
        <v>109.7</v>
      </c>
      <c r="AY20" s="35">
        <v>72.349999999999994</v>
      </c>
      <c r="AZ20" s="35">
        <v>258</v>
      </c>
      <c r="BA20" s="35">
        <v>6.48</v>
      </c>
      <c r="BB20" s="35">
        <v>12.9</v>
      </c>
    </row>
    <row r="21" spans="1:54" ht="15" customHeight="1" x14ac:dyDescent="0.3">
      <c r="A21" t="s">
        <v>1095</v>
      </c>
      <c r="B21" s="35" t="s">
        <v>160</v>
      </c>
      <c r="C21" s="35" t="s">
        <v>380</v>
      </c>
      <c r="D21" s="35" t="s">
        <v>10</v>
      </c>
      <c r="E21" s="35" t="s">
        <v>10</v>
      </c>
      <c r="F21" s="35" t="s">
        <v>338</v>
      </c>
      <c r="G21" s="35" t="s">
        <v>338</v>
      </c>
      <c r="H21" s="42" t="s">
        <v>1060</v>
      </c>
      <c r="I21" s="34" t="s">
        <v>166</v>
      </c>
      <c r="J21" s="34" t="s">
        <v>159</v>
      </c>
      <c r="K21" s="28">
        <v>975323126</v>
      </c>
      <c r="L21" s="35" t="s">
        <v>45</v>
      </c>
      <c r="M21" s="35"/>
      <c r="N21" s="35"/>
      <c r="O21" s="44">
        <v>27392</v>
      </c>
      <c r="P21" s="43">
        <v>40</v>
      </c>
      <c r="Q21" s="35" t="s">
        <v>339</v>
      </c>
      <c r="R21" s="35">
        <v>4300</v>
      </c>
      <c r="S21" s="35" t="s">
        <v>339</v>
      </c>
      <c r="T21" s="35" t="s">
        <v>339</v>
      </c>
      <c r="U21" s="28" t="s">
        <v>381</v>
      </c>
      <c r="V21" s="28"/>
      <c r="W21" s="35">
        <v>1.58</v>
      </c>
      <c r="X21" s="35">
        <v>68.5</v>
      </c>
      <c r="Y21" s="28" t="s">
        <v>382</v>
      </c>
      <c r="Z21" s="35">
        <v>16</v>
      </c>
      <c r="AA21" s="35">
        <v>78</v>
      </c>
      <c r="AB21" s="35">
        <v>78</v>
      </c>
      <c r="AC21" s="35">
        <v>78</v>
      </c>
      <c r="AD21" s="36">
        <v>26</v>
      </c>
      <c r="AE21" s="35" t="s">
        <v>10</v>
      </c>
      <c r="AF21" s="35" t="s">
        <v>10</v>
      </c>
      <c r="AG21" s="35" t="s">
        <v>383</v>
      </c>
      <c r="AH21" s="35" t="s">
        <v>10</v>
      </c>
      <c r="AI21" s="35">
        <v>63</v>
      </c>
      <c r="AJ21" s="35">
        <v>84.5</v>
      </c>
      <c r="AK21" s="35">
        <v>90</v>
      </c>
      <c r="AL21" s="35">
        <v>126</v>
      </c>
      <c r="AM21" s="35">
        <v>120</v>
      </c>
      <c r="AN21" s="35">
        <v>123</v>
      </c>
      <c r="AO21" s="35">
        <v>78</v>
      </c>
      <c r="AP21" s="35">
        <v>86</v>
      </c>
      <c r="AQ21" s="35">
        <v>82</v>
      </c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</row>
    <row r="22" spans="1:54" ht="15" customHeight="1" x14ac:dyDescent="0.3">
      <c r="A22" t="s">
        <v>1095</v>
      </c>
      <c r="B22" s="35" t="s">
        <v>252</v>
      </c>
      <c r="C22" s="35" t="s">
        <v>577</v>
      </c>
      <c r="D22" s="35" t="s">
        <v>10</v>
      </c>
      <c r="E22" s="35" t="s">
        <v>338</v>
      </c>
      <c r="F22" s="35" t="s">
        <v>338</v>
      </c>
      <c r="G22" s="35" t="s">
        <v>338</v>
      </c>
      <c r="H22" s="42" t="s">
        <v>1061</v>
      </c>
      <c r="I22" s="34" t="s">
        <v>253</v>
      </c>
      <c r="J22" s="34" t="s">
        <v>254</v>
      </c>
      <c r="K22" s="28">
        <v>963678183</v>
      </c>
      <c r="L22" s="35" t="s">
        <v>45</v>
      </c>
      <c r="M22" s="35"/>
      <c r="N22" s="35"/>
      <c r="O22" s="44">
        <v>19546</v>
      </c>
      <c r="P22" s="43">
        <v>62</v>
      </c>
      <c r="Q22" s="35" t="s">
        <v>339</v>
      </c>
      <c r="R22" s="35">
        <v>4300</v>
      </c>
      <c r="S22" s="35" t="s">
        <v>458</v>
      </c>
      <c r="T22" s="35" t="s">
        <v>458</v>
      </c>
      <c r="U22" s="51" t="s">
        <v>348</v>
      </c>
      <c r="V22" s="28"/>
      <c r="W22" s="35">
        <v>1.58</v>
      </c>
      <c r="X22" s="35">
        <v>59</v>
      </c>
      <c r="Y22" s="28"/>
      <c r="Z22" s="35">
        <v>5</v>
      </c>
      <c r="AA22" s="35">
        <v>54</v>
      </c>
      <c r="AB22" s="35">
        <v>56</v>
      </c>
      <c r="AC22" s="35">
        <v>55</v>
      </c>
      <c r="AD22" s="36">
        <v>18.333333333333332</v>
      </c>
      <c r="AE22" s="35" t="s">
        <v>10</v>
      </c>
      <c r="AF22" s="35" t="s">
        <v>338</v>
      </c>
      <c r="AG22" s="35" t="s">
        <v>10</v>
      </c>
      <c r="AH22" s="35" t="s">
        <v>255</v>
      </c>
      <c r="AI22" s="35">
        <v>83.5</v>
      </c>
      <c r="AJ22" s="35">
        <v>86</v>
      </c>
      <c r="AK22" s="35">
        <v>89</v>
      </c>
      <c r="AL22" s="35">
        <v>119</v>
      </c>
      <c r="AM22" s="35">
        <v>122</v>
      </c>
      <c r="AN22" s="35">
        <v>120.5</v>
      </c>
      <c r="AO22" s="35">
        <v>80</v>
      </c>
      <c r="AP22" s="35">
        <v>76</v>
      </c>
      <c r="AQ22" s="35">
        <v>78</v>
      </c>
      <c r="AR22" s="35">
        <v>92</v>
      </c>
      <c r="AS22" s="35">
        <v>3.93</v>
      </c>
      <c r="AT22" s="35">
        <v>195</v>
      </c>
      <c r="AU22" s="35">
        <v>46</v>
      </c>
      <c r="AV22" s="35">
        <v>113</v>
      </c>
      <c r="AW22" s="35">
        <v>180</v>
      </c>
      <c r="AX22" s="35">
        <v>22.81</v>
      </c>
      <c r="AY22" s="35">
        <v>104.81</v>
      </c>
      <c r="AZ22" s="35">
        <v>367</v>
      </c>
      <c r="BA22" s="35">
        <v>6.16</v>
      </c>
      <c r="BB22" s="35">
        <v>12</v>
      </c>
    </row>
    <row r="23" spans="1:54" ht="15" customHeight="1" x14ac:dyDescent="0.3">
      <c r="A23" t="s">
        <v>1095</v>
      </c>
      <c r="B23" s="35" t="s">
        <v>219</v>
      </c>
      <c r="C23" s="35" t="s">
        <v>547</v>
      </c>
      <c r="D23" s="35" t="s">
        <v>338</v>
      </c>
      <c r="E23" s="35" t="s">
        <v>338</v>
      </c>
      <c r="F23" s="35" t="s">
        <v>338</v>
      </c>
      <c r="G23" s="35" t="s">
        <v>338</v>
      </c>
      <c r="H23" s="42" t="s">
        <v>1062</v>
      </c>
      <c r="I23" s="34" t="s">
        <v>220</v>
      </c>
      <c r="J23" s="34" t="s">
        <v>221</v>
      </c>
      <c r="K23" s="28">
        <v>963912526</v>
      </c>
      <c r="L23" s="35" t="s">
        <v>45</v>
      </c>
      <c r="M23" s="35"/>
      <c r="N23" s="35"/>
      <c r="O23" s="44">
        <v>28761</v>
      </c>
      <c r="P23" s="43">
        <v>36</v>
      </c>
      <c r="Q23" s="35" t="s">
        <v>339</v>
      </c>
      <c r="R23" s="35">
        <v>4300</v>
      </c>
      <c r="S23" s="35" t="s">
        <v>339</v>
      </c>
      <c r="T23" s="35" t="s">
        <v>339</v>
      </c>
      <c r="U23" s="28" t="s">
        <v>548</v>
      </c>
      <c r="V23" s="28"/>
      <c r="W23" s="35">
        <v>1.53</v>
      </c>
      <c r="X23" s="35">
        <v>66</v>
      </c>
      <c r="Y23" s="28"/>
      <c r="Z23" s="35">
        <v>5</v>
      </c>
      <c r="AA23" s="35">
        <v>68</v>
      </c>
      <c r="AB23" s="35">
        <v>68</v>
      </c>
      <c r="AC23" s="35">
        <v>68</v>
      </c>
      <c r="AD23" s="36">
        <v>22.666666666666668</v>
      </c>
      <c r="AE23" s="35" t="s">
        <v>10</v>
      </c>
      <c r="AF23" s="35" t="s">
        <v>10</v>
      </c>
      <c r="AG23" s="35" t="s">
        <v>10</v>
      </c>
      <c r="AH23" s="35" t="s">
        <v>10</v>
      </c>
      <c r="AI23" s="35">
        <v>78</v>
      </c>
      <c r="AJ23" s="35">
        <v>78</v>
      </c>
      <c r="AK23" s="35">
        <v>91</v>
      </c>
      <c r="AL23" s="35">
        <v>139</v>
      </c>
      <c r="AM23" s="35">
        <v>138</v>
      </c>
      <c r="AN23" s="35">
        <v>138.5</v>
      </c>
      <c r="AO23" s="35">
        <v>96</v>
      </c>
      <c r="AP23" s="35">
        <v>94</v>
      </c>
      <c r="AQ23" s="35">
        <v>95</v>
      </c>
      <c r="AR23" s="35">
        <v>92</v>
      </c>
      <c r="AS23" s="35">
        <v>10.39</v>
      </c>
      <c r="AT23" s="35">
        <v>157</v>
      </c>
      <c r="AU23" s="35">
        <v>46</v>
      </c>
      <c r="AV23" s="35">
        <v>87.8</v>
      </c>
      <c r="AW23" s="35">
        <v>116</v>
      </c>
      <c r="AX23" s="35">
        <v>96.49</v>
      </c>
      <c r="AY23" s="35">
        <v>204.52</v>
      </c>
      <c r="AZ23" s="35">
        <v>301</v>
      </c>
      <c r="BA23" s="35">
        <v>2.8</v>
      </c>
      <c r="BB23" s="35">
        <v>5.96</v>
      </c>
    </row>
    <row r="24" spans="1:54" ht="15" customHeight="1" x14ac:dyDescent="0.3">
      <c r="A24" t="s">
        <v>1095</v>
      </c>
      <c r="B24" s="35" t="s">
        <v>37</v>
      </c>
      <c r="C24" s="35" t="s">
        <v>579</v>
      </c>
      <c r="D24" s="35" t="s">
        <v>338</v>
      </c>
      <c r="E24" s="35" t="s">
        <v>338</v>
      </c>
      <c r="F24" s="35" t="s">
        <v>338</v>
      </c>
      <c r="G24" s="35" t="s">
        <v>338</v>
      </c>
      <c r="H24" s="42" t="s">
        <v>1067</v>
      </c>
      <c r="I24" s="34" t="s">
        <v>260</v>
      </c>
      <c r="J24" s="34" t="s">
        <v>261</v>
      </c>
      <c r="K24" s="28" t="s">
        <v>580</v>
      </c>
      <c r="L24" s="35" t="s">
        <v>45</v>
      </c>
      <c r="M24" s="35"/>
      <c r="N24" s="35"/>
      <c r="O24" s="44">
        <v>33533</v>
      </c>
      <c r="P24" s="43">
        <v>23</v>
      </c>
      <c r="Q24" s="35" t="s">
        <v>339</v>
      </c>
      <c r="R24" s="35">
        <v>4300</v>
      </c>
      <c r="S24" s="35" t="s">
        <v>339</v>
      </c>
      <c r="T24" s="35" t="s">
        <v>339</v>
      </c>
      <c r="U24" s="28" t="s">
        <v>514</v>
      </c>
      <c r="V24" s="28"/>
      <c r="W24" s="35">
        <v>1.6</v>
      </c>
      <c r="X24" s="35">
        <v>56</v>
      </c>
      <c r="Y24" s="28"/>
      <c r="Z24" s="35">
        <v>3</v>
      </c>
      <c r="AA24" s="35">
        <v>72</v>
      </c>
      <c r="AB24" s="35">
        <v>71</v>
      </c>
      <c r="AC24" s="35">
        <v>71.5</v>
      </c>
      <c r="AD24" s="36">
        <v>23.833333333333332</v>
      </c>
      <c r="AE24" s="35" t="s">
        <v>10</v>
      </c>
      <c r="AF24" s="35" t="s">
        <v>10</v>
      </c>
      <c r="AG24" s="35" t="s">
        <v>581</v>
      </c>
      <c r="AH24" s="35" t="s">
        <v>10</v>
      </c>
      <c r="AI24" s="35">
        <v>56</v>
      </c>
      <c r="AJ24" s="35">
        <v>86</v>
      </c>
      <c r="AK24" s="35">
        <v>78</v>
      </c>
      <c r="AL24" s="35">
        <v>101</v>
      </c>
      <c r="AM24" s="35">
        <v>102</v>
      </c>
      <c r="AN24" s="35">
        <v>68</v>
      </c>
      <c r="AO24" s="35">
        <v>69</v>
      </c>
      <c r="AP24" s="35">
        <v>68</v>
      </c>
      <c r="AQ24" s="35">
        <v>69</v>
      </c>
      <c r="AR24" s="35">
        <v>85</v>
      </c>
      <c r="AS24" s="35">
        <v>3.88</v>
      </c>
      <c r="AT24" s="35">
        <v>162</v>
      </c>
      <c r="AU24" s="35">
        <v>44</v>
      </c>
      <c r="AV24" s="35">
        <v>103</v>
      </c>
      <c r="AW24" s="35">
        <v>75</v>
      </c>
      <c r="AX24" s="35">
        <v>33.380000000000003</v>
      </c>
      <c r="AY24" s="35">
        <v>82.05</v>
      </c>
      <c r="AZ24" s="35">
        <v>346</v>
      </c>
      <c r="BA24" s="35">
        <v>9.92</v>
      </c>
      <c r="BB24" s="35">
        <v>10.8</v>
      </c>
    </row>
    <row r="25" spans="1:54" ht="15" customHeight="1" x14ac:dyDescent="0.3">
      <c r="A25" t="s">
        <v>1095</v>
      </c>
      <c r="B25" s="35" t="s">
        <v>35</v>
      </c>
      <c r="C25" s="35" t="s">
        <v>572</v>
      </c>
      <c r="D25" s="35" t="s">
        <v>10</v>
      </c>
      <c r="E25" s="35" t="s">
        <v>338</v>
      </c>
      <c r="F25" s="35" t="s">
        <v>338</v>
      </c>
      <c r="G25" s="35" t="s">
        <v>338</v>
      </c>
      <c r="H25" s="42" t="s">
        <v>1068</v>
      </c>
      <c r="I25" s="34" t="s">
        <v>137</v>
      </c>
      <c r="J25" s="34" t="s">
        <v>138</v>
      </c>
      <c r="K25" s="28">
        <v>990476110</v>
      </c>
      <c r="L25" s="35" t="s">
        <v>45</v>
      </c>
      <c r="M25" s="35"/>
      <c r="N25" s="35"/>
      <c r="O25" s="44">
        <v>20610</v>
      </c>
      <c r="P25" s="43">
        <v>59</v>
      </c>
      <c r="Q25" s="35" t="s">
        <v>339</v>
      </c>
      <c r="R25" s="35">
        <v>4300</v>
      </c>
      <c r="S25" s="35" t="s">
        <v>339</v>
      </c>
      <c r="T25" s="35" t="s">
        <v>339</v>
      </c>
      <c r="U25" s="28" t="s">
        <v>573</v>
      </c>
      <c r="V25" s="28"/>
      <c r="W25" s="35">
        <v>1.675</v>
      </c>
      <c r="X25" s="35">
        <v>62</v>
      </c>
      <c r="Y25" s="28"/>
      <c r="Z25" s="35">
        <v>21</v>
      </c>
      <c r="AA25" s="35">
        <v>68</v>
      </c>
      <c r="AB25" s="35">
        <v>69</v>
      </c>
      <c r="AC25" s="35">
        <v>68.5</v>
      </c>
      <c r="AD25" s="36">
        <v>22.833333333333332</v>
      </c>
      <c r="AE25" s="35" t="s">
        <v>10</v>
      </c>
      <c r="AF25" s="35" t="s">
        <v>10</v>
      </c>
      <c r="AG25" s="35" t="s">
        <v>10</v>
      </c>
      <c r="AH25" s="35" t="s">
        <v>10</v>
      </c>
      <c r="AI25" s="35">
        <v>98.5</v>
      </c>
      <c r="AJ25" s="35">
        <v>79.5</v>
      </c>
      <c r="AK25" s="35">
        <v>90</v>
      </c>
      <c r="AL25" s="35">
        <v>116</v>
      </c>
      <c r="AM25" s="35">
        <v>111</v>
      </c>
      <c r="AN25" s="35">
        <v>113.5</v>
      </c>
      <c r="AO25" s="35">
        <v>78</v>
      </c>
      <c r="AP25" s="35">
        <v>78</v>
      </c>
      <c r="AQ25" s="35">
        <v>78</v>
      </c>
      <c r="AR25" s="35">
        <v>96</v>
      </c>
      <c r="AS25" s="35">
        <v>1.29</v>
      </c>
      <c r="AT25" s="35">
        <v>154</v>
      </c>
      <c r="AU25" s="35">
        <v>56</v>
      </c>
      <c r="AV25" s="35">
        <v>75.400000000000006</v>
      </c>
      <c r="AW25" s="35">
        <v>113</v>
      </c>
      <c r="AX25" s="35">
        <v>52.92</v>
      </c>
      <c r="AY25" s="35">
        <v>97.58</v>
      </c>
      <c r="AZ25" s="35">
        <v>237</v>
      </c>
      <c r="BA25" s="35">
        <v>7.09</v>
      </c>
      <c r="BB25" s="35">
        <v>12.7</v>
      </c>
    </row>
    <row r="26" spans="1:54" ht="15" customHeight="1" x14ac:dyDescent="0.3">
      <c r="A26" t="s">
        <v>1095</v>
      </c>
      <c r="B26" s="32" t="s">
        <v>826</v>
      </c>
      <c r="C26" s="32" t="s">
        <v>827</v>
      </c>
      <c r="D26" s="32" t="s">
        <v>14</v>
      </c>
      <c r="E26" s="32" t="s">
        <v>815</v>
      </c>
      <c r="F26" s="32" t="s">
        <v>816</v>
      </c>
      <c r="G26" s="32" t="s">
        <v>815</v>
      </c>
      <c r="H26" s="42" t="s">
        <v>1069</v>
      </c>
      <c r="I26" s="37" t="s">
        <v>101</v>
      </c>
      <c r="J26" s="37" t="s">
        <v>828</v>
      </c>
      <c r="K26" s="37">
        <v>963916131</v>
      </c>
      <c r="L26" s="32" t="s">
        <v>49</v>
      </c>
      <c r="M26" s="32">
        <v>12</v>
      </c>
      <c r="N26" s="39">
        <v>39934</v>
      </c>
      <c r="O26" s="32" t="s">
        <v>829</v>
      </c>
      <c r="P26" s="32">
        <v>59</v>
      </c>
      <c r="Q26" s="32" t="s">
        <v>339</v>
      </c>
      <c r="R26" s="32">
        <v>4300</v>
      </c>
      <c r="S26" s="32" t="s">
        <v>339</v>
      </c>
      <c r="T26" s="32" t="s">
        <v>339</v>
      </c>
      <c r="U26" s="37" t="s">
        <v>825</v>
      </c>
      <c r="V26" s="37"/>
      <c r="W26" s="32">
        <v>1.38</v>
      </c>
      <c r="X26" s="32">
        <v>70.5</v>
      </c>
      <c r="Y26" s="50" t="s">
        <v>1578</v>
      </c>
      <c r="Z26" s="32">
        <v>4</v>
      </c>
      <c r="AA26" s="32">
        <v>59</v>
      </c>
      <c r="AB26" s="32">
        <v>60</v>
      </c>
      <c r="AC26" s="32">
        <v>59.5</v>
      </c>
      <c r="AD26" s="32">
        <v>19.833333333333332</v>
      </c>
      <c r="AE26" s="32" t="s">
        <v>14</v>
      </c>
      <c r="AF26" s="32" t="s">
        <v>14</v>
      </c>
      <c r="AG26" s="32" t="s">
        <v>14</v>
      </c>
      <c r="AH26" s="32" t="s">
        <v>14</v>
      </c>
      <c r="AI26" s="32">
        <v>98</v>
      </c>
      <c r="AJ26" s="32">
        <v>82.5</v>
      </c>
      <c r="AK26" s="32">
        <v>118</v>
      </c>
      <c r="AL26" s="32">
        <v>135</v>
      </c>
      <c r="AM26" s="32">
        <v>132</v>
      </c>
      <c r="AN26" s="32">
        <v>133.5</v>
      </c>
      <c r="AO26" s="32">
        <v>80</v>
      </c>
      <c r="AP26" s="32">
        <v>85</v>
      </c>
      <c r="AQ26" s="32">
        <v>82.5</v>
      </c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</row>
    <row r="27" spans="1:54" ht="15" customHeight="1" x14ac:dyDescent="0.3">
      <c r="A27" t="s">
        <v>1095</v>
      </c>
      <c r="B27" s="32" t="s">
        <v>830</v>
      </c>
      <c r="C27" s="32" t="s">
        <v>831</v>
      </c>
      <c r="D27" s="32" t="s">
        <v>14</v>
      </c>
      <c r="E27" s="32" t="s">
        <v>815</v>
      </c>
      <c r="F27" s="32" t="s">
        <v>816</v>
      </c>
      <c r="G27" s="32" t="s">
        <v>815</v>
      </c>
      <c r="H27" s="42" t="s">
        <v>1070</v>
      </c>
      <c r="I27" s="37" t="s">
        <v>832</v>
      </c>
      <c r="J27" s="37" t="s">
        <v>833</v>
      </c>
      <c r="K27" s="37">
        <v>963986891</v>
      </c>
      <c r="L27" s="32" t="s">
        <v>49</v>
      </c>
      <c r="M27" s="32">
        <v>15</v>
      </c>
      <c r="N27" s="32" t="s">
        <v>834</v>
      </c>
      <c r="O27" s="32" t="s">
        <v>835</v>
      </c>
      <c r="P27" s="32">
        <v>48</v>
      </c>
      <c r="Q27" s="32" t="s">
        <v>339</v>
      </c>
      <c r="R27" s="32">
        <v>4300</v>
      </c>
      <c r="S27" s="32" t="s">
        <v>339</v>
      </c>
      <c r="T27" s="32" t="s">
        <v>339</v>
      </c>
      <c r="U27" s="37" t="s">
        <v>825</v>
      </c>
      <c r="V27" s="37"/>
      <c r="W27" s="32">
        <v>1.42</v>
      </c>
      <c r="X27" s="32">
        <v>55.5</v>
      </c>
      <c r="Y27" s="37" t="s">
        <v>836</v>
      </c>
      <c r="Z27" s="32">
        <v>3</v>
      </c>
      <c r="AA27" s="32">
        <v>61</v>
      </c>
      <c r="AB27" s="32">
        <v>62</v>
      </c>
      <c r="AC27" s="32">
        <v>61.5</v>
      </c>
      <c r="AD27" s="32">
        <v>20.5</v>
      </c>
      <c r="AE27" s="32" t="s">
        <v>14</v>
      </c>
      <c r="AF27" s="32" t="s">
        <v>14</v>
      </c>
      <c r="AG27" s="32" t="s">
        <v>14</v>
      </c>
      <c r="AH27" s="32" t="s">
        <v>14</v>
      </c>
      <c r="AI27" s="32">
        <v>71</v>
      </c>
      <c r="AJ27" s="32">
        <v>90</v>
      </c>
      <c r="AK27" s="32">
        <v>96</v>
      </c>
      <c r="AL27" s="32">
        <v>93</v>
      </c>
      <c r="AM27" s="32">
        <v>91</v>
      </c>
      <c r="AN27" s="32">
        <v>92</v>
      </c>
      <c r="AO27" s="32">
        <v>70</v>
      </c>
      <c r="AP27" s="32">
        <v>70</v>
      </c>
      <c r="AQ27" s="32">
        <v>70</v>
      </c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</row>
    <row r="28" spans="1:54" ht="15" customHeight="1" x14ac:dyDescent="0.3">
      <c r="A28" t="s">
        <v>1095</v>
      </c>
      <c r="B28" s="32" t="s">
        <v>869</v>
      </c>
      <c r="C28" s="32" t="s">
        <v>870</v>
      </c>
      <c r="D28" s="32" t="s">
        <v>14</v>
      </c>
      <c r="E28" s="32" t="s">
        <v>815</v>
      </c>
      <c r="F28" s="32" t="s">
        <v>816</v>
      </c>
      <c r="G28" s="32" t="s">
        <v>815</v>
      </c>
      <c r="H28" s="42" t="s">
        <v>1072</v>
      </c>
      <c r="I28" s="37" t="s">
        <v>871</v>
      </c>
      <c r="J28" s="37" t="s">
        <v>872</v>
      </c>
      <c r="K28" s="37">
        <v>963959775</v>
      </c>
      <c r="L28" s="32" t="s">
        <v>49</v>
      </c>
      <c r="M28" s="32">
        <v>15</v>
      </c>
      <c r="N28" s="32" t="s">
        <v>873</v>
      </c>
      <c r="O28" s="38">
        <v>28712</v>
      </c>
      <c r="P28" s="32">
        <v>37</v>
      </c>
      <c r="Q28" s="32" t="s">
        <v>339</v>
      </c>
      <c r="R28" s="32">
        <v>4300</v>
      </c>
      <c r="S28" s="32" t="s">
        <v>339</v>
      </c>
      <c r="T28" s="32" t="s">
        <v>339</v>
      </c>
      <c r="U28" s="37" t="s">
        <v>825</v>
      </c>
      <c r="V28" s="37"/>
      <c r="W28" s="32">
        <v>1.51</v>
      </c>
      <c r="X28" s="32">
        <v>76</v>
      </c>
      <c r="Y28" s="50" t="s">
        <v>1578</v>
      </c>
      <c r="Z28" s="32">
        <v>1</v>
      </c>
      <c r="AA28" s="32">
        <v>41</v>
      </c>
      <c r="AB28" s="32">
        <v>43</v>
      </c>
      <c r="AC28" s="32">
        <v>42</v>
      </c>
      <c r="AD28" s="32">
        <v>14</v>
      </c>
      <c r="AE28" s="32" t="s">
        <v>14</v>
      </c>
      <c r="AF28" s="32" t="s">
        <v>14</v>
      </c>
      <c r="AG28" s="32" t="s">
        <v>14</v>
      </c>
      <c r="AH28" s="32" t="s">
        <v>14</v>
      </c>
      <c r="AI28" s="32">
        <v>76</v>
      </c>
      <c r="AJ28" s="32">
        <v>90.5</v>
      </c>
      <c r="AK28" s="32">
        <v>104</v>
      </c>
      <c r="AL28" s="32">
        <v>102</v>
      </c>
      <c r="AM28" s="32">
        <v>105</v>
      </c>
      <c r="AN28" s="32">
        <v>103.5</v>
      </c>
      <c r="AO28" s="32">
        <v>69</v>
      </c>
      <c r="AP28" s="32">
        <v>69</v>
      </c>
      <c r="AQ28" s="32">
        <v>69</v>
      </c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</row>
    <row r="29" spans="1:54" ht="15" customHeight="1" x14ac:dyDescent="0.3">
      <c r="A29" t="s">
        <v>1095</v>
      </c>
      <c r="B29" s="32" t="s">
        <v>99</v>
      </c>
      <c r="C29" s="32" t="s">
        <v>889</v>
      </c>
      <c r="D29" s="32" t="s">
        <v>14</v>
      </c>
      <c r="E29" s="32" t="s">
        <v>815</v>
      </c>
      <c r="F29" s="32" t="s">
        <v>816</v>
      </c>
      <c r="G29" s="32" t="s">
        <v>815</v>
      </c>
      <c r="H29" s="42" t="s">
        <v>1073</v>
      </c>
      <c r="I29" s="37" t="s">
        <v>98</v>
      </c>
      <c r="J29" s="37" t="s">
        <v>890</v>
      </c>
      <c r="K29" s="37">
        <v>979571997</v>
      </c>
      <c r="L29" s="32" t="s">
        <v>49</v>
      </c>
      <c r="M29" s="32">
        <v>13</v>
      </c>
      <c r="N29" s="32" t="s">
        <v>873</v>
      </c>
      <c r="O29" s="38">
        <v>30592</v>
      </c>
      <c r="P29" s="32">
        <v>32</v>
      </c>
      <c r="Q29" s="32" t="s">
        <v>339</v>
      </c>
      <c r="R29" s="32">
        <v>4300</v>
      </c>
      <c r="S29" s="32" t="s">
        <v>339</v>
      </c>
      <c r="T29" s="32" t="s">
        <v>339</v>
      </c>
      <c r="U29" s="37" t="s">
        <v>825</v>
      </c>
      <c r="V29" s="37"/>
      <c r="W29" s="32">
        <v>1.51</v>
      </c>
      <c r="X29" s="32">
        <v>66</v>
      </c>
      <c r="Y29" s="37" t="s">
        <v>836</v>
      </c>
      <c r="Z29" s="32">
        <v>7</v>
      </c>
      <c r="AA29" s="32">
        <v>50</v>
      </c>
      <c r="AB29" s="32">
        <v>53</v>
      </c>
      <c r="AC29" s="32">
        <v>51.5</v>
      </c>
      <c r="AD29" s="32">
        <v>17.166666666666668</v>
      </c>
      <c r="AE29" s="32" t="s">
        <v>14</v>
      </c>
      <c r="AF29" s="32" t="s">
        <v>14</v>
      </c>
      <c r="AG29" s="32" t="s">
        <v>14</v>
      </c>
      <c r="AH29" s="32" t="s">
        <v>14</v>
      </c>
      <c r="AI29" s="32">
        <v>75</v>
      </c>
      <c r="AJ29" s="32">
        <v>82</v>
      </c>
      <c r="AK29" s="32">
        <v>93</v>
      </c>
      <c r="AL29" s="32">
        <v>94</v>
      </c>
      <c r="AM29" s="32">
        <v>92</v>
      </c>
      <c r="AN29" s="32">
        <v>93</v>
      </c>
      <c r="AO29" s="32">
        <v>58</v>
      </c>
      <c r="AP29" s="32">
        <v>55</v>
      </c>
      <c r="AQ29" s="32">
        <v>56.5</v>
      </c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</row>
    <row r="30" spans="1:54" ht="15" customHeight="1" x14ac:dyDescent="0.3">
      <c r="A30" t="s">
        <v>1095</v>
      </c>
      <c r="B30" s="32" t="s">
        <v>954</v>
      </c>
      <c r="C30" s="32" t="s">
        <v>955</v>
      </c>
      <c r="D30" s="32" t="s">
        <v>14</v>
      </c>
      <c r="E30" s="32" t="s">
        <v>815</v>
      </c>
      <c r="F30" s="32" t="s">
        <v>816</v>
      </c>
      <c r="G30" s="32" t="s">
        <v>815</v>
      </c>
      <c r="H30" s="42" t="s">
        <v>1080</v>
      </c>
      <c r="I30" s="37" t="s">
        <v>956</v>
      </c>
      <c r="J30" s="37" t="s">
        <v>957</v>
      </c>
      <c r="K30" s="37">
        <v>994880447</v>
      </c>
      <c r="L30" s="32" t="s">
        <v>49</v>
      </c>
      <c r="M30" s="32">
        <v>12</v>
      </c>
      <c r="N30" s="32" t="s">
        <v>958</v>
      </c>
      <c r="O30" s="38">
        <v>34642</v>
      </c>
      <c r="P30" s="32">
        <v>21</v>
      </c>
      <c r="Q30" s="32" t="s">
        <v>339</v>
      </c>
      <c r="R30" s="32">
        <v>4300</v>
      </c>
      <c r="S30" s="32" t="s">
        <v>339</v>
      </c>
      <c r="T30" s="32" t="s">
        <v>339</v>
      </c>
      <c r="U30" s="37" t="s">
        <v>820</v>
      </c>
      <c r="V30" s="37"/>
      <c r="W30" s="32">
        <v>1.56</v>
      </c>
      <c r="X30" s="32">
        <v>60</v>
      </c>
      <c r="Y30" s="50" t="s">
        <v>1578</v>
      </c>
      <c r="Z30" s="32">
        <v>0</v>
      </c>
      <c r="AA30" s="32">
        <v>51</v>
      </c>
      <c r="AB30" s="32">
        <v>50</v>
      </c>
      <c r="AC30" s="32">
        <v>50.5</v>
      </c>
      <c r="AD30" s="32">
        <v>16.833333333333332</v>
      </c>
      <c r="AE30" s="32" t="s">
        <v>14</v>
      </c>
      <c r="AF30" s="32" t="s">
        <v>14</v>
      </c>
      <c r="AG30" s="32" t="s">
        <v>14</v>
      </c>
      <c r="AH30" s="32" t="s">
        <v>14</v>
      </c>
      <c r="AI30" s="32">
        <v>64.5</v>
      </c>
      <c r="AJ30" s="32">
        <v>90</v>
      </c>
      <c r="AK30" s="32">
        <v>85</v>
      </c>
      <c r="AL30" s="32">
        <v>117</v>
      </c>
      <c r="AM30" s="32">
        <v>115</v>
      </c>
      <c r="AN30" s="32">
        <v>116</v>
      </c>
      <c r="AO30" s="32">
        <v>81</v>
      </c>
      <c r="AP30" s="32">
        <v>82</v>
      </c>
      <c r="AQ30" s="32">
        <v>81.5</v>
      </c>
      <c r="AR30" s="31"/>
      <c r="AS30" s="31"/>
      <c r="AT30" s="31"/>
      <c r="AU30" s="31"/>
      <c r="AV30" s="31"/>
      <c r="AW30" s="31"/>
      <c r="AX30" s="31"/>
      <c r="AY30" s="31"/>
      <c r="AZ30" s="31"/>
    </row>
    <row r="31" spans="1:54" ht="15" customHeight="1" x14ac:dyDescent="0.3">
      <c r="A31" t="s">
        <v>1095</v>
      </c>
      <c r="B31" s="32" t="s">
        <v>969</v>
      </c>
      <c r="C31" s="32" t="s">
        <v>970</v>
      </c>
      <c r="D31" s="32" t="s">
        <v>14</v>
      </c>
      <c r="E31" s="32" t="s">
        <v>815</v>
      </c>
      <c r="F31" s="32" t="s">
        <v>816</v>
      </c>
      <c r="G31" s="32" t="s">
        <v>815</v>
      </c>
      <c r="H31" s="42" t="s">
        <v>1082</v>
      </c>
      <c r="I31" s="37" t="s">
        <v>971</v>
      </c>
      <c r="J31" s="37" t="s">
        <v>972</v>
      </c>
      <c r="K31" s="37">
        <v>968936557</v>
      </c>
      <c r="L31" s="32" t="s">
        <v>49</v>
      </c>
      <c r="M31" s="32">
        <v>14</v>
      </c>
      <c r="N31" s="32" t="s">
        <v>843</v>
      </c>
      <c r="O31" s="38">
        <v>30410</v>
      </c>
      <c r="P31" s="32">
        <v>32</v>
      </c>
      <c r="Q31" s="32" t="s">
        <v>339</v>
      </c>
      <c r="R31" s="32">
        <v>4300</v>
      </c>
      <c r="S31" s="32" t="s">
        <v>339</v>
      </c>
      <c r="T31" s="32" t="s">
        <v>339</v>
      </c>
      <c r="U31" s="37" t="s">
        <v>825</v>
      </c>
      <c r="V31" s="37"/>
      <c r="W31" s="32">
        <v>1.5</v>
      </c>
      <c r="X31" s="32">
        <v>65.8</v>
      </c>
      <c r="Y31" s="50" t="s">
        <v>1578</v>
      </c>
      <c r="Z31" s="32">
        <v>1</v>
      </c>
      <c r="AA31" s="32">
        <v>54</v>
      </c>
      <c r="AB31" s="32">
        <v>55</v>
      </c>
      <c r="AC31" s="32">
        <v>54.5</v>
      </c>
      <c r="AD31" s="32">
        <v>18.166666666666668</v>
      </c>
      <c r="AE31" s="32" t="s">
        <v>14</v>
      </c>
      <c r="AF31" s="32" t="s">
        <v>14</v>
      </c>
      <c r="AG31" s="32" t="s">
        <v>14</v>
      </c>
      <c r="AH31" s="32" t="s">
        <v>14</v>
      </c>
      <c r="AI31" s="32">
        <v>76</v>
      </c>
      <c r="AJ31" s="32">
        <v>85</v>
      </c>
      <c r="AK31" s="32">
        <v>101</v>
      </c>
      <c r="AL31" s="32">
        <v>104</v>
      </c>
      <c r="AM31" s="32">
        <v>98</v>
      </c>
      <c r="AN31" s="32">
        <v>101</v>
      </c>
      <c r="AO31" s="32">
        <v>72</v>
      </c>
      <c r="AP31" s="32">
        <v>69</v>
      </c>
      <c r="AQ31" s="32">
        <v>70.5</v>
      </c>
      <c r="AR31" s="35"/>
      <c r="AS31" s="35"/>
      <c r="AT31" s="35"/>
      <c r="AU31" s="35"/>
      <c r="AV31" s="35"/>
      <c r="AW31" s="35"/>
      <c r="AX31" s="35"/>
      <c r="AY31" s="35"/>
      <c r="AZ31" s="35"/>
    </row>
    <row r="32" spans="1:54" ht="15" customHeight="1" x14ac:dyDescent="0.3">
      <c r="A32" t="s">
        <v>1095</v>
      </c>
      <c r="B32" s="32" t="s">
        <v>982</v>
      </c>
      <c r="C32" s="32" t="s">
        <v>983</v>
      </c>
      <c r="D32" s="32" t="s">
        <v>14</v>
      </c>
      <c r="E32" s="32" t="s">
        <v>815</v>
      </c>
      <c r="F32" s="32" t="s">
        <v>816</v>
      </c>
      <c r="G32" s="32" t="s">
        <v>815</v>
      </c>
      <c r="H32" s="42" t="s">
        <v>1084</v>
      </c>
      <c r="I32" s="37" t="s">
        <v>984</v>
      </c>
      <c r="J32" s="37" t="s">
        <v>985</v>
      </c>
      <c r="K32" s="37">
        <v>963980236</v>
      </c>
      <c r="L32" s="32" t="s">
        <v>49</v>
      </c>
      <c r="M32" s="32">
        <v>14</v>
      </c>
      <c r="N32" s="32"/>
      <c r="O32" s="32" t="s">
        <v>986</v>
      </c>
      <c r="P32" s="32">
        <v>33</v>
      </c>
      <c r="Q32" s="32" t="s">
        <v>339</v>
      </c>
      <c r="R32" s="32">
        <v>4300</v>
      </c>
      <c r="S32" s="32" t="s">
        <v>339</v>
      </c>
      <c r="T32" s="32" t="s">
        <v>339</v>
      </c>
      <c r="U32" s="37" t="s">
        <v>987</v>
      </c>
      <c r="V32" s="37"/>
      <c r="W32" s="32">
        <v>1.4930000000000001</v>
      </c>
      <c r="X32" s="32">
        <v>66.5</v>
      </c>
      <c r="Y32" s="37" t="s">
        <v>836</v>
      </c>
      <c r="Z32" s="32">
        <v>1</v>
      </c>
      <c r="AA32" s="32">
        <v>49</v>
      </c>
      <c r="AB32" s="32">
        <v>50</v>
      </c>
      <c r="AC32" s="32">
        <v>49.5</v>
      </c>
      <c r="AD32" s="32">
        <v>16.5</v>
      </c>
      <c r="AE32" s="32" t="s">
        <v>14</v>
      </c>
      <c r="AF32" s="32" t="s">
        <v>14</v>
      </c>
      <c r="AG32" s="32" t="s">
        <v>14</v>
      </c>
      <c r="AH32" s="32" t="s">
        <v>14</v>
      </c>
      <c r="AI32" s="32">
        <v>76</v>
      </c>
      <c r="AJ32" s="32">
        <v>88</v>
      </c>
      <c r="AK32" s="32">
        <v>95</v>
      </c>
      <c r="AL32" s="32">
        <v>112</v>
      </c>
      <c r="AM32" s="32">
        <v>110</v>
      </c>
      <c r="AN32" s="32">
        <v>111</v>
      </c>
      <c r="AO32" s="32">
        <v>80</v>
      </c>
      <c r="AP32" s="32">
        <v>83</v>
      </c>
      <c r="AQ32" s="32">
        <v>81.5</v>
      </c>
      <c r="AR32" s="35"/>
      <c r="AS32" s="35"/>
      <c r="AT32" s="35"/>
      <c r="AU32" s="35"/>
      <c r="AV32" s="35"/>
      <c r="AW32" s="35"/>
      <c r="AX32" s="35"/>
      <c r="AY32" s="35"/>
      <c r="AZ32" s="35"/>
    </row>
    <row r="33" spans="1:54" ht="15" customHeight="1" x14ac:dyDescent="0.3">
      <c r="A33" t="s">
        <v>1095</v>
      </c>
      <c r="B33" s="32" t="s">
        <v>9</v>
      </c>
      <c r="C33" s="32" t="s">
        <v>988</v>
      </c>
      <c r="D33" s="32" t="s">
        <v>14</v>
      </c>
      <c r="E33" s="32" t="s">
        <v>815</v>
      </c>
      <c r="F33" s="32" t="s">
        <v>816</v>
      </c>
      <c r="G33" s="32" t="s">
        <v>815</v>
      </c>
      <c r="H33" s="42" t="s">
        <v>1085</v>
      </c>
      <c r="I33" s="37" t="s">
        <v>989</v>
      </c>
      <c r="J33" s="37" t="s">
        <v>990</v>
      </c>
      <c r="K33" s="37">
        <v>963610164</v>
      </c>
      <c r="L33" s="32" t="s">
        <v>49</v>
      </c>
      <c r="M33" s="32">
        <v>17</v>
      </c>
      <c r="N33" s="38">
        <v>42289</v>
      </c>
      <c r="O33" s="38">
        <v>23539</v>
      </c>
      <c r="P33" s="32">
        <v>51</v>
      </c>
      <c r="Q33" s="32" t="s">
        <v>339</v>
      </c>
      <c r="R33" s="32">
        <v>4300</v>
      </c>
      <c r="S33" s="32" t="s">
        <v>339</v>
      </c>
      <c r="T33" s="32" t="s">
        <v>339</v>
      </c>
      <c r="U33" s="37" t="s">
        <v>853</v>
      </c>
      <c r="V33" s="37"/>
      <c r="W33" s="32">
        <v>1.48</v>
      </c>
      <c r="X33" s="32">
        <v>57.9</v>
      </c>
      <c r="Y33" s="37" t="s">
        <v>836</v>
      </c>
      <c r="Z33" s="32">
        <v>0</v>
      </c>
      <c r="AA33" s="32">
        <v>51</v>
      </c>
      <c r="AB33" s="32">
        <v>53</v>
      </c>
      <c r="AC33" s="32">
        <v>52</v>
      </c>
      <c r="AD33" s="32">
        <v>17.333333333333332</v>
      </c>
      <c r="AE33" s="32" t="s">
        <v>14</v>
      </c>
      <c r="AF33" s="32" t="s">
        <v>14</v>
      </c>
      <c r="AG33" s="32" t="s">
        <v>14</v>
      </c>
      <c r="AH33" s="32" t="s">
        <v>14</v>
      </c>
      <c r="AI33" s="32">
        <v>82</v>
      </c>
      <c r="AJ33" s="32">
        <v>89</v>
      </c>
      <c r="AK33" s="32">
        <v>90</v>
      </c>
      <c r="AL33" s="32">
        <v>106</v>
      </c>
      <c r="AM33" s="32">
        <v>105</v>
      </c>
      <c r="AN33" s="32">
        <v>105.5</v>
      </c>
      <c r="AO33" s="32">
        <v>70</v>
      </c>
      <c r="AP33" s="32">
        <v>68</v>
      </c>
      <c r="AQ33" s="32">
        <v>69</v>
      </c>
      <c r="AR33" s="35"/>
      <c r="AS33" s="35"/>
      <c r="AT33" s="35"/>
      <c r="AU33" s="35"/>
      <c r="AV33" s="35"/>
      <c r="AW33" s="35"/>
      <c r="AX33" s="35"/>
      <c r="AY33" s="35"/>
      <c r="AZ33" s="35"/>
    </row>
    <row r="34" spans="1:54" ht="15" customHeight="1" x14ac:dyDescent="0.3">
      <c r="A34" t="s">
        <v>1095</v>
      </c>
      <c r="B34" s="32" t="s">
        <v>97</v>
      </c>
      <c r="C34" s="32" t="s">
        <v>997</v>
      </c>
      <c r="D34" s="32" t="s">
        <v>14</v>
      </c>
      <c r="E34" s="32" t="s">
        <v>815</v>
      </c>
      <c r="F34" s="32" t="s">
        <v>816</v>
      </c>
      <c r="G34" s="32" t="s">
        <v>815</v>
      </c>
      <c r="H34" s="42" t="s">
        <v>1087</v>
      </c>
      <c r="I34" s="37" t="s">
        <v>998</v>
      </c>
      <c r="J34" s="37" t="s">
        <v>999</v>
      </c>
      <c r="K34" s="37">
        <v>962854378</v>
      </c>
      <c r="L34" s="32" t="s">
        <v>49</v>
      </c>
      <c r="M34" s="32">
        <v>17</v>
      </c>
      <c r="N34" s="32">
        <v>2012</v>
      </c>
      <c r="O34" s="32" t="s">
        <v>1000</v>
      </c>
      <c r="P34" s="32">
        <v>54</v>
      </c>
      <c r="Q34" s="32" t="s">
        <v>339</v>
      </c>
      <c r="R34" s="32">
        <v>4300</v>
      </c>
      <c r="S34" s="32" t="s">
        <v>339</v>
      </c>
      <c r="T34" s="32" t="s">
        <v>339</v>
      </c>
      <c r="U34" s="37" t="s">
        <v>825</v>
      </c>
      <c r="V34" s="37"/>
      <c r="W34" s="32">
        <v>1.45</v>
      </c>
      <c r="X34" s="32">
        <v>46</v>
      </c>
      <c r="Y34" s="37" t="s">
        <v>836</v>
      </c>
      <c r="Z34" s="32">
        <v>2</v>
      </c>
      <c r="AA34" s="32">
        <v>54</v>
      </c>
      <c r="AB34" s="32">
        <v>54</v>
      </c>
      <c r="AC34" s="32">
        <v>54</v>
      </c>
      <c r="AD34" s="32">
        <v>18</v>
      </c>
      <c r="AE34" s="32" t="s">
        <v>14</v>
      </c>
      <c r="AF34" s="32" t="s">
        <v>14</v>
      </c>
      <c r="AG34" s="32" t="s">
        <v>14</v>
      </c>
      <c r="AH34" s="32" t="s">
        <v>14</v>
      </c>
      <c r="AI34" s="32">
        <v>67.5</v>
      </c>
      <c r="AJ34" s="32">
        <v>87</v>
      </c>
      <c r="AK34" s="32">
        <v>78.5</v>
      </c>
      <c r="AL34" s="32">
        <v>126</v>
      </c>
      <c r="AM34" s="32">
        <v>130</v>
      </c>
      <c r="AN34" s="32">
        <v>128</v>
      </c>
      <c r="AO34" s="32">
        <v>86</v>
      </c>
      <c r="AP34" s="32">
        <v>87</v>
      </c>
      <c r="AQ34" s="32">
        <v>86.5</v>
      </c>
      <c r="AR34" s="35"/>
      <c r="AS34" s="35"/>
      <c r="AT34" s="35"/>
      <c r="AU34" s="35"/>
      <c r="AV34" s="35"/>
      <c r="AW34" s="35"/>
      <c r="AX34" s="35"/>
      <c r="AY34" s="35"/>
      <c r="AZ34" s="35"/>
    </row>
    <row r="35" spans="1:54" ht="15" customHeight="1" x14ac:dyDescent="0.3">
      <c r="A35" t="s">
        <v>1095</v>
      </c>
      <c r="B35" s="32" t="s">
        <v>1009</v>
      </c>
      <c r="C35" s="32" t="s">
        <v>1010</v>
      </c>
      <c r="D35" s="32" t="s">
        <v>14</v>
      </c>
      <c r="E35" s="32" t="s">
        <v>815</v>
      </c>
      <c r="F35" s="32" t="s">
        <v>816</v>
      </c>
      <c r="G35" s="32" t="s">
        <v>815</v>
      </c>
      <c r="H35" s="42" t="s">
        <v>1088</v>
      </c>
      <c r="I35" s="37" t="s">
        <v>1011</v>
      </c>
      <c r="J35" s="37" t="s">
        <v>1012</v>
      </c>
      <c r="K35" s="37">
        <v>969670402</v>
      </c>
      <c r="L35" s="32" t="s">
        <v>49</v>
      </c>
      <c r="M35" s="32">
        <v>15</v>
      </c>
      <c r="N35" s="38">
        <v>42288</v>
      </c>
      <c r="O35" s="32" t="s">
        <v>1013</v>
      </c>
      <c r="P35" s="32">
        <v>26</v>
      </c>
      <c r="Q35" s="32" t="s">
        <v>339</v>
      </c>
      <c r="R35" s="32">
        <v>4300</v>
      </c>
      <c r="S35" s="32" t="s">
        <v>339</v>
      </c>
      <c r="T35" s="32" t="s">
        <v>339</v>
      </c>
      <c r="U35" s="37" t="s">
        <v>825</v>
      </c>
      <c r="V35" s="37"/>
      <c r="W35" s="32">
        <v>1.52</v>
      </c>
      <c r="X35" s="32">
        <v>44.6</v>
      </c>
      <c r="Y35" s="50" t="s">
        <v>1578</v>
      </c>
      <c r="Z35" s="32">
        <v>0</v>
      </c>
      <c r="AA35" s="32">
        <v>53</v>
      </c>
      <c r="AB35" s="32">
        <v>54</v>
      </c>
      <c r="AC35" s="32">
        <v>53.5</v>
      </c>
      <c r="AD35" s="32">
        <v>17.833333333333332</v>
      </c>
      <c r="AE35" s="32" t="s">
        <v>14</v>
      </c>
      <c r="AF35" s="32" t="s">
        <v>14</v>
      </c>
      <c r="AG35" s="32" t="s">
        <v>14</v>
      </c>
      <c r="AH35" s="32" t="s">
        <v>14</v>
      </c>
      <c r="AI35" s="32">
        <v>94.5</v>
      </c>
      <c r="AJ35" s="32">
        <v>85.5</v>
      </c>
      <c r="AK35" s="32">
        <v>83</v>
      </c>
      <c r="AL35" s="32">
        <v>103</v>
      </c>
      <c r="AM35" s="32">
        <v>105</v>
      </c>
      <c r="AN35" s="32">
        <v>104</v>
      </c>
      <c r="AO35" s="32">
        <v>74</v>
      </c>
      <c r="AP35" s="32">
        <v>78</v>
      </c>
      <c r="AQ35" s="32">
        <v>76</v>
      </c>
      <c r="AR35" s="35"/>
      <c r="AS35" s="35"/>
      <c r="AT35" s="35"/>
      <c r="AU35" s="35"/>
      <c r="AV35" s="35"/>
      <c r="AW35" s="35"/>
      <c r="AX35" s="35"/>
      <c r="AY35" s="35"/>
      <c r="AZ35" s="35"/>
    </row>
    <row r="36" spans="1:54" ht="15" customHeight="1" x14ac:dyDescent="0.3">
      <c r="A36" t="s">
        <v>1095</v>
      </c>
      <c r="B36" s="32" t="s">
        <v>1014</v>
      </c>
      <c r="C36" s="32" t="s">
        <v>1015</v>
      </c>
      <c r="D36" s="32" t="s">
        <v>14</v>
      </c>
      <c r="E36" s="32" t="s">
        <v>815</v>
      </c>
      <c r="F36" s="32" t="s">
        <v>816</v>
      </c>
      <c r="G36" s="32" t="s">
        <v>815</v>
      </c>
      <c r="H36" s="42" t="s">
        <v>1089</v>
      </c>
      <c r="I36" s="37" t="s">
        <v>1016</v>
      </c>
      <c r="J36" s="37" t="s">
        <v>1017</v>
      </c>
      <c r="K36" s="37">
        <v>963980282</v>
      </c>
      <c r="L36" s="32" t="s">
        <v>49</v>
      </c>
      <c r="M36" s="32">
        <v>15</v>
      </c>
      <c r="N36" s="32">
        <v>2002</v>
      </c>
      <c r="O36" s="32" t="s">
        <v>1018</v>
      </c>
      <c r="P36" s="32">
        <v>62</v>
      </c>
      <c r="Q36" s="32" t="s">
        <v>943</v>
      </c>
      <c r="R36" s="32">
        <v>4105</v>
      </c>
      <c r="S36" s="32" t="s">
        <v>943</v>
      </c>
      <c r="T36" s="32" t="s">
        <v>943</v>
      </c>
      <c r="U36" s="37" t="s">
        <v>825</v>
      </c>
      <c r="V36" s="37"/>
      <c r="W36" s="32">
        <v>1.4319999999999999</v>
      </c>
      <c r="X36" s="32">
        <v>68.8</v>
      </c>
      <c r="Y36" s="37" t="s">
        <v>1019</v>
      </c>
      <c r="Z36" s="32">
        <v>3</v>
      </c>
      <c r="AA36" s="32">
        <v>51</v>
      </c>
      <c r="AB36" s="32">
        <v>50</v>
      </c>
      <c r="AC36" s="32">
        <v>50.5</v>
      </c>
      <c r="AD36" s="32">
        <v>16.833333333333332</v>
      </c>
      <c r="AE36" s="32" t="s">
        <v>14</v>
      </c>
      <c r="AF36" s="32" t="s">
        <v>14</v>
      </c>
      <c r="AG36" s="32" t="s">
        <v>14</v>
      </c>
      <c r="AH36" s="32" t="s">
        <v>14</v>
      </c>
      <c r="AI36" s="32">
        <v>63</v>
      </c>
      <c r="AJ36" s="32">
        <v>88</v>
      </c>
      <c r="AK36" s="32">
        <v>98</v>
      </c>
      <c r="AL36" s="32">
        <v>130</v>
      </c>
      <c r="AM36" s="32">
        <v>130</v>
      </c>
      <c r="AN36" s="32">
        <v>130</v>
      </c>
      <c r="AO36" s="32">
        <v>82</v>
      </c>
      <c r="AP36" s="32">
        <v>77</v>
      </c>
      <c r="AQ36" s="32">
        <v>79.5</v>
      </c>
      <c r="AR36" s="35"/>
      <c r="AS36" s="35"/>
      <c r="AT36" s="35"/>
      <c r="AU36" s="35"/>
      <c r="AV36" s="35"/>
      <c r="AW36" s="35"/>
      <c r="AX36" s="35"/>
      <c r="AY36" s="35"/>
      <c r="AZ36" s="35"/>
    </row>
    <row r="37" spans="1:54" ht="15" customHeight="1" x14ac:dyDescent="0.3">
      <c r="A37" t="s">
        <v>1094</v>
      </c>
      <c r="B37" s="35" t="s">
        <v>151</v>
      </c>
      <c r="C37" s="35" t="s">
        <v>592</v>
      </c>
      <c r="D37" s="35" t="s">
        <v>338</v>
      </c>
      <c r="E37" s="35" t="s">
        <v>338</v>
      </c>
      <c r="F37" s="35" t="s">
        <v>338</v>
      </c>
      <c r="G37" s="35" t="s">
        <v>338</v>
      </c>
      <c r="H37" s="42" t="s">
        <v>1055</v>
      </c>
      <c r="I37" s="34" t="s">
        <v>272</v>
      </c>
      <c r="J37" s="34" t="s">
        <v>273</v>
      </c>
      <c r="K37" s="28">
        <v>963982569</v>
      </c>
      <c r="L37" s="35" t="s">
        <v>45</v>
      </c>
      <c r="M37" s="35"/>
      <c r="N37" s="35"/>
      <c r="O37" s="44">
        <v>29119</v>
      </c>
      <c r="P37" s="43">
        <v>36</v>
      </c>
      <c r="Q37" s="35" t="s">
        <v>339</v>
      </c>
      <c r="R37" s="35">
        <v>4300</v>
      </c>
      <c r="S37" s="35" t="s">
        <v>347</v>
      </c>
      <c r="T37" s="35" t="s">
        <v>47</v>
      </c>
      <c r="U37" s="28" t="s">
        <v>418</v>
      </c>
      <c r="V37" s="28" t="s">
        <v>593</v>
      </c>
      <c r="W37" s="35">
        <v>1.63</v>
      </c>
      <c r="X37" s="35">
        <v>63.5</v>
      </c>
      <c r="Y37" s="28" t="s">
        <v>414</v>
      </c>
      <c r="Z37" s="35">
        <v>0</v>
      </c>
      <c r="AA37" s="35">
        <v>48</v>
      </c>
      <c r="AB37" s="35">
        <v>50</v>
      </c>
      <c r="AC37" s="35">
        <v>49</v>
      </c>
      <c r="AD37" s="36">
        <v>16.333333333333332</v>
      </c>
      <c r="AE37" s="35" t="s">
        <v>10</v>
      </c>
      <c r="AF37" s="35" t="s">
        <v>10</v>
      </c>
      <c r="AG37" s="35" t="s">
        <v>10</v>
      </c>
      <c r="AH37" s="35" t="s">
        <v>10</v>
      </c>
      <c r="AI37" s="35">
        <v>63</v>
      </c>
      <c r="AJ37" s="35">
        <v>85</v>
      </c>
      <c r="AK37" s="35">
        <v>84</v>
      </c>
      <c r="AL37" s="35">
        <v>115</v>
      </c>
      <c r="AM37" s="35">
        <v>107</v>
      </c>
      <c r="AN37" s="35">
        <v>111</v>
      </c>
      <c r="AO37" s="35">
        <v>79</v>
      </c>
      <c r="AP37" s="35">
        <v>76</v>
      </c>
      <c r="AQ37" s="35">
        <v>77.5</v>
      </c>
      <c r="AR37" s="35">
        <v>83</v>
      </c>
      <c r="AS37" s="35">
        <v>8.65</v>
      </c>
      <c r="AT37" s="35">
        <v>135</v>
      </c>
      <c r="AU37" s="35">
        <v>38</v>
      </c>
      <c r="AV37" s="35">
        <v>82.2</v>
      </c>
      <c r="AW37" s="35">
        <v>74</v>
      </c>
      <c r="AX37" s="35">
        <v>7.35</v>
      </c>
      <c r="AY37" s="35">
        <v>26.46</v>
      </c>
      <c r="AZ37" s="35">
        <v>358</v>
      </c>
      <c r="BA37" s="35">
        <v>10.220000000000001</v>
      </c>
      <c r="BB37" s="35">
        <v>7</v>
      </c>
    </row>
    <row r="38" spans="1:54" ht="15" customHeight="1" x14ac:dyDescent="0.3">
      <c r="A38" t="s">
        <v>1094</v>
      </c>
      <c r="B38" s="35" t="s">
        <v>239</v>
      </c>
      <c r="C38" s="35" t="s">
        <v>568</v>
      </c>
      <c r="D38" s="35" t="s">
        <v>338</v>
      </c>
      <c r="E38" s="35" t="s">
        <v>338</v>
      </c>
      <c r="F38" s="35" t="s">
        <v>338</v>
      </c>
      <c r="G38" s="35" t="s">
        <v>338</v>
      </c>
      <c r="H38" s="42" t="s">
        <v>1057</v>
      </c>
      <c r="I38" s="34" t="s">
        <v>240</v>
      </c>
      <c r="J38" s="34" t="s">
        <v>241</v>
      </c>
      <c r="K38" s="28">
        <v>984851865</v>
      </c>
      <c r="L38" s="35" t="s">
        <v>45</v>
      </c>
      <c r="M38" s="35"/>
      <c r="N38" s="35"/>
      <c r="O38" s="44">
        <v>23601</v>
      </c>
      <c r="P38" s="43">
        <v>50</v>
      </c>
      <c r="Q38" s="35" t="s">
        <v>569</v>
      </c>
      <c r="R38" s="35">
        <v>4400</v>
      </c>
      <c r="S38" s="35" t="s">
        <v>569</v>
      </c>
      <c r="T38" s="35" t="s">
        <v>569</v>
      </c>
      <c r="U38" s="28" t="s">
        <v>570</v>
      </c>
      <c r="V38" s="28" t="s">
        <v>571</v>
      </c>
      <c r="W38" s="35">
        <v>1.62</v>
      </c>
      <c r="X38" s="35">
        <v>64</v>
      </c>
      <c r="Y38" s="28"/>
      <c r="Z38" s="35">
        <v>13</v>
      </c>
      <c r="AA38" s="35">
        <v>72</v>
      </c>
      <c r="AB38" s="35">
        <v>72</v>
      </c>
      <c r="AC38" s="35">
        <v>72</v>
      </c>
      <c r="AD38" s="36">
        <v>24</v>
      </c>
      <c r="AE38" s="35" t="s">
        <v>10</v>
      </c>
      <c r="AF38" s="35" t="s">
        <v>10</v>
      </c>
      <c r="AG38" s="35" t="s">
        <v>10</v>
      </c>
      <c r="AH38" s="35" t="s">
        <v>10</v>
      </c>
      <c r="AI38" s="35">
        <v>68.5</v>
      </c>
      <c r="AJ38" s="35">
        <v>87</v>
      </c>
      <c r="AK38" s="35">
        <v>90</v>
      </c>
      <c r="AL38" s="35">
        <v>82</v>
      </c>
      <c r="AM38" s="35">
        <v>96</v>
      </c>
      <c r="AN38" s="35">
        <v>89</v>
      </c>
      <c r="AO38" s="35">
        <v>60</v>
      </c>
      <c r="AP38" s="35">
        <v>62</v>
      </c>
      <c r="AQ38" s="35">
        <v>61</v>
      </c>
      <c r="AR38" s="35">
        <v>70</v>
      </c>
      <c r="AS38" s="35">
        <v>10.38</v>
      </c>
      <c r="AT38" s="35">
        <v>135</v>
      </c>
      <c r="AU38" s="35">
        <v>33</v>
      </c>
      <c r="AV38" s="35">
        <v>79.400000000000006</v>
      </c>
      <c r="AW38" s="35">
        <v>113</v>
      </c>
      <c r="AX38" s="35">
        <v>58.14</v>
      </c>
      <c r="AY38" s="35">
        <v>145.55000000000001</v>
      </c>
      <c r="AZ38" s="35">
        <v>247</v>
      </c>
      <c r="BA38" s="35">
        <v>6.05</v>
      </c>
      <c r="BB38" s="35">
        <v>13.7</v>
      </c>
    </row>
    <row r="39" spans="1:54" ht="15" customHeight="1" x14ac:dyDescent="0.3">
      <c r="A39" t="s">
        <v>1094</v>
      </c>
      <c r="B39" s="35" t="s">
        <v>30</v>
      </c>
      <c r="C39" s="35" t="s">
        <v>556</v>
      </c>
      <c r="D39" s="35" t="s">
        <v>10</v>
      </c>
      <c r="E39" s="35" t="s">
        <v>338</v>
      </c>
      <c r="F39" s="35" t="s">
        <v>338</v>
      </c>
      <c r="G39" s="35" t="s">
        <v>338</v>
      </c>
      <c r="H39" s="42" t="s">
        <v>1063</v>
      </c>
      <c r="I39" s="34" t="s">
        <v>227</v>
      </c>
      <c r="J39" s="34" t="s">
        <v>228</v>
      </c>
      <c r="K39" s="28">
        <v>978996776</v>
      </c>
      <c r="L39" s="35" t="s">
        <v>45</v>
      </c>
      <c r="M39" s="35"/>
      <c r="N39" s="35"/>
      <c r="O39" s="44">
        <v>29328</v>
      </c>
      <c r="P39" s="43">
        <v>35</v>
      </c>
      <c r="Q39" s="35" t="s">
        <v>339</v>
      </c>
      <c r="R39" s="35">
        <v>4300</v>
      </c>
      <c r="S39" s="35" t="s">
        <v>339</v>
      </c>
      <c r="T39" s="35" t="s">
        <v>339</v>
      </c>
      <c r="U39" s="28" t="s">
        <v>348</v>
      </c>
      <c r="V39" s="28"/>
      <c r="W39" s="35">
        <v>1.62</v>
      </c>
      <c r="X39" s="35">
        <v>60</v>
      </c>
      <c r="Y39" s="28"/>
      <c r="Z39" s="35">
        <v>0</v>
      </c>
      <c r="AA39" s="35">
        <v>55</v>
      </c>
      <c r="AB39" s="35">
        <v>57</v>
      </c>
      <c r="AC39" s="35">
        <v>56</v>
      </c>
      <c r="AD39" s="36">
        <v>18.666666666666668</v>
      </c>
      <c r="AE39" s="35" t="s">
        <v>10</v>
      </c>
      <c r="AF39" s="35" t="s">
        <v>10</v>
      </c>
      <c r="AG39" s="35" t="s">
        <v>557</v>
      </c>
      <c r="AH39" s="35" t="s">
        <v>10</v>
      </c>
      <c r="AI39" s="35">
        <v>71.5</v>
      </c>
      <c r="AJ39" s="35">
        <v>82</v>
      </c>
      <c r="AK39" s="35">
        <v>78</v>
      </c>
      <c r="AL39" s="35">
        <v>105</v>
      </c>
      <c r="AM39" s="35">
        <v>98</v>
      </c>
      <c r="AN39" s="35">
        <v>101.5</v>
      </c>
      <c r="AO39" s="35">
        <v>62</v>
      </c>
      <c r="AP39" s="35">
        <v>60</v>
      </c>
      <c r="AQ39" s="35">
        <v>61</v>
      </c>
      <c r="AR39" s="35">
        <v>69</v>
      </c>
      <c r="AS39" s="35">
        <v>0.93</v>
      </c>
      <c r="AT39" s="35">
        <v>152</v>
      </c>
      <c r="AU39" s="35">
        <v>43</v>
      </c>
      <c r="AV39" s="35">
        <v>92.4</v>
      </c>
      <c r="AW39" s="35">
        <v>83</v>
      </c>
      <c r="AX39" s="35">
        <v>77.39</v>
      </c>
      <c r="AY39" s="35">
        <v>79.83</v>
      </c>
      <c r="AZ39" s="35">
        <v>315</v>
      </c>
      <c r="BA39" s="35">
        <v>9.43</v>
      </c>
      <c r="BB39" s="35">
        <v>14.3</v>
      </c>
    </row>
    <row r="40" spans="1:54" ht="15" customHeight="1" x14ac:dyDescent="0.3">
      <c r="A40" t="s">
        <v>1096</v>
      </c>
      <c r="B40" s="35" t="s">
        <v>454</v>
      </c>
      <c r="C40" s="35" t="s">
        <v>455</v>
      </c>
      <c r="D40" s="35" t="s">
        <v>10</v>
      </c>
      <c r="E40" s="35" t="s">
        <v>10</v>
      </c>
      <c r="F40" s="35" t="s">
        <v>338</v>
      </c>
      <c r="G40" s="35" t="s">
        <v>338</v>
      </c>
      <c r="H40" s="42" t="s">
        <v>1065</v>
      </c>
      <c r="I40" s="34" t="s">
        <v>133</v>
      </c>
      <c r="J40" s="34" t="s">
        <v>187</v>
      </c>
      <c r="K40" s="28">
        <v>990170835</v>
      </c>
      <c r="L40" s="35" t="s">
        <v>45</v>
      </c>
      <c r="M40" s="35"/>
      <c r="N40" s="35"/>
      <c r="O40" s="44" t="s">
        <v>456</v>
      </c>
      <c r="P40" s="43">
        <v>44</v>
      </c>
      <c r="Q40" s="35" t="s">
        <v>339</v>
      </c>
      <c r="R40" s="35">
        <v>4300</v>
      </c>
      <c r="S40" s="35" t="s">
        <v>339</v>
      </c>
      <c r="T40" s="35" t="s">
        <v>339</v>
      </c>
      <c r="U40" s="28" t="s">
        <v>348</v>
      </c>
      <c r="V40" s="28"/>
      <c r="W40" s="35">
        <v>1.56</v>
      </c>
      <c r="X40" s="35">
        <v>64.2</v>
      </c>
      <c r="Y40" s="28"/>
      <c r="Z40" s="35">
        <v>0</v>
      </c>
      <c r="AA40" s="35">
        <v>61</v>
      </c>
      <c r="AB40" s="35">
        <v>60</v>
      </c>
      <c r="AC40" s="35">
        <v>60.5</v>
      </c>
      <c r="AD40" s="36">
        <v>20.166666666666668</v>
      </c>
      <c r="AE40" s="35" t="s">
        <v>10</v>
      </c>
      <c r="AF40" s="35" t="s">
        <v>10</v>
      </c>
      <c r="AG40" s="35" t="s">
        <v>10</v>
      </c>
      <c r="AH40" s="35" t="s">
        <v>10</v>
      </c>
      <c r="AI40" s="35">
        <v>50.5</v>
      </c>
      <c r="AJ40" s="35">
        <v>87</v>
      </c>
      <c r="AK40" s="35">
        <v>82</v>
      </c>
      <c r="AL40" s="35">
        <v>118</v>
      </c>
      <c r="AM40" s="35">
        <v>110</v>
      </c>
      <c r="AN40" s="35">
        <v>114</v>
      </c>
      <c r="AO40" s="35">
        <v>72</v>
      </c>
      <c r="AP40" s="35">
        <v>71</v>
      </c>
      <c r="AQ40" s="35">
        <v>71.5</v>
      </c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</row>
    <row r="41" spans="1:54" ht="15" customHeight="1" x14ac:dyDescent="0.3">
      <c r="A41" t="s">
        <v>1096</v>
      </c>
      <c r="B41" s="32" t="s">
        <v>936</v>
      </c>
      <c r="C41" s="32" t="s">
        <v>937</v>
      </c>
      <c r="D41" s="32" t="s">
        <v>14</v>
      </c>
      <c r="E41" s="32" t="s">
        <v>815</v>
      </c>
      <c r="F41" s="32" t="s">
        <v>816</v>
      </c>
      <c r="G41" s="32" t="s">
        <v>815</v>
      </c>
      <c r="H41" s="42" t="s">
        <v>1079</v>
      </c>
      <c r="I41" s="37" t="s">
        <v>938</v>
      </c>
      <c r="J41" s="37" t="s">
        <v>939</v>
      </c>
      <c r="K41" s="37">
        <v>931226876</v>
      </c>
      <c r="L41" s="32" t="s">
        <v>49</v>
      </c>
      <c r="M41" s="32">
        <v>15</v>
      </c>
      <c r="N41" s="32" t="s">
        <v>940</v>
      </c>
      <c r="O41" s="40">
        <v>25549</v>
      </c>
      <c r="P41" s="32">
        <v>46</v>
      </c>
      <c r="Q41" s="32" t="s">
        <v>941</v>
      </c>
      <c r="R41" s="32">
        <v>3050</v>
      </c>
      <c r="S41" s="32" t="s">
        <v>942</v>
      </c>
      <c r="T41" s="32" t="s">
        <v>943</v>
      </c>
      <c r="U41" s="37" t="s">
        <v>825</v>
      </c>
      <c r="V41" s="37"/>
      <c r="W41" s="32">
        <v>1.5149999999999999</v>
      </c>
      <c r="X41" s="32">
        <v>70.5</v>
      </c>
      <c r="Y41" s="50" t="s">
        <v>1578</v>
      </c>
      <c r="Z41" s="32">
        <v>0</v>
      </c>
      <c r="AA41" s="32">
        <v>52</v>
      </c>
      <c r="AB41" s="32">
        <v>52</v>
      </c>
      <c r="AC41" s="32">
        <v>52</v>
      </c>
      <c r="AD41" s="41">
        <v>17.333333333333332</v>
      </c>
      <c r="AE41" s="32" t="s">
        <v>14</v>
      </c>
      <c r="AF41" s="32" t="s">
        <v>14</v>
      </c>
      <c r="AG41" s="32" t="s">
        <v>14</v>
      </c>
      <c r="AH41" s="32" t="s">
        <v>14</v>
      </c>
      <c r="AI41" s="32">
        <v>84.5</v>
      </c>
      <c r="AJ41" s="32">
        <v>86.5</v>
      </c>
      <c r="AK41" s="32">
        <v>104</v>
      </c>
      <c r="AL41" s="32">
        <v>112</v>
      </c>
      <c r="AM41" s="32">
        <v>110</v>
      </c>
      <c r="AN41" s="32">
        <v>111</v>
      </c>
      <c r="AO41" s="32">
        <v>93</v>
      </c>
      <c r="AP41" s="32">
        <v>89</v>
      </c>
      <c r="AQ41" s="32">
        <v>91</v>
      </c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</row>
    <row r="42" spans="1:54" ht="15" customHeight="1" x14ac:dyDescent="0.3">
      <c r="A42" t="s">
        <v>1093</v>
      </c>
      <c r="B42" s="35" t="s">
        <v>20</v>
      </c>
      <c r="C42" s="35" t="s">
        <v>350</v>
      </c>
      <c r="D42" s="35" t="s">
        <v>10</v>
      </c>
      <c r="E42" s="35" t="s">
        <v>10</v>
      </c>
      <c r="F42" s="35" t="s">
        <v>338</v>
      </c>
      <c r="G42" s="35" t="s">
        <v>338</v>
      </c>
      <c r="H42" s="42" t="s">
        <v>1054</v>
      </c>
      <c r="I42" s="34" t="s">
        <v>61</v>
      </c>
      <c r="J42" s="34" t="s">
        <v>351</v>
      </c>
      <c r="K42" s="28">
        <v>962877128</v>
      </c>
      <c r="L42" s="35" t="s">
        <v>45</v>
      </c>
      <c r="M42" s="35"/>
      <c r="N42" s="35"/>
      <c r="O42" s="44">
        <v>30197</v>
      </c>
      <c r="P42" s="43">
        <v>32</v>
      </c>
      <c r="Q42" s="35" t="s">
        <v>339</v>
      </c>
      <c r="R42" s="35">
        <v>4300</v>
      </c>
      <c r="S42" s="35" t="s">
        <v>339</v>
      </c>
      <c r="T42" s="35" t="s">
        <v>339</v>
      </c>
      <c r="U42" s="28" t="s">
        <v>352</v>
      </c>
      <c r="V42" s="28"/>
      <c r="W42" s="35">
        <v>1.595</v>
      </c>
      <c r="X42" s="35">
        <v>59.5</v>
      </c>
      <c r="Y42" s="28"/>
      <c r="Z42" s="35">
        <v>20</v>
      </c>
      <c r="AA42" s="35">
        <v>82</v>
      </c>
      <c r="AB42" s="35">
        <v>83</v>
      </c>
      <c r="AC42" s="35">
        <v>82.5</v>
      </c>
      <c r="AD42" s="36">
        <v>27.5</v>
      </c>
      <c r="AE42" s="35" t="s">
        <v>10</v>
      </c>
      <c r="AF42" s="35" t="s">
        <v>10</v>
      </c>
      <c r="AG42" s="35" t="s">
        <v>10</v>
      </c>
      <c r="AH42" s="35" t="s">
        <v>10</v>
      </c>
      <c r="AI42" s="35">
        <v>62.5</v>
      </c>
      <c r="AJ42" s="35">
        <v>77</v>
      </c>
      <c r="AK42" s="35">
        <v>81</v>
      </c>
      <c r="AL42" s="35">
        <v>108</v>
      </c>
      <c r="AM42" s="35">
        <v>101</v>
      </c>
      <c r="AN42" s="35">
        <v>104.5</v>
      </c>
      <c r="AO42" s="35">
        <v>69</v>
      </c>
      <c r="AP42" s="35">
        <v>68</v>
      </c>
      <c r="AQ42" s="35">
        <v>68.5</v>
      </c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</row>
    <row r="43" spans="1:54" ht="15" customHeight="1" x14ac:dyDescent="0.3">
      <c r="A43" t="s">
        <v>8</v>
      </c>
      <c r="B43" s="35" t="s">
        <v>172</v>
      </c>
      <c r="C43" s="35" t="s">
        <v>494</v>
      </c>
      <c r="D43" s="35" t="s">
        <v>495</v>
      </c>
      <c r="E43" s="35" t="s">
        <v>338</v>
      </c>
      <c r="F43" s="35" t="s">
        <v>338</v>
      </c>
      <c r="G43" s="35" t="s">
        <v>338</v>
      </c>
      <c r="H43" s="42" t="s">
        <v>1064</v>
      </c>
      <c r="I43" s="34" t="s">
        <v>68</v>
      </c>
      <c r="J43" s="34" t="s">
        <v>173</v>
      </c>
      <c r="K43" s="28"/>
      <c r="L43" s="35" t="s">
        <v>45</v>
      </c>
      <c r="M43" s="35"/>
      <c r="N43" s="35"/>
      <c r="O43" s="44">
        <v>32660</v>
      </c>
      <c r="P43" s="43">
        <v>26</v>
      </c>
      <c r="Q43" s="35" t="s">
        <v>339</v>
      </c>
      <c r="R43" s="35">
        <v>4300</v>
      </c>
      <c r="S43" s="35" t="s">
        <v>339</v>
      </c>
      <c r="T43" s="35" t="s">
        <v>339</v>
      </c>
      <c r="U43" s="28" t="s">
        <v>348</v>
      </c>
      <c r="V43" s="28" t="s">
        <v>496</v>
      </c>
      <c r="W43" s="35">
        <v>1.5549999999999999</v>
      </c>
      <c r="X43" s="35">
        <v>56</v>
      </c>
      <c r="Y43" s="28"/>
      <c r="Z43" s="35">
        <v>5</v>
      </c>
      <c r="AA43" s="35">
        <v>72</v>
      </c>
      <c r="AB43" s="35">
        <v>73</v>
      </c>
      <c r="AC43" s="35">
        <v>72.5</v>
      </c>
      <c r="AD43" s="36">
        <v>24.166666666666668</v>
      </c>
      <c r="AE43" s="35" t="s">
        <v>10</v>
      </c>
      <c r="AF43" s="35" t="s">
        <v>10</v>
      </c>
      <c r="AG43" s="35" t="s">
        <v>10</v>
      </c>
      <c r="AH43" s="35" t="s">
        <v>10</v>
      </c>
      <c r="AI43" s="35">
        <v>96</v>
      </c>
      <c r="AJ43" s="35">
        <v>81</v>
      </c>
      <c r="AK43" s="35">
        <v>82</v>
      </c>
      <c r="AL43" s="35">
        <v>118</v>
      </c>
      <c r="AM43" s="35">
        <v>111</v>
      </c>
      <c r="AN43" s="35">
        <v>114.5</v>
      </c>
      <c r="AO43" s="35">
        <v>82</v>
      </c>
      <c r="AP43" s="35">
        <v>79</v>
      </c>
      <c r="AQ43" s="35">
        <v>80.5</v>
      </c>
      <c r="AR43" s="35">
        <v>81</v>
      </c>
      <c r="AS43" s="35">
        <v>7.84</v>
      </c>
      <c r="AT43" s="35">
        <v>148</v>
      </c>
      <c r="AU43" s="35">
        <v>49</v>
      </c>
      <c r="AV43" s="35">
        <v>81.8</v>
      </c>
      <c r="AW43" s="35">
        <v>86</v>
      </c>
      <c r="AX43" s="35">
        <v>29</v>
      </c>
      <c r="AY43" s="35">
        <v>39.32</v>
      </c>
      <c r="AZ43" s="35">
        <v>353</v>
      </c>
      <c r="BA43" s="35">
        <v>12.86</v>
      </c>
      <c r="BB43" s="35">
        <v>14.6</v>
      </c>
    </row>
    <row r="44" spans="1:54" ht="15" customHeight="1" x14ac:dyDescent="0.3">
      <c r="B44" s="35" t="s">
        <v>16</v>
      </c>
      <c r="C44" s="35" t="s">
        <v>337</v>
      </c>
      <c r="D44" s="35" t="s">
        <v>10</v>
      </c>
      <c r="E44" s="35" t="s">
        <v>10</v>
      </c>
      <c r="F44" s="35" t="s">
        <v>338</v>
      </c>
      <c r="G44" s="35" t="s">
        <v>338</v>
      </c>
      <c r="H44" s="42" t="s">
        <v>1059</v>
      </c>
      <c r="I44" s="34" t="s">
        <v>51</v>
      </c>
      <c r="J44" s="34" t="s">
        <v>52</v>
      </c>
      <c r="K44" s="28">
        <v>963991848</v>
      </c>
      <c r="L44" s="35" t="s">
        <v>45</v>
      </c>
      <c r="M44" s="35"/>
      <c r="N44" s="35"/>
      <c r="O44" s="44">
        <v>18604</v>
      </c>
      <c r="P44" s="43">
        <v>65</v>
      </c>
      <c r="Q44" s="35" t="s">
        <v>339</v>
      </c>
      <c r="R44" s="35">
        <v>4300</v>
      </c>
      <c r="S44" s="35" t="s">
        <v>339</v>
      </c>
      <c r="T44" s="35" t="s">
        <v>339</v>
      </c>
      <c r="U44" s="28" t="s">
        <v>340</v>
      </c>
      <c r="V44" s="28" t="s">
        <v>341</v>
      </c>
      <c r="W44" s="35">
        <v>1.5</v>
      </c>
      <c r="X44" s="35">
        <v>60</v>
      </c>
      <c r="Y44" s="28" t="s">
        <v>342</v>
      </c>
      <c r="Z44" s="35">
        <v>17</v>
      </c>
      <c r="AA44" s="35">
        <v>67</v>
      </c>
      <c r="AB44" s="35">
        <v>67</v>
      </c>
      <c r="AC44" s="35">
        <v>67</v>
      </c>
      <c r="AD44" s="36">
        <v>22.333333333333332</v>
      </c>
      <c r="AE44" s="35" t="s">
        <v>10</v>
      </c>
      <c r="AF44" s="35" t="s">
        <v>10</v>
      </c>
      <c r="AG44" s="35" t="s">
        <v>10</v>
      </c>
      <c r="AH44" s="35" t="s">
        <v>10</v>
      </c>
      <c r="AI44" s="35">
        <v>85</v>
      </c>
      <c r="AJ44" s="35">
        <v>86</v>
      </c>
      <c r="AK44" s="35">
        <v>89</v>
      </c>
      <c r="AL44" s="35">
        <v>167</v>
      </c>
      <c r="AM44" s="35">
        <v>159</v>
      </c>
      <c r="AN44" s="35">
        <v>163</v>
      </c>
      <c r="AO44" s="35">
        <v>102</v>
      </c>
      <c r="AP44" s="35">
        <v>101</v>
      </c>
      <c r="AQ44" s="35">
        <v>101.5</v>
      </c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</row>
    <row r="45" spans="1:54" ht="15" customHeight="1" x14ac:dyDescent="0.3">
      <c r="B45" s="31"/>
      <c r="C45" s="31"/>
      <c r="D45" s="31"/>
      <c r="E45" s="31"/>
      <c r="F45" s="31"/>
      <c r="G45" s="31"/>
      <c r="H45" s="34"/>
      <c r="I45" s="31"/>
      <c r="J45" s="31"/>
      <c r="K45" s="27"/>
      <c r="L45" s="31"/>
      <c r="M45" s="35"/>
      <c r="N45" s="31"/>
      <c r="O45" s="31"/>
      <c r="P45" s="31"/>
      <c r="Q45" s="31"/>
      <c r="R45" s="31"/>
      <c r="S45" s="31"/>
      <c r="T45" s="31"/>
      <c r="U45" s="27"/>
      <c r="V45" s="27"/>
      <c r="W45" s="31"/>
      <c r="X45" s="31"/>
      <c r="Y45" s="27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</row>
    <row r="46" spans="1:54" ht="15" customHeight="1" x14ac:dyDescent="0.3">
      <c r="B46" s="31"/>
      <c r="C46" s="31"/>
      <c r="D46" s="31"/>
      <c r="E46" s="31"/>
      <c r="F46" s="31"/>
      <c r="G46" s="31"/>
      <c r="H46" s="34"/>
      <c r="I46" s="31"/>
      <c r="J46" s="31"/>
      <c r="K46" s="27"/>
      <c r="L46" s="31"/>
      <c r="M46" s="35"/>
      <c r="N46" s="31"/>
      <c r="O46" s="31"/>
      <c r="P46" s="31"/>
      <c r="Q46" s="31"/>
      <c r="R46" s="31"/>
      <c r="S46" s="31"/>
      <c r="T46" s="31"/>
      <c r="U46" s="27"/>
      <c r="V46" s="27"/>
      <c r="W46" s="31"/>
      <c r="X46" s="31"/>
      <c r="Y46" s="27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</row>
    <row r="47" spans="1:54" ht="15" customHeight="1" x14ac:dyDescent="0.3">
      <c r="B47" s="31"/>
      <c r="C47" s="31"/>
      <c r="D47" s="31"/>
      <c r="E47" s="31"/>
      <c r="F47" s="31"/>
      <c r="G47" s="31"/>
      <c r="H47" s="34"/>
      <c r="I47" s="31"/>
      <c r="J47" s="31"/>
      <c r="K47" s="27"/>
      <c r="L47" s="31"/>
      <c r="M47" s="35"/>
      <c r="N47" s="31"/>
      <c r="O47" s="31"/>
      <c r="P47" s="31"/>
      <c r="Q47" s="31"/>
      <c r="R47" s="31"/>
      <c r="S47" s="31"/>
      <c r="T47" s="31"/>
      <c r="U47" s="27"/>
      <c r="V47" s="27"/>
      <c r="W47" s="31"/>
      <c r="X47" s="31"/>
      <c r="Y47" s="27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</row>
    <row r="48" spans="1:54" ht="15" customHeight="1" x14ac:dyDescent="0.3">
      <c r="B48" s="31"/>
      <c r="C48" s="31"/>
      <c r="D48" s="31"/>
      <c r="E48" s="31"/>
      <c r="F48" s="31"/>
      <c r="G48" s="31"/>
      <c r="H48" s="34"/>
      <c r="I48" s="31"/>
      <c r="J48" s="31"/>
      <c r="K48" s="27"/>
      <c r="L48" s="31"/>
      <c r="M48" s="35"/>
      <c r="N48" s="31"/>
      <c r="O48" s="31"/>
      <c r="P48" s="31"/>
      <c r="Q48" s="31"/>
      <c r="R48" s="31"/>
      <c r="S48" s="31"/>
      <c r="T48" s="31"/>
      <c r="U48" s="27"/>
      <c r="V48" s="27"/>
      <c r="W48" s="31"/>
      <c r="X48" s="31"/>
      <c r="Y48" s="27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</row>
    <row r="49" spans="8:13" ht="15" customHeight="1" x14ac:dyDescent="0.3">
      <c r="H49" s="34"/>
      <c r="I49" s="31"/>
      <c r="J49" s="31"/>
      <c r="L49" s="31"/>
      <c r="M49" s="35"/>
    </row>
    <row r="50" spans="8:13" ht="15" customHeight="1" x14ac:dyDescent="0.3">
      <c r="H50" s="34"/>
      <c r="I50" s="31"/>
      <c r="J50" s="31"/>
      <c r="L50" s="31"/>
      <c r="M50" s="35"/>
    </row>
    <row r="51" spans="8:13" ht="15" customHeight="1" x14ac:dyDescent="0.3">
      <c r="H51" s="34"/>
      <c r="I51" s="31"/>
      <c r="J51" s="31"/>
      <c r="L51" s="31"/>
      <c r="M51" s="35"/>
    </row>
    <row r="52" spans="8:13" ht="15" customHeight="1" x14ac:dyDescent="0.3">
      <c r="H52" s="34"/>
      <c r="I52" s="31"/>
      <c r="J52" s="31"/>
      <c r="L52" s="31"/>
      <c r="M52" s="35"/>
    </row>
    <row r="53" spans="8:13" ht="15" customHeight="1" x14ac:dyDescent="0.3">
      <c r="H53" s="34"/>
      <c r="I53" s="31"/>
      <c r="J53" s="31"/>
      <c r="L53" s="31"/>
      <c r="M53" s="35"/>
    </row>
    <row r="54" spans="8:13" ht="15" customHeight="1" x14ac:dyDescent="0.3">
      <c r="H54" s="34"/>
      <c r="I54" s="31"/>
      <c r="J54" s="31"/>
      <c r="L54" s="31"/>
      <c r="M54" s="35"/>
    </row>
    <row r="55" spans="8:13" ht="15" customHeight="1" x14ac:dyDescent="0.3">
      <c r="H55" s="34"/>
      <c r="I55" s="31"/>
      <c r="J55" s="31"/>
      <c r="L55" s="31"/>
      <c r="M55" s="35"/>
    </row>
    <row r="56" spans="8:13" ht="15" customHeight="1" x14ac:dyDescent="0.3">
      <c r="H56" s="34"/>
      <c r="I56" s="31"/>
      <c r="J56" s="31"/>
      <c r="L56" s="31"/>
      <c r="M56" s="35"/>
    </row>
    <row r="57" spans="8:13" ht="15" customHeight="1" x14ac:dyDescent="0.3">
      <c r="H57" s="34"/>
      <c r="I57" s="31"/>
      <c r="J57" s="31"/>
      <c r="L57" s="31"/>
      <c r="M57" s="35"/>
    </row>
    <row r="58" spans="8:13" ht="15" customHeight="1" x14ac:dyDescent="0.3">
      <c r="H58" s="34"/>
      <c r="I58" s="31"/>
      <c r="J58" s="31"/>
      <c r="L58" s="31"/>
      <c r="M58" s="35"/>
    </row>
    <row r="59" spans="8:13" ht="15" customHeight="1" x14ac:dyDescent="0.3">
      <c r="H59" s="34"/>
      <c r="I59" s="31"/>
      <c r="J59" s="31"/>
      <c r="L59" s="31"/>
      <c r="M59" s="35"/>
    </row>
    <row r="60" spans="8:13" ht="15" customHeight="1" x14ac:dyDescent="0.3">
      <c r="H60" s="34"/>
      <c r="I60" s="31"/>
      <c r="J60" s="31"/>
      <c r="L60" s="31"/>
      <c r="M60" s="35"/>
    </row>
    <row r="61" spans="8:13" ht="15" customHeight="1" x14ac:dyDescent="0.3">
      <c r="H61" s="34"/>
      <c r="I61" s="31"/>
      <c r="J61" s="31"/>
      <c r="L61" s="31"/>
      <c r="M61" s="35"/>
    </row>
    <row r="62" spans="8:13" ht="15" customHeight="1" x14ac:dyDescent="0.3">
      <c r="H62" s="32"/>
      <c r="I62" s="31"/>
      <c r="J62" s="31"/>
      <c r="L62" s="31"/>
      <c r="M62" s="35"/>
    </row>
    <row r="63" spans="8:13" ht="15" customHeight="1" x14ac:dyDescent="0.3">
      <c r="H63" s="32"/>
      <c r="I63" s="31"/>
      <c r="J63" s="31"/>
      <c r="L63" s="31"/>
      <c r="M63" s="35"/>
    </row>
    <row r="64" spans="8:13" ht="15" customHeight="1" x14ac:dyDescent="0.3">
      <c r="H64" s="32"/>
      <c r="I64" s="31"/>
      <c r="J64" s="31"/>
      <c r="L64" s="31"/>
      <c r="M64" s="35"/>
    </row>
    <row r="65" spans="8:13" ht="15" customHeight="1" x14ac:dyDescent="0.3">
      <c r="H65" s="32"/>
      <c r="I65" s="31"/>
      <c r="J65" s="31"/>
      <c r="L65" s="31"/>
      <c r="M65" s="35"/>
    </row>
    <row r="66" spans="8:13" ht="15" customHeight="1" x14ac:dyDescent="0.3">
      <c r="H66" s="32"/>
      <c r="I66" s="31"/>
      <c r="J66" s="31"/>
      <c r="L66" s="31"/>
      <c r="M66" s="35"/>
    </row>
    <row r="67" spans="8:13" ht="15" customHeight="1" x14ac:dyDescent="0.3">
      <c r="H67" s="32"/>
      <c r="I67" s="31"/>
      <c r="J67" s="31"/>
      <c r="L67" s="31"/>
      <c r="M67" s="35"/>
    </row>
    <row r="68" spans="8:13" ht="15" customHeight="1" x14ac:dyDescent="0.3">
      <c r="H68" s="32"/>
      <c r="I68" s="31"/>
      <c r="J68" s="31"/>
      <c r="L68" s="31"/>
      <c r="M68" s="35"/>
    </row>
    <row r="69" spans="8:13" ht="15" customHeight="1" x14ac:dyDescent="0.3">
      <c r="H69" s="32"/>
      <c r="I69" s="31"/>
      <c r="J69" s="31"/>
      <c r="L69" s="31"/>
      <c r="M69" s="35"/>
    </row>
    <row r="70" spans="8:13" ht="15" customHeight="1" x14ac:dyDescent="0.3">
      <c r="H70" s="32"/>
      <c r="I70" s="31"/>
      <c r="J70" s="31"/>
      <c r="L70" s="31"/>
      <c r="M70" s="35"/>
    </row>
    <row r="71" spans="8:13" ht="15" customHeight="1" x14ac:dyDescent="0.3">
      <c r="H71" s="32"/>
      <c r="I71" s="31"/>
      <c r="J71" s="31"/>
      <c r="L71" s="31"/>
      <c r="M71" s="35"/>
    </row>
    <row r="72" spans="8:13" ht="15" customHeight="1" x14ac:dyDescent="0.3">
      <c r="H72" s="32"/>
      <c r="I72" s="31"/>
      <c r="J72" s="31"/>
      <c r="L72" s="31"/>
      <c r="M72" s="35"/>
    </row>
    <row r="73" spans="8:13" ht="15" customHeight="1" x14ac:dyDescent="0.3">
      <c r="H73" s="32"/>
      <c r="I73" s="31"/>
      <c r="J73" s="31"/>
      <c r="L73" s="31"/>
      <c r="M73" s="35"/>
    </row>
    <row r="74" spans="8:13" ht="15" customHeight="1" x14ac:dyDescent="0.3">
      <c r="H74" s="32"/>
      <c r="I74" s="31"/>
      <c r="J74" s="31"/>
      <c r="L74" s="31"/>
      <c r="M74" s="35"/>
    </row>
    <row r="75" spans="8:13" ht="15" customHeight="1" x14ac:dyDescent="0.3">
      <c r="H75" s="32"/>
      <c r="I75" s="31"/>
      <c r="J75" s="31"/>
      <c r="L75" s="31"/>
      <c r="M75" s="35"/>
    </row>
    <row r="76" spans="8:13" ht="15" customHeight="1" x14ac:dyDescent="0.3">
      <c r="H76" s="32"/>
      <c r="I76" s="31"/>
      <c r="J76" s="31"/>
      <c r="L76" s="31"/>
      <c r="M76" s="35"/>
    </row>
    <row r="77" spans="8:13" ht="15" customHeight="1" x14ac:dyDescent="0.3">
      <c r="H77" s="32"/>
      <c r="I77" s="31"/>
      <c r="J77" s="31"/>
      <c r="L77" s="31"/>
      <c r="M77" s="35"/>
    </row>
    <row r="78" spans="8:13" ht="15" customHeight="1" x14ac:dyDescent="0.3">
      <c r="H78" s="32"/>
      <c r="I78" s="31"/>
      <c r="J78" s="31"/>
      <c r="L78" s="31"/>
      <c r="M78" s="35"/>
    </row>
    <row r="79" spans="8:13" ht="15" customHeight="1" x14ac:dyDescent="0.3">
      <c r="H79" s="32"/>
      <c r="I79" s="31"/>
      <c r="J79" s="31"/>
      <c r="L79" s="31"/>
      <c r="M79" s="35"/>
    </row>
    <row r="80" spans="8:13" ht="15" customHeight="1" x14ac:dyDescent="0.3">
      <c r="H80" s="32"/>
      <c r="I80" s="31"/>
      <c r="J80" s="31"/>
      <c r="L80" s="31"/>
      <c r="M80" s="35"/>
    </row>
    <row r="81" spans="8:13" ht="15" customHeight="1" x14ac:dyDescent="0.3">
      <c r="H81" s="32"/>
      <c r="I81" s="31"/>
      <c r="J81" s="31"/>
      <c r="L81" s="31"/>
      <c r="M81" s="35"/>
    </row>
    <row r="82" spans="8:13" ht="15" customHeight="1" x14ac:dyDescent="0.3">
      <c r="H82" s="32"/>
      <c r="I82" s="31"/>
      <c r="J82" s="31"/>
      <c r="L82" s="31"/>
      <c r="M82" s="35"/>
    </row>
    <row r="83" spans="8:13" ht="15" customHeight="1" x14ac:dyDescent="0.3">
      <c r="H83" s="32"/>
      <c r="I83" s="31"/>
      <c r="J83" s="31"/>
      <c r="L83" s="31"/>
      <c r="M83" s="35"/>
    </row>
    <row r="84" spans="8:13" ht="15" customHeight="1" x14ac:dyDescent="0.3">
      <c r="H84" s="32"/>
      <c r="I84" s="31"/>
      <c r="J84" s="31"/>
      <c r="L84" s="31"/>
      <c r="M84" s="35"/>
    </row>
    <row r="85" spans="8:13" ht="15" customHeight="1" x14ac:dyDescent="0.3">
      <c r="H85" s="32"/>
      <c r="I85" s="31"/>
      <c r="J85" s="31"/>
      <c r="L85" s="31"/>
      <c r="M85" s="35"/>
    </row>
    <row r="86" spans="8:13" ht="15" customHeight="1" x14ac:dyDescent="0.3">
      <c r="H86" s="32"/>
      <c r="I86" s="31"/>
      <c r="J86" s="31"/>
      <c r="L86" s="31"/>
      <c r="M86" s="35"/>
    </row>
    <row r="87" spans="8:13" ht="15" customHeight="1" x14ac:dyDescent="0.3">
      <c r="H87" s="32"/>
      <c r="I87" s="31"/>
      <c r="J87" s="31"/>
      <c r="L87" s="31"/>
      <c r="M87" s="35"/>
    </row>
    <row r="88" spans="8:13" ht="15" customHeight="1" x14ac:dyDescent="0.3">
      <c r="H88" s="32"/>
      <c r="I88" s="31"/>
      <c r="J88" s="31"/>
      <c r="L88" s="31"/>
      <c r="M88" s="35"/>
    </row>
    <row r="89" spans="8:13" ht="15" customHeight="1" x14ac:dyDescent="0.3">
      <c r="H89" s="32"/>
      <c r="I89" s="31"/>
      <c r="J89" s="31"/>
      <c r="L89" s="31"/>
      <c r="M89" s="35"/>
    </row>
    <row r="90" spans="8:13" ht="15" customHeight="1" x14ac:dyDescent="0.3">
      <c r="H90" s="32"/>
      <c r="I90" s="31"/>
      <c r="J90" s="31"/>
      <c r="L90" s="31"/>
      <c r="M90" s="35"/>
    </row>
    <row r="91" spans="8:13" ht="15" customHeight="1" x14ac:dyDescent="0.3">
      <c r="H91" s="32"/>
      <c r="I91" s="31"/>
      <c r="J91" s="31"/>
      <c r="L91" s="31"/>
      <c r="M91" s="35"/>
    </row>
    <row r="92" spans="8:13" ht="15" customHeight="1" x14ac:dyDescent="0.3">
      <c r="H92" s="32"/>
      <c r="I92" s="31"/>
      <c r="J92" s="31"/>
      <c r="L92" s="31"/>
      <c r="M92" s="35"/>
    </row>
    <row r="93" spans="8:13" ht="15" customHeight="1" x14ac:dyDescent="0.3">
      <c r="H93" s="32"/>
      <c r="I93" s="31"/>
      <c r="J93" s="31"/>
      <c r="L93" s="31"/>
      <c r="M93" s="35"/>
    </row>
    <row r="94" spans="8:13" ht="15" customHeight="1" x14ac:dyDescent="0.3">
      <c r="H94" s="32"/>
      <c r="I94" s="31"/>
      <c r="J94" s="31"/>
      <c r="L94" s="31"/>
      <c r="M94" s="35"/>
    </row>
    <row r="95" spans="8:13" ht="15" customHeight="1" x14ac:dyDescent="0.3">
      <c r="H95" s="32"/>
      <c r="I95" s="31"/>
      <c r="J95" s="31"/>
      <c r="L95" s="31"/>
      <c r="M95" s="35"/>
    </row>
    <row r="96" spans="8:13" ht="15" customHeight="1" x14ac:dyDescent="0.3">
      <c r="H96" s="32"/>
      <c r="I96" s="31"/>
      <c r="J96" s="31"/>
      <c r="L96" s="31"/>
      <c r="M96" s="35"/>
    </row>
    <row r="97" spans="8:13" ht="15" customHeight="1" x14ac:dyDescent="0.3">
      <c r="H97" s="32"/>
      <c r="I97" s="31"/>
      <c r="J97" s="31"/>
      <c r="L97" s="31"/>
      <c r="M97" s="35"/>
    </row>
    <row r="98" spans="8:13" ht="15" customHeight="1" x14ac:dyDescent="0.3">
      <c r="H98" s="32"/>
      <c r="I98" s="31"/>
      <c r="J98" s="31"/>
      <c r="L98" s="31"/>
      <c r="M98" s="35"/>
    </row>
    <row r="99" spans="8:13" ht="15" customHeight="1" x14ac:dyDescent="0.3">
      <c r="H99" s="32"/>
      <c r="I99" s="31"/>
      <c r="J99" s="31"/>
      <c r="L99" s="31"/>
      <c r="M99" s="35"/>
    </row>
    <row r="100" spans="8:13" ht="15" customHeight="1" x14ac:dyDescent="0.3">
      <c r="H100" s="32"/>
      <c r="I100" s="31"/>
      <c r="J100" s="31"/>
      <c r="L100" s="31"/>
      <c r="M100" s="35"/>
    </row>
    <row r="101" spans="8:13" ht="15" customHeight="1" x14ac:dyDescent="0.3">
      <c r="H101" s="32"/>
      <c r="I101" s="31"/>
      <c r="J101" s="31"/>
      <c r="L101" s="31"/>
      <c r="M101" s="35"/>
    </row>
    <row r="102" spans="8:13" ht="15" customHeight="1" x14ac:dyDescent="0.3">
      <c r="H102" s="32"/>
      <c r="I102" s="31"/>
      <c r="J102" s="31"/>
      <c r="L102" s="31"/>
      <c r="M102" s="35"/>
    </row>
    <row r="103" spans="8:13" ht="15" customHeight="1" x14ac:dyDescent="0.3">
      <c r="H103" s="32"/>
      <c r="I103" s="31"/>
      <c r="J103" s="31"/>
      <c r="L103" s="31"/>
      <c r="M103" s="35"/>
    </row>
    <row r="104" spans="8:13" ht="15" customHeight="1" x14ac:dyDescent="0.3">
      <c r="H104" s="32"/>
      <c r="I104" s="31"/>
      <c r="J104" s="31"/>
      <c r="L104" s="31"/>
      <c r="M104" s="35"/>
    </row>
    <row r="105" spans="8:13" ht="15" customHeight="1" x14ac:dyDescent="0.3">
      <c r="H105" s="32"/>
      <c r="I105" s="31"/>
      <c r="J105" s="31"/>
      <c r="L105" s="31"/>
      <c r="M105" s="35"/>
    </row>
    <row r="106" spans="8:13" ht="15" customHeight="1" x14ac:dyDescent="0.3">
      <c r="H106" s="32"/>
      <c r="I106" s="31"/>
      <c r="J106" s="31"/>
      <c r="L106" s="31"/>
      <c r="M106" s="35"/>
    </row>
    <row r="107" spans="8:13" ht="15" customHeight="1" x14ac:dyDescent="0.3">
      <c r="H107" s="32"/>
      <c r="I107" s="31"/>
      <c r="J107" s="31"/>
      <c r="L107" s="31"/>
      <c r="M107" s="35"/>
    </row>
    <row r="108" spans="8:13" ht="15" customHeight="1" x14ac:dyDescent="0.3">
      <c r="H108" s="31"/>
      <c r="I108" s="31"/>
      <c r="J108" s="31"/>
      <c r="L108" s="31"/>
      <c r="M108" s="35"/>
    </row>
    <row r="109" spans="8:13" ht="15" customHeight="1" x14ac:dyDescent="0.3">
      <c r="H109" s="31"/>
      <c r="I109" s="31"/>
      <c r="J109" s="31"/>
      <c r="L109" s="31"/>
      <c r="M109" s="35"/>
    </row>
    <row r="110" spans="8:13" ht="15" customHeight="1" x14ac:dyDescent="0.3">
      <c r="H110" s="31"/>
      <c r="I110" s="31"/>
      <c r="J110" s="31"/>
      <c r="L110" s="31"/>
      <c r="M110" s="35"/>
    </row>
    <row r="111" spans="8:13" ht="15" customHeight="1" x14ac:dyDescent="0.3">
      <c r="H111" s="31"/>
      <c r="I111" s="31"/>
      <c r="J111" s="31"/>
      <c r="L111" s="31"/>
      <c r="M111" s="35"/>
    </row>
    <row r="112" spans="8:13" ht="15" customHeight="1" x14ac:dyDescent="0.3">
      <c r="H112" s="31"/>
      <c r="I112" s="31"/>
      <c r="J112" s="31"/>
      <c r="L112" s="31"/>
      <c r="M112" s="35"/>
    </row>
    <row r="113" spans="13:13" ht="15" customHeight="1" x14ac:dyDescent="0.3">
      <c r="M113" s="35"/>
    </row>
    <row r="114" spans="13:13" ht="15" customHeight="1" x14ac:dyDescent="0.3">
      <c r="M114" s="35"/>
    </row>
    <row r="115" spans="13:13" ht="15" customHeight="1" x14ac:dyDescent="0.3">
      <c r="M115" s="35"/>
    </row>
    <row r="116" spans="13:13" ht="15" customHeight="1" x14ac:dyDescent="0.3">
      <c r="M116" s="35"/>
    </row>
    <row r="117" spans="13:13" ht="15" customHeight="1" x14ac:dyDescent="0.3">
      <c r="M117" s="35"/>
    </row>
    <row r="118" spans="13:13" ht="15" customHeight="1" x14ac:dyDescent="0.3">
      <c r="M118" s="35"/>
    </row>
    <row r="119" spans="13:13" ht="15" customHeight="1" x14ac:dyDescent="0.3">
      <c r="M119" s="35"/>
    </row>
    <row r="120" spans="13:13" ht="15" customHeight="1" x14ac:dyDescent="0.3">
      <c r="M120" s="35"/>
    </row>
    <row r="121" spans="13:13" ht="15" customHeight="1" x14ac:dyDescent="0.3">
      <c r="M121" s="35"/>
    </row>
    <row r="122" spans="13:13" ht="15" customHeight="1" x14ac:dyDescent="0.3">
      <c r="M122" s="35"/>
    </row>
    <row r="123" spans="13:13" ht="15" customHeight="1" x14ac:dyDescent="0.3">
      <c r="M123" s="35"/>
    </row>
    <row r="124" spans="13:13" ht="15" customHeight="1" x14ac:dyDescent="0.3">
      <c r="M124" s="35"/>
    </row>
    <row r="125" spans="13:13" ht="15" customHeight="1" x14ac:dyDescent="0.3">
      <c r="M125" s="35"/>
    </row>
    <row r="126" spans="13:13" ht="15" customHeight="1" x14ac:dyDescent="0.3">
      <c r="M126" s="35"/>
    </row>
    <row r="127" spans="13:13" ht="15" customHeight="1" x14ac:dyDescent="0.3">
      <c r="M127" s="35"/>
    </row>
    <row r="128" spans="13:13" ht="15" customHeight="1" x14ac:dyDescent="0.3">
      <c r="M128" s="35"/>
    </row>
    <row r="129" spans="13:13" ht="15" customHeight="1" x14ac:dyDescent="0.3">
      <c r="M129" s="35"/>
    </row>
    <row r="130" spans="13:13" ht="15" customHeight="1" x14ac:dyDescent="0.3">
      <c r="M130" s="35"/>
    </row>
    <row r="131" spans="13:13" ht="15" customHeight="1" x14ac:dyDescent="0.3">
      <c r="M131" s="35"/>
    </row>
    <row r="132" spans="13:13" ht="15" customHeight="1" x14ac:dyDescent="0.3">
      <c r="M132" s="35"/>
    </row>
    <row r="133" spans="13:13" ht="15" customHeight="1" x14ac:dyDescent="0.3">
      <c r="M133" s="35"/>
    </row>
    <row r="134" spans="13:13" ht="15" customHeight="1" x14ac:dyDescent="0.3">
      <c r="M134" s="35"/>
    </row>
    <row r="135" spans="13:13" ht="15" customHeight="1" x14ac:dyDescent="0.3">
      <c r="M135" s="35"/>
    </row>
    <row r="136" spans="13:13" ht="15" customHeight="1" x14ac:dyDescent="0.3">
      <c r="M136" s="35"/>
    </row>
    <row r="137" spans="13:13" ht="15" customHeight="1" x14ac:dyDescent="0.3">
      <c r="M137" s="35"/>
    </row>
    <row r="138" spans="13:13" ht="15" customHeight="1" x14ac:dyDescent="0.3">
      <c r="M138" s="35"/>
    </row>
    <row r="139" spans="13:13" ht="15" customHeight="1" x14ac:dyDescent="0.3">
      <c r="M139" s="35"/>
    </row>
    <row r="140" spans="13:13" ht="15" customHeight="1" x14ac:dyDescent="0.3">
      <c r="M140" s="35"/>
    </row>
    <row r="141" spans="13:13" ht="15" customHeight="1" x14ac:dyDescent="0.3">
      <c r="M141" s="35"/>
    </row>
    <row r="142" spans="13:13" ht="15" customHeight="1" x14ac:dyDescent="0.3">
      <c r="M142" s="35"/>
    </row>
    <row r="143" spans="13:13" ht="15" customHeight="1" x14ac:dyDescent="0.3">
      <c r="M143" s="35"/>
    </row>
    <row r="144" spans="13:13" ht="15" customHeight="1" x14ac:dyDescent="0.3">
      <c r="M144" s="35"/>
    </row>
    <row r="145" spans="13:13" ht="15" customHeight="1" x14ac:dyDescent="0.3">
      <c r="M145" s="35"/>
    </row>
    <row r="146" spans="13:13" ht="15" customHeight="1" x14ac:dyDescent="0.3">
      <c r="M146" s="35"/>
    </row>
    <row r="147" spans="13:13" ht="15" customHeight="1" x14ac:dyDescent="0.3">
      <c r="M147" s="35"/>
    </row>
    <row r="148" spans="13:13" ht="15" customHeight="1" x14ac:dyDescent="0.3">
      <c r="M148" s="35"/>
    </row>
    <row r="149" spans="13:13" ht="15" customHeight="1" x14ac:dyDescent="0.3">
      <c r="M149" s="35"/>
    </row>
    <row r="150" spans="13:13" ht="15" customHeight="1" x14ac:dyDescent="0.3">
      <c r="M150" s="35"/>
    </row>
    <row r="151" spans="13:13" ht="15" customHeight="1" x14ac:dyDescent="0.3">
      <c r="M151" s="35"/>
    </row>
    <row r="152" spans="13:13" ht="15" customHeight="1" x14ac:dyDescent="0.3">
      <c r="M152" s="35"/>
    </row>
    <row r="153" spans="13:13" ht="15" customHeight="1" x14ac:dyDescent="0.3">
      <c r="M153" s="35"/>
    </row>
    <row r="154" spans="13:13" ht="15" customHeight="1" x14ac:dyDescent="0.3">
      <c r="M154" s="35"/>
    </row>
    <row r="155" spans="13:13" ht="15" customHeight="1" x14ac:dyDescent="0.3">
      <c r="M155" s="35"/>
    </row>
    <row r="156" spans="13:13" ht="15" customHeight="1" x14ac:dyDescent="0.3">
      <c r="M156" s="35"/>
    </row>
    <row r="157" spans="13:13" ht="15" customHeight="1" x14ac:dyDescent="0.3">
      <c r="M157" s="35"/>
    </row>
    <row r="158" spans="13:13" ht="15" customHeight="1" x14ac:dyDescent="0.3">
      <c r="M158" s="35"/>
    </row>
    <row r="159" spans="13:13" ht="15" customHeight="1" x14ac:dyDescent="0.3">
      <c r="M159" s="35"/>
    </row>
    <row r="160" spans="13:13" ht="15" customHeight="1" x14ac:dyDescent="0.3">
      <c r="M160" s="35"/>
    </row>
    <row r="161" spans="13:13" ht="15" customHeight="1" x14ac:dyDescent="0.3">
      <c r="M161" s="35"/>
    </row>
    <row r="162" spans="13:13" ht="15" customHeight="1" x14ac:dyDescent="0.3">
      <c r="M162" s="35"/>
    </row>
    <row r="163" spans="13:13" ht="15" customHeight="1" x14ac:dyDescent="0.3">
      <c r="M163" s="35"/>
    </row>
    <row r="164" spans="13:13" ht="15" customHeight="1" x14ac:dyDescent="0.3">
      <c r="M164" s="35"/>
    </row>
    <row r="165" spans="13:13" ht="15" customHeight="1" x14ac:dyDescent="0.3">
      <c r="M165" s="35"/>
    </row>
    <row r="166" spans="13:13" ht="15" customHeight="1" x14ac:dyDescent="0.3">
      <c r="M166" s="35"/>
    </row>
    <row r="167" spans="13:13" ht="15" customHeight="1" x14ac:dyDescent="0.3">
      <c r="M167" s="35"/>
    </row>
    <row r="168" spans="13:13" ht="15" customHeight="1" x14ac:dyDescent="0.3">
      <c r="M168" s="35"/>
    </row>
    <row r="169" spans="13:13" ht="15" customHeight="1" x14ac:dyDescent="0.3">
      <c r="M169" s="35"/>
    </row>
    <row r="170" spans="13:13" ht="15" customHeight="1" x14ac:dyDescent="0.3">
      <c r="M170" s="35"/>
    </row>
    <row r="171" spans="13:13" ht="15" customHeight="1" x14ac:dyDescent="0.3">
      <c r="M171" s="35"/>
    </row>
    <row r="172" spans="13:13" ht="15" customHeight="1" x14ac:dyDescent="0.3">
      <c r="M172" s="35"/>
    </row>
    <row r="173" spans="13:13" ht="15" customHeight="1" x14ac:dyDescent="0.3">
      <c r="M173" s="35"/>
    </row>
    <row r="174" spans="13:13" ht="15" customHeight="1" x14ac:dyDescent="0.3">
      <c r="M174" s="35"/>
    </row>
    <row r="175" spans="13:13" ht="15" customHeight="1" x14ac:dyDescent="0.3">
      <c r="M175" s="35"/>
    </row>
    <row r="176" spans="13:13" ht="15" customHeight="1" x14ac:dyDescent="0.3">
      <c r="M176" s="35"/>
    </row>
    <row r="177" spans="13:13" ht="15" customHeight="1" x14ac:dyDescent="0.3">
      <c r="M177" s="35"/>
    </row>
    <row r="178" spans="13:13" ht="15" customHeight="1" x14ac:dyDescent="0.3">
      <c r="M178" s="35"/>
    </row>
    <row r="179" spans="13:13" ht="15" customHeight="1" x14ac:dyDescent="0.3">
      <c r="M179" s="35"/>
    </row>
    <row r="180" spans="13:13" ht="15" customHeight="1" x14ac:dyDescent="0.3">
      <c r="M180" s="35"/>
    </row>
    <row r="181" spans="13:13" ht="15" customHeight="1" x14ac:dyDescent="0.3">
      <c r="M181" s="35"/>
    </row>
    <row r="182" spans="13:13" ht="15" customHeight="1" x14ac:dyDescent="0.3">
      <c r="M182" s="35"/>
    </row>
    <row r="183" spans="13:13" ht="15" customHeight="1" x14ac:dyDescent="0.3">
      <c r="M183" s="35"/>
    </row>
    <row r="184" spans="13:13" ht="15" customHeight="1" x14ac:dyDescent="0.3">
      <c r="M184" s="35"/>
    </row>
    <row r="185" spans="13:13" ht="15" customHeight="1" x14ac:dyDescent="0.3">
      <c r="M185" s="35"/>
    </row>
    <row r="186" spans="13:13" ht="15" customHeight="1" x14ac:dyDescent="0.3">
      <c r="M186" s="35"/>
    </row>
    <row r="187" spans="13:13" ht="15" customHeight="1" x14ac:dyDescent="0.3">
      <c r="M187" s="35"/>
    </row>
    <row r="188" spans="13:13" ht="15" customHeight="1" x14ac:dyDescent="0.3">
      <c r="M188" s="35"/>
    </row>
    <row r="189" spans="13:13" ht="15" customHeight="1" x14ac:dyDescent="0.3">
      <c r="M189" s="35"/>
    </row>
    <row r="190" spans="13:13" ht="15" customHeight="1" x14ac:dyDescent="0.3">
      <c r="M190" s="35"/>
    </row>
    <row r="191" spans="13:13" ht="15" customHeight="1" x14ac:dyDescent="0.3">
      <c r="M191" s="35"/>
    </row>
    <row r="192" spans="13:13" ht="15" customHeight="1" x14ac:dyDescent="0.3">
      <c r="M192" s="35"/>
    </row>
    <row r="193" spans="13:13" ht="15" customHeight="1" x14ac:dyDescent="0.3">
      <c r="M193" s="35"/>
    </row>
    <row r="194" spans="13:13" ht="15" customHeight="1" x14ac:dyDescent="0.3">
      <c r="M194" s="35"/>
    </row>
    <row r="195" spans="13:13" ht="15" customHeight="1" x14ac:dyDescent="0.3">
      <c r="M195" s="35"/>
    </row>
    <row r="196" spans="13:13" ht="15" customHeight="1" x14ac:dyDescent="0.3">
      <c r="M196" s="35"/>
    </row>
    <row r="197" spans="13:13" ht="15" customHeight="1" x14ac:dyDescent="0.3">
      <c r="M197" s="35"/>
    </row>
    <row r="198" spans="13:13" ht="15" customHeight="1" x14ac:dyDescent="0.3">
      <c r="M198" s="35"/>
    </row>
    <row r="199" spans="13:13" ht="15" customHeight="1" x14ac:dyDescent="0.3">
      <c r="M199" s="35"/>
    </row>
    <row r="200" spans="13:13" ht="15" customHeight="1" x14ac:dyDescent="0.3">
      <c r="M200" s="35"/>
    </row>
    <row r="201" spans="13:13" ht="15" customHeight="1" x14ac:dyDescent="0.3">
      <c r="M201" s="35"/>
    </row>
    <row r="202" spans="13:13" ht="15" customHeight="1" x14ac:dyDescent="0.3">
      <c r="M202" s="35"/>
    </row>
    <row r="203" spans="13:13" ht="15" customHeight="1" x14ac:dyDescent="0.3">
      <c r="M203" s="35"/>
    </row>
    <row r="204" spans="13:13" ht="15" customHeight="1" x14ac:dyDescent="0.3">
      <c r="M204" s="35"/>
    </row>
    <row r="205" spans="13:13" ht="15" customHeight="1" x14ac:dyDescent="0.3">
      <c r="M205" s="35"/>
    </row>
    <row r="206" spans="13:13" ht="15" customHeight="1" x14ac:dyDescent="0.3">
      <c r="M206" s="35"/>
    </row>
    <row r="207" spans="13:13" ht="15" customHeight="1" x14ac:dyDescent="0.3">
      <c r="M207" s="35"/>
    </row>
    <row r="208" spans="13:13" ht="15" customHeight="1" x14ac:dyDescent="0.3">
      <c r="M208" s="35"/>
    </row>
    <row r="209" spans="13:13" ht="15" customHeight="1" x14ac:dyDescent="0.3">
      <c r="M209" s="35"/>
    </row>
    <row r="210" spans="13:13" ht="15" customHeight="1" x14ac:dyDescent="0.3">
      <c r="M210" s="35"/>
    </row>
    <row r="211" spans="13:13" ht="15" customHeight="1" x14ac:dyDescent="0.3">
      <c r="M211" s="35"/>
    </row>
    <row r="212" spans="13:13" ht="15" customHeight="1" x14ac:dyDescent="0.3">
      <c r="M212" s="35"/>
    </row>
    <row r="213" spans="13:13" ht="15" customHeight="1" x14ac:dyDescent="0.3">
      <c r="M213" s="35"/>
    </row>
    <row r="214" spans="13:13" ht="15" customHeight="1" x14ac:dyDescent="0.3">
      <c r="M214" s="35"/>
    </row>
    <row r="215" spans="13:13" ht="15" customHeight="1" x14ac:dyDescent="0.3">
      <c r="M215" s="35"/>
    </row>
    <row r="216" spans="13:13" ht="15" customHeight="1" x14ac:dyDescent="0.3">
      <c r="M216" s="35"/>
    </row>
    <row r="217" spans="13:13" ht="15" customHeight="1" x14ac:dyDescent="0.3">
      <c r="M217" s="35"/>
    </row>
    <row r="218" spans="13:13" ht="15" customHeight="1" x14ac:dyDescent="0.3">
      <c r="M218" s="35"/>
    </row>
    <row r="219" spans="13:13" ht="15" customHeight="1" x14ac:dyDescent="0.3">
      <c r="M219" s="35"/>
    </row>
    <row r="220" spans="13:13" ht="15" customHeight="1" x14ac:dyDescent="0.3">
      <c r="M220" s="35"/>
    </row>
    <row r="221" spans="13:13" ht="15" customHeight="1" x14ac:dyDescent="0.3">
      <c r="M221" s="35"/>
    </row>
    <row r="222" spans="13:13" ht="15" customHeight="1" x14ac:dyDescent="0.3">
      <c r="M222" s="35"/>
    </row>
    <row r="223" spans="13:13" ht="15" customHeight="1" x14ac:dyDescent="0.3">
      <c r="M223" s="35"/>
    </row>
    <row r="224" spans="13:13" ht="15" customHeight="1" x14ac:dyDescent="0.3">
      <c r="M224" s="35"/>
    </row>
    <row r="225" spans="13:13" ht="15" customHeight="1" x14ac:dyDescent="0.3">
      <c r="M225" s="35"/>
    </row>
    <row r="226" spans="13:13" ht="15" customHeight="1" x14ac:dyDescent="0.3">
      <c r="M226" s="35"/>
    </row>
    <row r="227" spans="13:13" ht="15" customHeight="1" x14ac:dyDescent="0.3">
      <c r="M227" s="35"/>
    </row>
    <row r="228" spans="13:13" ht="15" customHeight="1" x14ac:dyDescent="0.3">
      <c r="M228" s="35"/>
    </row>
    <row r="229" spans="13:13" ht="15" customHeight="1" x14ac:dyDescent="0.3">
      <c r="M229" s="35"/>
    </row>
    <row r="230" spans="13:13" ht="15" customHeight="1" x14ac:dyDescent="0.3">
      <c r="M230" s="35"/>
    </row>
    <row r="231" spans="13:13" ht="15" customHeight="1" x14ac:dyDescent="0.3">
      <c r="M231" s="35"/>
    </row>
    <row r="232" spans="13:13" ht="15" customHeight="1" x14ac:dyDescent="0.3">
      <c r="M232" s="35"/>
    </row>
    <row r="233" spans="13:13" ht="15" customHeight="1" x14ac:dyDescent="0.3">
      <c r="M233" s="35"/>
    </row>
    <row r="234" spans="13:13" ht="15" customHeight="1" x14ac:dyDescent="0.3">
      <c r="M234" s="35"/>
    </row>
    <row r="235" spans="13:13" ht="15" customHeight="1" x14ac:dyDescent="0.3">
      <c r="M235" s="35"/>
    </row>
    <row r="236" spans="13:13" ht="15" customHeight="1" x14ac:dyDescent="0.3">
      <c r="M236" s="35"/>
    </row>
    <row r="237" spans="13:13" ht="15" customHeight="1" x14ac:dyDescent="0.3">
      <c r="M237" s="35"/>
    </row>
    <row r="238" spans="13:13" ht="15" customHeight="1" x14ac:dyDescent="0.3">
      <c r="M238" s="35"/>
    </row>
    <row r="239" spans="13:13" ht="15" customHeight="1" x14ac:dyDescent="0.3">
      <c r="M239" s="35"/>
    </row>
    <row r="240" spans="13:13" ht="15" customHeight="1" x14ac:dyDescent="0.3">
      <c r="M240" s="35"/>
    </row>
    <row r="241" spans="13:13" ht="15" customHeight="1" x14ac:dyDescent="0.3">
      <c r="M241" s="35"/>
    </row>
    <row r="242" spans="13:13" ht="15" customHeight="1" x14ac:dyDescent="0.3">
      <c r="M242" s="35"/>
    </row>
    <row r="243" spans="13:13" ht="15" customHeight="1" x14ac:dyDescent="0.3">
      <c r="M243" s="35"/>
    </row>
    <row r="244" spans="13:13" ht="15" customHeight="1" x14ac:dyDescent="0.3">
      <c r="M244" s="35"/>
    </row>
    <row r="245" spans="13:13" ht="15" customHeight="1" x14ac:dyDescent="0.3">
      <c r="M245" s="35"/>
    </row>
    <row r="246" spans="13:13" ht="15" customHeight="1" x14ac:dyDescent="0.3">
      <c r="M246" s="35"/>
    </row>
    <row r="247" spans="13:13" ht="15" customHeight="1" x14ac:dyDescent="0.3">
      <c r="M247" s="35"/>
    </row>
    <row r="248" spans="13:13" ht="15" customHeight="1" x14ac:dyDescent="0.3">
      <c r="M248" s="35"/>
    </row>
    <row r="249" spans="13:13" ht="15" customHeight="1" x14ac:dyDescent="0.3">
      <c r="M249" s="35"/>
    </row>
    <row r="250" spans="13:13" ht="15" customHeight="1" x14ac:dyDescent="0.3">
      <c r="M250" s="35"/>
    </row>
    <row r="251" spans="13:13" ht="15" customHeight="1" x14ac:dyDescent="0.3">
      <c r="M251" s="35"/>
    </row>
    <row r="252" spans="13:13" ht="15" customHeight="1" x14ac:dyDescent="0.3">
      <c r="M252" s="35"/>
    </row>
    <row r="253" spans="13:13" ht="15" customHeight="1" x14ac:dyDescent="0.3">
      <c r="M253" s="35"/>
    </row>
    <row r="254" spans="13:13" ht="15" customHeight="1" x14ac:dyDescent="0.3">
      <c r="M254" s="35"/>
    </row>
    <row r="255" spans="13:13" ht="15" customHeight="1" x14ac:dyDescent="0.3">
      <c r="M255" s="35"/>
    </row>
    <row r="256" spans="13:13" ht="15" customHeight="1" x14ac:dyDescent="0.3">
      <c r="M256" s="35"/>
    </row>
    <row r="257" spans="13:13" ht="15" customHeight="1" x14ac:dyDescent="0.3">
      <c r="M257" s="35"/>
    </row>
    <row r="258" spans="13:13" ht="15" customHeight="1" x14ac:dyDescent="0.3">
      <c r="M258" s="35"/>
    </row>
    <row r="259" spans="13:13" ht="15" customHeight="1" x14ac:dyDescent="0.3">
      <c r="M259" s="35"/>
    </row>
    <row r="260" spans="13:13" ht="15" customHeight="1" x14ac:dyDescent="0.3">
      <c r="M260" s="35"/>
    </row>
    <row r="261" spans="13:13" ht="15" customHeight="1" x14ac:dyDescent="0.3">
      <c r="M261" s="35"/>
    </row>
    <row r="262" spans="13:13" ht="15" customHeight="1" x14ac:dyDescent="0.3">
      <c r="M262" s="35"/>
    </row>
    <row r="263" spans="13:13" ht="15" customHeight="1" x14ac:dyDescent="0.3">
      <c r="M263" s="35"/>
    </row>
    <row r="264" spans="13:13" ht="15" customHeight="1" x14ac:dyDescent="0.3">
      <c r="M264" s="35"/>
    </row>
    <row r="265" spans="13:13" ht="15" customHeight="1" x14ac:dyDescent="0.3">
      <c r="M265" s="35"/>
    </row>
    <row r="266" spans="13:13" ht="15" customHeight="1" x14ac:dyDescent="0.3">
      <c r="M266" s="35"/>
    </row>
    <row r="267" spans="13:13" ht="15" customHeight="1" x14ac:dyDescent="0.3">
      <c r="M267" s="35"/>
    </row>
    <row r="268" spans="13:13" ht="15" customHeight="1" x14ac:dyDescent="0.3">
      <c r="M268" s="35"/>
    </row>
    <row r="269" spans="13:13" ht="15" customHeight="1" x14ac:dyDescent="0.3">
      <c r="M269" s="35"/>
    </row>
    <row r="270" spans="13:13" ht="15" customHeight="1" x14ac:dyDescent="0.3">
      <c r="M270" s="35"/>
    </row>
    <row r="271" spans="13:13" ht="15" customHeight="1" x14ac:dyDescent="0.3">
      <c r="M271" s="35"/>
    </row>
    <row r="272" spans="13:13" ht="15" customHeight="1" x14ac:dyDescent="0.3">
      <c r="M272" s="35"/>
    </row>
    <row r="273" spans="13:13" ht="15" customHeight="1" x14ac:dyDescent="0.3">
      <c r="M273" s="35"/>
    </row>
    <row r="274" spans="13:13" ht="15" customHeight="1" x14ac:dyDescent="0.3">
      <c r="M274" s="35"/>
    </row>
    <row r="275" spans="13:13" ht="15" customHeight="1" x14ac:dyDescent="0.3">
      <c r="M275" s="35"/>
    </row>
    <row r="276" spans="13:13" ht="15" customHeight="1" x14ac:dyDescent="0.3">
      <c r="M276" s="35"/>
    </row>
    <row r="277" spans="13:13" ht="15" customHeight="1" x14ac:dyDescent="0.3">
      <c r="M277" s="35"/>
    </row>
    <row r="278" spans="13:13" ht="15" customHeight="1" x14ac:dyDescent="0.3">
      <c r="M278" s="35"/>
    </row>
    <row r="279" spans="13:13" ht="15" customHeight="1" x14ac:dyDescent="0.3">
      <c r="M279" s="35"/>
    </row>
    <row r="280" spans="13:13" ht="15" customHeight="1" x14ac:dyDescent="0.3">
      <c r="M280" s="35"/>
    </row>
    <row r="281" spans="13:13" ht="15" customHeight="1" x14ac:dyDescent="0.3">
      <c r="M281" s="35"/>
    </row>
    <row r="282" spans="13:13" ht="15" customHeight="1" x14ac:dyDescent="0.3">
      <c r="M282" s="35"/>
    </row>
    <row r="283" spans="13:13" ht="15" customHeight="1" x14ac:dyDescent="0.3">
      <c r="M283" s="35"/>
    </row>
    <row r="284" spans="13:13" ht="15" customHeight="1" x14ac:dyDescent="0.3">
      <c r="M284" s="35"/>
    </row>
    <row r="285" spans="13:13" ht="15" customHeight="1" x14ac:dyDescent="0.3">
      <c r="M285" s="35"/>
    </row>
    <row r="286" spans="13:13" ht="15" customHeight="1" x14ac:dyDescent="0.3">
      <c r="M286" s="35"/>
    </row>
    <row r="287" spans="13:13" ht="15" customHeight="1" x14ac:dyDescent="0.3">
      <c r="M287" s="35"/>
    </row>
    <row r="288" spans="13:13" ht="15" customHeight="1" x14ac:dyDescent="0.3">
      <c r="M288" s="35"/>
    </row>
    <row r="289" spans="13:13" ht="15" customHeight="1" x14ac:dyDescent="0.3">
      <c r="M289" s="35"/>
    </row>
    <row r="290" spans="13:13" ht="15" customHeight="1" x14ac:dyDescent="0.3">
      <c r="M290" s="35"/>
    </row>
    <row r="291" spans="13:13" ht="15" customHeight="1" x14ac:dyDescent="0.3">
      <c r="M291" s="35"/>
    </row>
    <row r="292" spans="13:13" ht="15" customHeight="1" x14ac:dyDescent="0.3">
      <c r="M292" s="35"/>
    </row>
    <row r="293" spans="13:13" ht="15" customHeight="1" x14ac:dyDescent="0.3">
      <c r="M293" s="35"/>
    </row>
    <row r="294" spans="13:13" ht="15" customHeight="1" x14ac:dyDescent="0.3">
      <c r="M294" s="35"/>
    </row>
    <row r="295" spans="13:13" ht="15" customHeight="1" x14ac:dyDescent="0.3">
      <c r="M295" s="35"/>
    </row>
    <row r="296" spans="13:13" ht="15" customHeight="1" x14ac:dyDescent="0.3">
      <c r="M296" s="35"/>
    </row>
    <row r="297" spans="13:13" ht="15" customHeight="1" x14ac:dyDescent="0.3">
      <c r="M297" s="35"/>
    </row>
    <row r="298" spans="13:13" ht="15" customHeight="1" x14ac:dyDescent="0.3">
      <c r="M298" s="35"/>
    </row>
    <row r="299" spans="13:13" ht="15" customHeight="1" x14ac:dyDescent="0.3">
      <c r="M299" s="35"/>
    </row>
    <row r="300" spans="13:13" ht="15" customHeight="1" x14ac:dyDescent="0.3">
      <c r="M300" s="35"/>
    </row>
    <row r="301" spans="13:13" ht="15" customHeight="1" x14ac:dyDescent="0.3">
      <c r="M301" s="35"/>
    </row>
    <row r="302" spans="13:13" ht="15" customHeight="1" x14ac:dyDescent="0.3">
      <c r="M302" s="35"/>
    </row>
    <row r="303" spans="13:13" ht="15" customHeight="1" x14ac:dyDescent="0.3">
      <c r="M303" s="35"/>
    </row>
    <row r="304" spans="13:13" ht="15" customHeight="1" x14ac:dyDescent="0.3">
      <c r="M304" s="35"/>
    </row>
    <row r="305" spans="13:13" ht="15" customHeight="1" x14ac:dyDescent="0.3">
      <c r="M305" s="35"/>
    </row>
    <row r="306" spans="13:13" ht="15" customHeight="1" x14ac:dyDescent="0.3">
      <c r="M306" s="35"/>
    </row>
    <row r="307" spans="13:13" ht="15" customHeight="1" x14ac:dyDescent="0.3">
      <c r="M307" s="35"/>
    </row>
    <row r="308" spans="13:13" ht="15" customHeight="1" x14ac:dyDescent="0.3">
      <c r="M308" s="35"/>
    </row>
    <row r="309" spans="13:13" ht="15" customHeight="1" x14ac:dyDescent="0.3">
      <c r="M309" s="35"/>
    </row>
    <row r="310" spans="13:13" ht="15" customHeight="1" x14ac:dyDescent="0.3">
      <c r="M310" s="35"/>
    </row>
    <row r="311" spans="13:13" ht="15" customHeight="1" x14ac:dyDescent="0.3">
      <c r="M311" s="35"/>
    </row>
    <row r="312" spans="13:13" ht="15" customHeight="1" x14ac:dyDescent="0.3">
      <c r="M312" s="35"/>
    </row>
    <row r="313" spans="13:13" ht="15" customHeight="1" x14ac:dyDescent="0.3">
      <c r="M313" s="35"/>
    </row>
    <row r="314" spans="13:13" ht="15" customHeight="1" x14ac:dyDescent="0.3">
      <c r="M314" s="35"/>
    </row>
    <row r="315" spans="13:13" ht="15" customHeight="1" x14ac:dyDescent="0.3">
      <c r="M315" s="35"/>
    </row>
    <row r="316" spans="13:13" ht="15" customHeight="1" x14ac:dyDescent="0.3">
      <c r="M316" s="35"/>
    </row>
    <row r="317" spans="13:13" ht="15" customHeight="1" x14ac:dyDescent="0.3">
      <c r="M317" s="35"/>
    </row>
    <row r="318" spans="13:13" ht="15" customHeight="1" x14ac:dyDescent="0.3">
      <c r="M318" s="35"/>
    </row>
    <row r="319" spans="13:13" ht="15" customHeight="1" x14ac:dyDescent="0.3">
      <c r="M319" s="35"/>
    </row>
    <row r="320" spans="13:13" ht="15" customHeight="1" x14ac:dyDescent="0.3">
      <c r="M320" s="35"/>
    </row>
    <row r="321" spans="13:13" ht="15" customHeight="1" x14ac:dyDescent="0.3">
      <c r="M321" s="35"/>
    </row>
    <row r="322" spans="13:13" ht="15" customHeight="1" x14ac:dyDescent="0.3">
      <c r="M322" s="35"/>
    </row>
    <row r="323" spans="13:13" ht="15" customHeight="1" x14ac:dyDescent="0.3">
      <c r="M323" s="35"/>
    </row>
    <row r="324" spans="13:13" ht="15" customHeight="1" x14ac:dyDescent="0.3">
      <c r="M324" s="35"/>
    </row>
    <row r="325" spans="13:13" ht="15" customHeight="1" x14ac:dyDescent="0.3">
      <c r="M325" s="35"/>
    </row>
    <row r="326" spans="13:13" ht="15" customHeight="1" x14ac:dyDescent="0.3">
      <c r="M326" s="35"/>
    </row>
    <row r="327" spans="13:13" ht="15" customHeight="1" x14ac:dyDescent="0.3">
      <c r="M327" s="35"/>
    </row>
    <row r="328" spans="13:13" ht="15" customHeight="1" x14ac:dyDescent="0.3">
      <c r="M328" s="35"/>
    </row>
    <row r="329" spans="13:13" ht="15" customHeight="1" x14ac:dyDescent="0.3">
      <c r="M329" s="35"/>
    </row>
    <row r="330" spans="13:13" ht="15" customHeight="1" x14ac:dyDescent="0.3">
      <c r="M330" s="35"/>
    </row>
    <row r="331" spans="13:13" ht="15" customHeight="1" x14ac:dyDescent="0.3">
      <c r="M331" s="35"/>
    </row>
    <row r="332" spans="13:13" ht="15" customHeight="1" x14ac:dyDescent="0.3">
      <c r="M332" s="35"/>
    </row>
    <row r="333" spans="13:13" ht="15" customHeight="1" x14ac:dyDescent="0.3">
      <c r="M333" s="35"/>
    </row>
    <row r="334" spans="13:13" ht="15" customHeight="1" x14ac:dyDescent="0.3">
      <c r="M334" s="35"/>
    </row>
    <row r="335" spans="13:13" ht="15" customHeight="1" x14ac:dyDescent="0.3">
      <c r="M335" s="35"/>
    </row>
    <row r="336" spans="13:13" ht="15" customHeight="1" x14ac:dyDescent="0.3">
      <c r="M336" s="35"/>
    </row>
    <row r="337" spans="13:13" ht="15" customHeight="1" x14ac:dyDescent="0.3">
      <c r="M337" s="35"/>
    </row>
    <row r="338" spans="13:13" ht="15" customHeight="1" x14ac:dyDescent="0.3">
      <c r="M338" s="35"/>
    </row>
    <row r="339" spans="13:13" ht="15" customHeight="1" x14ac:dyDescent="0.3">
      <c r="M339" s="35"/>
    </row>
    <row r="340" spans="13:13" ht="15" customHeight="1" x14ac:dyDescent="0.3">
      <c r="M340" s="35"/>
    </row>
    <row r="341" spans="13:13" ht="15" customHeight="1" x14ac:dyDescent="0.3">
      <c r="M341" s="35"/>
    </row>
    <row r="342" spans="13:13" ht="15" customHeight="1" x14ac:dyDescent="0.3">
      <c r="M342" s="35"/>
    </row>
    <row r="343" spans="13:13" ht="15" customHeight="1" x14ac:dyDescent="0.3">
      <c r="M343" s="35"/>
    </row>
    <row r="344" spans="13:13" ht="15" customHeight="1" x14ac:dyDescent="0.3">
      <c r="M344" s="35"/>
    </row>
    <row r="345" spans="13:13" ht="15" customHeight="1" x14ac:dyDescent="0.3">
      <c r="M345" s="35"/>
    </row>
    <row r="346" spans="13:13" ht="15" customHeight="1" x14ac:dyDescent="0.3">
      <c r="M346" s="35"/>
    </row>
    <row r="347" spans="13:13" ht="15" customHeight="1" x14ac:dyDescent="0.3">
      <c r="M347" s="35"/>
    </row>
    <row r="348" spans="13:13" ht="15" customHeight="1" x14ac:dyDescent="0.3">
      <c r="M348" s="35"/>
    </row>
    <row r="349" spans="13:13" ht="15" customHeight="1" x14ac:dyDescent="0.3">
      <c r="M349" s="35"/>
    </row>
    <row r="350" spans="13:13" ht="15" customHeight="1" x14ac:dyDescent="0.3">
      <c r="M350" s="35"/>
    </row>
    <row r="351" spans="13:13" ht="15" customHeight="1" x14ac:dyDescent="0.3">
      <c r="M351" s="35"/>
    </row>
    <row r="352" spans="13:13" ht="15" customHeight="1" x14ac:dyDescent="0.3">
      <c r="M352" s="35"/>
    </row>
    <row r="353" spans="13:13" ht="15" customHeight="1" x14ac:dyDescent="0.3">
      <c r="M353" s="35"/>
    </row>
    <row r="354" spans="13:13" ht="15" customHeight="1" x14ac:dyDescent="0.3">
      <c r="M354" s="35"/>
    </row>
    <row r="355" spans="13:13" ht="15" customHeight="1" x14ac:dyDescent="0.3">
      <c r="M355" s="35"/>
    </row>
    <row r="356" spans="13:13" ht="15" customHeight="1" x14ac:dyDescent="0.3">
      <c r="M356" s="35"/>
    </row>
    <row r="357" spans="13:13" ht="15" customHeight="1" x14ac:dyDescent="0.3">
      <c r="M357" s="35"/>
    </row>
    <row r="358" spans="13:13" ht="15" customHeight="1" x14ac:dyDescent="0.3">
      <c r="M358" s="35"/>
    </row>
    <row r="359" spans="13:13" ht="15" customHeight="1" x14ac:dyDescent="0.3">
      <c r="M359" s="35"/>
    </row>
    <row r="360" spans="13:13" ht="15" customHeight="1" x14ac:dyDescent="0.3">
      <c r="M360" s="35"/>
    </row>
    <row r="361" spans="13:13" ht="15" customHeight="1" x14ac:dyDescent="0.3">
      <c r="M361" s="35"/>
    </row>
    <row r="362" spans="13:13" ht="15" customHeight="1" x14ac:dyDescent="0.3">
      <c r="M362" s="35"/>
    </row>
    <row r="363" spans="13:13" ht="15" customHeight="1" x14ac:dyDescent="0.3">
      <c r="M363" s="35"/>
    </row>
    <row r="364" spans="13:13" ht="15" customHeight="1" x14ac:dyDescent="0.3">
      <c r="M364" s="35"/>
    </row>
    <row r="365" spans="13:13" ht="15" customHeight="1" x14ac:dyDescent="0.3">
      <c r="M365" s="35"/>
    </row>
    <row r="366" spans="13:13" ht="15" customHeight="1" x14ac:dyDescent="0.3">
      <c r="M366" s="35"/>
    </row>
    <row r="367" spans="13:13" ht="15" customHeight="1" x14ac:dyDescent="0.3">
      <c r="M367" s="35"/>
    </row>
    <row r="368" spans="13:13" ht="15" customHeight="1" x14ac:dyDescent="0.3">
      <c r="M368" s="35"/>
    </row>
    <row r="369" spans="13:13" ht="15" customHeight="1" x14ac:dyDescent="0.3">
      <c r="M369" s="35"/>
    </row>
    <row r="370" spans="13:13" ht="15" customHeight="1" x14ac:dyDescent="0.3">
      <c r="M370" s="35"/>
    </row>
    <row r="371" spans="13:13" ht="15" customHeight="1" x14ac:dyDescent="0.3">
      <c r="M371" s="35"/>
    </row>
    <row r="372" spans="13:13" ht="15" customHeight="1" x14ac:dyDescent="0.3">
      <c r="M372" s="35"/>
    </row>
    <row r="373" spans="13:13" ht="15" customHeight="1" x14ac:dyDescent="0.3">
      <c r="M373" s="35"/>
    </row>
    <row r="374" spans="13:13" ht="15" customHeight="1" x14ac:dyDescent="0.3">
      <c r="M374" s="35"/>
    </row>
    <row r="375" spans="13:13" ht="15" customHeight="1" x14ac:dyDescent="0.3">
      <c r="M375" s="35"/>
    </row>
    <row r="376" spans="13:13" ht="15" customHeight="1" x14ac:dyDescent="0.3">
      <c r="M376" s="35"/>
    </row>
    <row r="377" spans="13:13" ht="15" customHeight="1" x14ac:dyDescent="0.3">
      <c r="M377" s="35"/>
    </row>
    <row r="378" spans="13:13" ht="15" customHeight="1" x14ac:dyDescent="0.3">
      <c r="M378" s="35"/>
    </row>
    <row r="379" spans="13:13" ht="15" customHeight="1" x14ac:dyDescent="0.3">
      <c r="M379" s="35"/>
    </row>
    <row r="380" spans="13:13" ht="15" customHeight="1" x14ac:dyDescent="0.3">
      <c r="M380" s="35"/>
    </row>
    <row r="381" spans="13:13" ht="15" customHeight="1" x14ac:dyDescent="0.3">
      <c r="M381" s="35"/>
    </row>
    <row r="382" spans="13:13" ht="15" customHeight="1" x14ac:dyDescent="0.3">
      <c r="M382" s="35"/>
    </row>
    <row r="383" spans="13:13" ht="15" customHeight="1" x14ac:dyDescent="0.3">
      <c r="M383" s="35"/>
    </row>
    <row r="384" spans="13:13" ht="15" customHeight="1" x14ac:dyDescent="0.3">
      <c r="M384" s="35"/>
    </row>
    <row r="385" spans="13:13" ht="15" customHeight="1" x14ac:dyDescent="0.3">
      <c r="M385" s="35"/>
    </row>
    <row r="386" spans="13:13" ht="15" customHeight="1" x14ac:dyDescent="0.3">
      <c r="M386" s="35"/>
    </row>
    <row r="387" spans="13:13" ht="15" customHeight="1" x14ac:dyDescent="0.3">
      <c r="M387" s="35"/>
    </row>
    <row r="388" spans="13:13" ht="15" customHeight="1" x14ac:dyDescent="0.3">
      <c r="M388" s="35"/>
    </row>
    <row r="389" spans="13:13" ht="15" customHeight="1" x14ac:dyDescent="0.3">
      <c r="M389" s="35"/>
    </row>
    <row r="390" spans="13:13" ht="15" customHeight="1" x14ac:dyDescent="0.3">
      <c r="M390" s="35"/>
    </row>
    <row r="391" spans="13:13" ht="15" customHeight="1" x14ac:dyDescent="0.3">
      <c r="M391" s="35"/>
    </row>
    <row r="392" spans="13:13" ht="15" customHeight="1" x14ac:dyDescent="0.3">
      <c r="M392" s="35"/>
    </row>
    <row r="393" spans="13:13" ht="15" customHeight="1" x14ac:dyDescent="0.3">
      <c r="M393" s="35"/>
    </row>
    <row r="394" spans="13:13" ht="15" customHeight="1" x14ac:dyDescent="0.3">
      <c r="M394" s="35"/>
    </row>
    <row r="395" spans="13:13" ht="15" customHeight="1" x14ac:dyDescent="0.3">
      <c r="M395" s="35"/>
    </row>
    <row r="396" spans="13:13" ht="15" customHeight="1" x14ac:dyDescent="0.3">
      <c r="M396" s="35"/>
    </row>
    <row r="397" spans="13:13" ht="15" customHeight="1" x14ac:dyDescent="0.3">
      <c r="M397" s="35"/>
    </row>
    <row r="398" spans="13:13" ht="15" customHeight="1" x14ac:dyDescent="0.3">
      <c r="M398" s="35"/>
    </row>
    <row r="399" spans="13:13" ht="15" customHeight="1" x14ac:dyDescent="0.3">
      <c r="M399" s="35"/>
    </row>
    <row r="400" spans="13:13" ht="15" customHeight="1" x14ac:dyDescent="0.3">
      <c r="M400" s="35"/>
    </row>
    <row r="401" spans="13:13" ht="15" customHeight="1" x14ac:dyDescent="0.3">
      <c r="M401" s="35"/>
    </row>
    <row r="402" spans="13:13" ht="15" customHeight="1" x14ac:dyDescent="0.3">
      <c r="M402" s="35"/>
    </row>
    <row r="403" spans="13:13" ht="15" customHeight="1" x14ac:dyDescent="0.3">
      <c r="M403" s="35"/>
    </row>
    <row r="404" spans="13:13" ht="15" customHeight="1" x14ac:dyDescent="0.3">
      <c r="M404" s="35"/>
    </row>
    <row r="405" spans="13:13" ht="15" customHeight="1" x14ac:dyDescent="0.3">
      <c r="M405" s="35"/>
    </row>
    <row r="406" spans="13:13" ht="15" customHeight="1" x14ac:dyDescent="0.3">
      <c r="M406" s="35"/>
    </row>
    <row r="407" spans="13:13" ht="15" customHeight="1" x14ac:dyDescent="0.3">
      <c r="M407" s="35"/>
    </row>
    <row r="408" spans="13:13" ht="15" customHeight="1" x14ac:dyDescent="0.3">
      <c r="M408" s="35"/>
    </row>
    <row r="409" spans="13:13" ht="15" customHeight="1" x14ac:dyDescent="0.3">
      <c r="M409" s="35"/>
    </row>
    <row r="410" spans="13:13" ht="15" customHeight="1" x14ac:dyDescent="0.3">
      <c r="M410" s="35"/>
    </row>
    <row r="411" spans="13:13" ht="15" customHeight="1" x14ac:dyDescent="0.3">
      <c r="M411" s="35"/>
    </row>
    <row r="412" spans="13:13" ht="15" customHeight="1" x14ac:dyDescent="0.3">
      <c r="M412" s="35"/>
    </row>
    <row r="413" spans="13:13" ht="15" customHeight="1" x14ac:dyDescent="0.3">
      <c r="M413" s="35"/>
    </row>
    <row r="414" spans="13:13" ht="15" customHeight="1" x14ac:dyDescent="0.3">
      <c r="M414" s="35"/>
    </row>
    <row r="415" spans="13:13" ht="15" customHeight="1" x14ac:dyDescent="0.3">
      <c r="M415" s="35"/>
    </row>
    <row r="416" spans="13:13" ht="15" customHeight="1" x14ac:dyDescent="0.3">
      <c r="M416" s="35"/>
    </row>
    <row r="417" spans="13:13" ht="15" customHeight="1" x14ac:dyDescent="0.3">
      <c r="M417" s="35"/>
    </row>
    <row r="418" spans="13:13" ht="15" customHeight="1" x14ac:dyDescent="0.3">
      <c r="M418" s="35"/>
    </row>
    <row r="419" spans="13:13" ht="15" customHeight="1" x14ac:dyDescent="0.3">
      <c r="M419" s="35"/>
    </row>
    <row r="420" spans="13:13" ht="15" customHeight="1" x14ac:dyDescent="0.3">
      <c r="M420" s="35"/>
    </row>
    <row r="421" spans="13:13" ht="15" customHeight="1" x14ac:dyDescent="0.3">
      <c r="M421" s="35"/>
    </row>
    <row r="422" spans="13:13" ht="15" customHeight="1" x14ac:dyDescent="0.3">
      <c r="M422" s="35"/>
    </row>
    <row r="423" spans="13:13" ht="15" customHeight="1" x14ac:dyDescent="0.3">
      <c r="M423" s="35"/>
    </row>
    <row r="424" spans="13:13" ht="15" customHeight="1" x14ac:dyDescent="0.3">
      <c r="M424" s="35"/>
    </row>
    <row r="425" spans="13:13" ht="15" customHeight="1" x14ac:dyDescent="0.3">
      <c r="M425" s="35"/>
    </row>
    <row r="426" spans="13:13" ht="15" customHeight="1" x14ac:dyDescent="0.3">
      <c r="M426" s="35"/>
    </row>
    <row r="427" spans="13:13" ht="15" customHeight="1" x14ac:dyDescent="0.3">
      <c r="M427" s="35"/>
    </row>
    <row r="428" spans="13:13" ht="15" customHeight="1" x14ac:dyDescent="0.3">
      <c r="M428" s="35"/>
    </row>
    <row r="429" spans="13:13" ht="15" customHeight="1" x14ac:dyDescent="0.3">
      <c r="M429" s="35"/>
    </row>
    <row r="430" spans="13:13" ht="15" customHeight="1" x14ac:dyDescent="0.3">
      <c r="M430" s="35"/>
    </row>
    <row r="431" spans="13:13" ht="15" customHeight="1" x14ac:dyDescent="0.3">
      <c r="M431" s="35"/>
    </row>
    <row r="432" spans="13:13" ht="15" customHeight="1" x14ac:dyDescent="0.3">
      <c r="M432" s="35"/>
    </row>
    <row r="433" spans="13:13" ht="15" customHeight="1" x14ac:dyDescent="0.3">
      <c r="M433" s="35"/>
    </row>
    <row r="434" spans="13:13" ht="15" customHeight="1" x14ac:dyDescent="0.3">
      <c r="M434" s="35"/>
    </row>
    <row r="435" spans="13:13" ht="15" customHeight="1" x14ac:dyDescent="0.3">
      <c r="M435" s="35"/>
    </row>
    <row r="436" spans="13:13" ht="15" customHeight="1" x14ac:dyDescent="0.3">
      <c r="M436" s="35"/>
    </row>
    <row r="437" spans="13:13" ht="15" customHeight="1" x14ac:dyDescent="0.3">
      <c r="M437" s="35"/>
    </row>
    <row r="438" spans="13:13" ht="15" customHeight="1" x14ac:dyDescent="0.3">
      <c r="M438" s="35"/>
    </row>
    <row r="439" spans="13:13" ht="15" customHeight="1" x14ac:dyDescent="0.3">
      <c r="M439" s="35"/>
    </row>
    <row r="440" spans="13:13" ht="15" customHeight="1" x14ac:dyDescent="0.3">
      <c r="M440" s="35"/>
    </row>
    <row r="441" spans="13:13" ht="15" customHeight="1" x14ac:dyDescent="0.3">
      <c r="M441" s="35"/>
    </row>
    <row r="442" spans="13:13" ht="15" customHeight="1" x14ac:dyDescent="0.3">
      <c r="M442" s="35"/>
    </row>
    <row r="443" spans="13:13" ht="15" customHeight="1" x14ac:dyDescent="0.3">
      <c r="M443" s="35"/>
    </row>
    <row r="444" spans="13:13" ht="15" customHeight="1" x14ac:dyDescent="0.3">
      <c r="M444" s="35"/>
    </row>
    <row r="445" spans="13:13" ht="15" customHeight="1" x14ac:dyDescent="0.3">
      <c r="M445" s="35"/>
    </row>
    <row r="446" spans="13:13" ht="15" customHeight="1" x14ac:dyDescent="0.3">
      <c r="M446" s="35"/>
    </row>
    <row r="447" spans="13:13" ht="15" customHeight="1" x14ac:dyDescent="0.3">
      <c r="M447" s="35"/>
    </row>
    <row r="448" spans="13:13" ht="15" customHeight="1" x14ac:dyDescent="0.3">
      <c r="M448" s="35"/>
    </row>
    <row r="449" spans="13:13" ht="15" customHeight="1" x14ac:dyDescent="0.3">
      <c r="M449" s="35"/>
    </row>
    <row r="450" spans="13:13" ht="15" customHeight="1" x14ac:dyDescent="0.3">
      <c r="M450" s="35"/>
    </row>
    <row r="451" spans="13:13" ht="15" customHeight="1" x14ac:dyDescent="0.3">
      <c r="M451" s="35"/>
    </row>
    <row r="452" spans="13:13" ht="15" customHeight="1" x14ac:dyDescent="0.3">
      <c r="M452" s="35"/>
    </row>
    <row r="453" spans="13:13" ht="15" customHeight="1" x14ac:dyDescent="0.3">
      <c r="M453" s="35"/>
    </row>
    <row r="454" spans="13:13" ht="15" customHeight="1" x14ac:dyDescent="0.3">
      <c r="M454" s="35"/>
    </row>
    <row r="455" spans="13:13" ht="15" customHeight="1" x14ac:dyDescent="0.3">
      <c r="M455" s="35"/>
    </row>
    <row r="456" spans="13:13" ht="15" customHeight="1" x14ac:dyDescent="0.3">
      <c r="M456" s="35"/>
    </row>
    <row r="457" spans="13:13" ht="15" customHeight="1" x14ac:dyDescent="0.3">
      <c r="M457" s="35"/>
    </row>
    <row r="458" spans="13:13" ht="15" customHeight="1" x14ac:dyDescent="0.3">
      <c r="M458" s="35"/>
    </row>
    <row r="459" spans="13:13" ht="15" customHeight="1" x14ac:dyDescent="0.3">
      <c r="M459" s="35"/>
    </row>
    <row r="460" spans="13:13" ht="15" customHeight="1" x14ac:dyDescent="0.3">
      <c r="M460" s="35"/>
    </row>
    <row r="461" spans="13:13" ht="15" customHeight="1" x14ac:dyDescent="0.3">
      <c r="M461" s="35"/>
    </row>
    <row r="462" spans="13:13" ht="15" customHeight="1" x14ac:dyDescent="0.3">
      <c r="M462" s="35"/>
    </row>
    <row r="463" spans="13:13" ht="15" customHeight="1" x14ac:dyDescent="0.3">
      <c r="M463" s="35"/>
    </row>
    <row r="464" spans="13:13" ht="15" customHeight="1" x14ac:dyDescent="0.3">
      <c r="M464" s="35"/>
    </row>
    <row r="465" spans="13:13" ht="15" customHeight="1" x14ac:dyDescent="0.3">
      <c r="M465" s="35"/>
    </row>
    <row r="466" spans="13:13" ht="15" customHeight="1" x14ac:dyDescent="0.3">
      <c r="M466" s="35"/>
    </row>
    <row r="467" spans="13:13" ht="15" customHeight="1" x14ac:dyDescent="0.3">
      <c r="M467" s="35"/>
    </row>
    <row r="468" spans="13:13" ht="15" customHeight="1" x14ac:dyDescent="0.3">
      <c r="M468" s="35"/>
    </row>
    <row r="469" spans="13:13" ht="15" customHeight="1" x14ac:dyDescent="0.3">
      <c r="M469" s="35"/>
    </row>
    <row r="470" spans="13:13" ht="15" customHeight="1" x14ac:dyDescent="0.3">
      <c r="M470" s="35"/>
    </row>
    <row r="471" spans="13:13" ht="15" customHeight="1" x14ac:dyDescent="0.3">
      <c r="M471" s="35"/>
    </row>
    <row r="472" spans="13:13" ht="15" customHeight="1" x14ac:dyDescent="0.3">
      <c r="M472" s="35"/>
    </row>
    <row r="473" spans="13:13" ht="15" customHeight="1" x14ac:dyDescent="0.3">
      <c r="M473" s="35"/>
    </row>
    <row r="474" spans="13:13" ht="15" customHeight="1" x14ac:dyDescent="0.3">
      <c r="M474" s="35"/>
    </row>
    <row r="475" spans="13:13" ht="15" customHeight="1" x14ac:dyDescent="0.3">
      <c r="M475" s="35"/>
    </row>
    <row r="476" spans="13:13" ht="15" customHeight="1" x14ac:dyDescent="0.3">
      <c r="M476" s="35"/>
    </row>
    <row r="477" spans="13:13" ht="15" customHeight="1" x14ac:dyDescent="0.3">
      <c r="M477" s="35"/>
    </row>
    <row r="478" spans="13:13" ht="15" customHeight="1" x14ac:dyDescent="0.3">
      <c r="M478" s="35"/>
    </row>
    <row r="479" spans="13:13" ht="15" customHeight="1" x14ac:dyDescent="0.3">
      <c r="M479" s="35"/>
    </row>
    <row r="480" spans="13:13" ht="15" customHeight="1" x14ac:dyDescent="0.3">
      <c r="M480" s="35"/>
    </row>
    <row r="481" spans="13:13" ht="15" customHeight="1" x14ac:dyDescent="0.3">
      <c r="M481" s="35"/>
    </row>
    <row r="482" spans="13:13" ht="15" customHeight="1" x14ac:dyDescent="0.3">
      <c r="M482" s="35"/>
    </row>
    <row r="483" spans="13:13" ht="15" customHeight="1" x14ac:dyDescent="0.3">
      <c r="M483" s="35"/>
    </row>
    <row r="484" spans="13:13" ht="15" customHeight="1" x14ac:dyDescent="0.3">
      <c r="M484" s="35"/>
    </row>
    <row r="485" spans="13:13" ht="15" customHeight="1" x14ac:dyDescent="0.3">
      <c r="M485" s="35"/>
    </row>
    <row r="486" spans="13:13" ht="15" customHeight="1" x14ac:dyDescent="0.3">
      <c r="M486" s="35"/>
    </row>
    <row r="487" spans="13:13" ht="15" customHeight="1" x14ac:dyDescent="0.3">
      <c r="M487" s="35"/>
    </row>
    <row r="488" spans="13:13" ht="15" customHeight="1" x14ac:dyDescent="0.3">
      <c r="M488" s="35"/>
    </row>
    <row r="489" spans="13:13" ht="15" customHeight="1" x14ac:dyDescent="0.3">
      <c r="M489" s="35"/>
    </row>
    <row r="490" spans="13:13" ht="15" customHeight="1" x14ac:dyDescent="0.3">
      <c r="M490" s="35"/>
    </row>
    <row r="491" spans="13:13" ht="15" customHeight="1" x14ac:dyDescent="0.3">
      <c r="M491" s="35"/>
    </row>
    <row r="492" spans="13:13" ht="15" customHeight="1" x14ac:dyDescent="0.3">
      <c r="M492" s="35"/>
    </row>
    <row r="493" spans="13:13" ht="15" customHeight="1" x14ac:dyDescent="0.3">
      <c r="M493" s="35"/>
    </row>
    <row r="494" spans="13:13" ht="15" customHeight="1" x14ac:dyDescent="0.3">
      <c r="M494" s="35"/>
    </row>
    <row r="495" spans="13:13" ht="15" customHeight="1" x14ac:dyDescent="0.3">
      <c r="M495" s="35"/>
    </row>
    <row r="496" spans="13:13" ht="15" customHeight="1" x14ac:dyDescent="0.3">
      <c r="M496" s="35"/>
    </row>
    <row r="497" spans="13:13" ht="15" customHeight="1" x14ac:dyDescent="0.3">
      <c r="M497" s="35"/>
    </row>
    <row r="498" spans="13:13" ht="15" customHeight="1" x14ac:dyDescent="0.3">
      <c r="M498" s="35"/>
    </row>
    <row r="499" spans="13:13" ht="15" customHeight="1" x14ac:dyDescent="0.3">
      <c r="M499" s="35"/>
    </row>
    <row r="500" spans="13:13" ht="15" customHeight="1" x14ac:dyDescent="0.3">
      <c r="M500" s="35"/>
    </row>
    <row r="501" spans="13:13" ht="15" customHeight="1" x14ac:dyDescent="0.3">
      <c r="M501" s="35"/>
    </row>
    <row r="502" spans="13:13" ht="15" customHeight="1" x14ac:dyDescent="0.3">
      <c r="M502" s="35"/>
    </row>
    <row r="503" spans="13:13" ht="15" customHeight="1" x14ac:dyDescent="0.3">
      <c r="M503" s="35"/>
    </row>
    <row r="504" spans="13:13" ht="15" customHeight="1" x14ac:dyDescent="0.3">
      <c r="M504" s="35"/>
    </row>
    <row r="505" spans="13:13" ht="15" customHeight="1" x14ac:dyDescent="0.3">
      <c r="M505" s="35"/>
    </row>
    <row r="506" spans="13:13" ht="15" customHeight="1" x14ac:dyDescent="0.3">
      <c r="M506" s="35"/>
    </row>
    <row r="507" spans="13:13" ht="15" customHeight="1" x14ac:dyDescent="0.3">
      <c r="M507" s="35"/>
    </row>
    <row r="508" spans="13:13" ht="15" customHeight="1" x14ac:dyDescent="0.3">
      <c r="M508" s="35"/>
    </row>
    <row r="509" spans="13:13" ht="15" customHeight="1" x14ac:dyDescent="0.3">
      <c r="M509" s="35"/>
    </row>
    <row r="510" spans="13:13" ht="15" customHeight="1" x14ac:dyDescent="0.3">
      <c r="M510" s="35"/>
    </row>
    <row r="511" spans="13:13" ht="15" customHeight="1" x14ac:dyDescent="0.3">
      <c r="M511" s="35"/>
    </row>
    <row r="512" spans="13:13" ht="15" customHeight="1" x14ac:dyDescent="0.3">
      <c r="M512" s="35"/>
    </row>
    <row r="513" spans="13:13" ht="15" customHeight="1" x14ac:dyDescent="0.3">
      <c r="M513" s="35"/>
    </row>
    <row r="514" spans="13:13" ht="15" customHeight="1" x14ac:dyDescent="0.3">
      <c r="M514" s="35"/>
    </row>
    <row r="515" spans="13:13" ht="15" customHeight="1" x14ac:dyDescent="0.3">
      <c r="M515" s="35"/>
    </row>
    <row r="516" spans="13:13" ht="15" customHeight="1" x14ac:dyDescent="0.3">
      <c r="M516" s="35"/>
    </row>
    <row r="517" spans="13:13" ht="15" customHeight="1" x14ac:dyDescent="0.3">
      <c r="M517" s="35"/>
    </row>
    <row r="518" spans="13:13" ht="15" customHeight="1" x14ac:dyDescent="0.3">
      <c r="M518" s="35"/>
    </row>
    <row r="519" spans="13:13" ht="15" customHeight="1" x14ac:dyDescent="0.3">
      <c r="M519" s="35"/>
    </row>
    <row r="520" spans="13:13" ht="15" customHeight="1" x14ac:dyDescent="0.3">
      <c r="M520" s="35"/>
    </row>
    <row r="521" spans="13:13" ht="15" customHeight="1" x14ac:dyDescent="0.3">
      <c r="M521" s="35"/>
    </row>
    <row r="522" spans="13:13" ht="15" customHeight="1" x14ac:dyDescent="0.3">
      <c r="M522" s="35"/>
    </row>
    <row r="523" spans="13:13" ht="15" customHeight="1" x14ac:dyDescent="0.3">
      <c r="M523" s="35"/>
    </row>
    <row r="524" spans="13:13" ht="15" customHeight="1" x14ac:dyDescent="0.3">
      <c r="M524" s="35"/>
    </row>
    <row r="525" spans="13:13" ht="15" customHeight="1" x14ac:dyDescent="0.3">
      <c r="M525" s="35"/>
    </row>
    <row r="526" spans="13:13" ht="15" customHeight="1" x14ac:dyDescent="0.3">
      <c r="M526" s="35"/>
    </row>
    <row r="527" spans="13:13" ht="15" customHeight="1" x14ac:dyDescent="0.3">
      <c r="M527" s="35"/>
    </row>
    <row r="528" spans="13:13" ht="15" customHeight="1" x14ac:dyDescent="0.3">
      <c r="M528" s="35"/>
    </row>
    <row r="529" spans="13:13" ht="15" customHeight="1" x14ac:dyDescent="0.3">
      <c r="M529" s="35"/>
    </row>
    <row r="530" spans="13:13" ht="15" customHeight="1" x14ac:dyDescent="0.3">
      <c r="M530" s="35"/>
    </row>
    <row r="531" spans="13:13" ht="15" customHeight="1" x14ac:dyDescent="0.3">
      <c r="M531" s="35"/>
    </row>
    <row r="532" spans="13:13" ht="15" customHeight="1" x14ac:dyDescent="0.3">
      <c r="M532" s="35"/>
    </row>
    <row r="533" spans="13:13" ht="15" customHeight="1" x14ac:dyDescent="0.3">
      <c r="M533" s="35"/>
    </row>
    <row r="534" spans="13:13" ht="15" customHeight="1" x14ac:dyDescent="0.3">
      <c r="M534" s="35"/>
    </row>
    <row r="535" spans="13:13" ht="15" customHeight="1" x14ac:dyDescent="0.3">
      <c r="M535" s="35"/>
    </row>
    <row r="536" spans="13:13" ht="15" customHeight="1" x14ac:dyDescent="0.3">
      <c r="M536" s="35"/>
    </row>
    <row r="537" spans="13:13" ht="15" customHeight="1" x14ac:dyDescent="0.3">
      <c r="M537" s="35"/>
    </row>
    <row r="538" spans="13:13" ht="15" customHeight="1" x14ac:dyDescent="0.3">
      <c r="M538" s="35"/>
    </row>
    <row r="539" spans="13:13" ht="15" customHeight="1" x14ac:dyDescent="0.3">
      <c r="M539" s="35"/>
    </row>
    <row r="540" spans="13:13" ht="15" customHeight="1" x14ac:dyDescent="0.3">
      <c r="M540" s="35"/>
    </row>
    <row r="541" spans="13:13" ht="15" customHeight="1" x14ac:dyDescent="0.3">
      <c r="M541" s="35"/>
    </row>
    <row r="542" spans="13:13" ht="15" customHeight="1" x14ac:dyDescent="0.3">
      <c r="M542" s="35"/>
    </row>
    <row r="543" spans="13:13" ht="15" customHeight="1" x14ac:dyDescent="0.3">
      <c r="M543" s="35"/>
    </row>
    <row r="544" spans="13:13" ht="15" customHeight="1" x14ac:dyDescent="0.3">
      <c r="M544" s="35"/>
    </row>
    <row r="545" spans="13:13" ht="15" customHeight="1" x14ac:dyDescent="0.3">
      <c r="M545" s="35"/>
    </row>
    <row r="546" spans="13:13" ht="15" customHeight="1" x14ac:dyDescent="0.3">
      <c r="M546" s="35"/>
    </row>
    <row r="547" spans="13:13" ht="15" customHeight="1" x14ac:dyDescent="0.3">
      <c r="M547" s="35"/>
    </row>
    <row r="548" spans="13:13" ht="15" customHeight="1" x14ac:dyDescent="0.3">
      <c r="M548" s="35"/>
    </row>
    <row r="549" spans="13:13" ht="15" customHeight="1" x14ac:dyDescent="0.3">
      <c r="M549" s="35"/>
    </row>
    <row r="550" spans="13:13" ht="15" customHeight="1" x14ac:dyDescent="0.3">
      <c r="M550" s="35"/>
    </row>
    <row r="551" spans="13:13" ht="15" customHeight="1" x14ac:dyDescent="0.3">
      <c r="M551" s="35"/>
    </row>
    <row r="552" spans="13:13" ht="15" customHeight="1" x14ac:dyDescent="0.3">
      <c r="M552" s="35"/>
    </row>
    <row r="553" spans="13:13" ht="15" customHeight="1" x14ac:dyDescent="0.3">
      <c r="M553" s="35"/>
    </row>
    <row r="554" spans="13:13" ht="15" customHeight="1" x14ac:dyDescent="0.3">
      <c r="M554" s="35"/>
    </row>
    <row r="555" spans="13:13" ht="15" customHeight="1" x14ac:dyDescent="0.3">
      <c r="M555" s="35"/>
    </row>
    <row r="556" spans="13:13" ht="15" customHeight="1" x14ac:dyDescent="0.3">
      <c r="M556" s="35"/>
    </row>
    <row r="557" spans="13:13" ht="15" customHeight="1" x14ac:dyDescent="0.3">
      <c r="M557" s="35"/>
    </row>
    <row r="558" spans="13:13" ht="15" customHeight="1" x14ac:dyDescent="0.3">
      <c r="M558" s="35"/>
    </row>
    <row r="559" spans="13:13" ht="15" customHeight="1" x14ac:dyDescent="0.3">
      <c r="M559" s="35"/>
    </row>
    <row r="560" spans="13:13" ht="15" customHeight="1" x14ac:dyDescent="0.3">
      <c r="M560" s="35"/>
    </row>
    <row r="561" spans="13:13" ht="15" customHeight="1" x14ac:dyDescent="0.3">
      <c r="M561" s="35"/>
    </row>
    <row r="562" spans="13:13" ht="15" customHeight="1" x14ac:dyDescent="0.3">
      <c r="M562" s="35"/>
    </row>
    <row r="563" spans="13:13" ht="15" customHeight="1" x14ac:dyDescent="0.3">
      <c r="M563" s="35"/>
    </row>
    <row r="564" spans="13:13" ht="15" customHeight="1" x14ac:dyDescent="0.3">
      <c r="M564" s="35"/>
    </row>
    <row r="565" spans="13:13" ht="15" customHeight="1" x14ac:dyDescent="0.3">
      <c r="M565" s="35"/>
    </row>
    <row r="566" spans="13:13" ht="15" customHeight="1" x14ac:dyDescent="0.3">
      <c r="M566" s="35"/>
    </row>
    <row r="567" spans="13:13" ht="15" customHeight="1" x14ac:dyDescent="0.3">
      <c r="M567" s="35"/>
    </row>
    <row r="568" spans="13:13" ht="15" customHeight="1" x14ac:dyDescent="0.3">
      <c r="M568" s="35"/>
    </row>
    <row r="569" spans="13:13" ht="15" customHeight="1" x14ac:dyDescent="0.3">
      <c r="M569" s="35"/>
    </row>
    <row r="570" spans="13:13" ht="15" customHeight="1" x14ac:dyDescent="0.3">
      <c r="M570" s="35"/>
    </row>
    <row r="571" spans="13:13" ht="15" customHeight="1" x14ac:dyDescent="0.3">
      <c r="M571" s="35"/>
    </row>
    <row r="572" spans="13:13" ht="15" customHeight="1" x14ac:dyDescent="0.3">
      <c r="M572" s="35"/>
    </row>
    <row r="573" spans="13:13" ht="15" customHeight="1" x14ac:dyDescent="0.3">
      <c r="M573" s="35"/>
    </row>
    <row r="574" spans="13:13" ht="15" customHeight="1" x14ac:dyDescent="0.3">
      <c r="M574" s="35"/>
    </row>
    <row r="575" spans="13:13" ht="15" customHeight="1" x14ac:dyDescent="0.3">
      <c r="M575" s="35"/>
    </row>
    <row r="576" spans="13:13" ht="15" customHeight="1" x14ac:dyDescent="0.3">
      <c r="M576" s="35"/>
    </row>
    <row r="577" spans="13:13" ht="15" customHeight="1" x14ac:dyDescent="0.3">
      <c r="M577" s="35"/>
    </row>
    <row r="578" spans="13:13" ht="15" customHeight="1" x14ac:dyDescent="0.3">
      <c r="M578" s="35"/>
    </row>
    <row r="579" spans="13:13" ht="15" customHeight="1" x14ac:dyDescent="0.3">
      <c r="M579" s="35"/>
    </row>
    <row r="580" spans="13:13" ht="15" customHeight="1" x14ac:dyDescent="0.3">
      <c r="M580" s="35"/>
    </row>
    <row r="581" spans="13:13" ht="15" customHeight="1" x14ac:dyDescent="0.3">
      <c r="M581" s="35"/>
    </row>
    <row r="582" spans="13:13" ht="15" customHeight="1" x14ac:dyDescent="0.3">
      <c r="M582" s="35"/>
    </row>
    <row r="583" spans="13:13" ht="15" customHeight="1" x14ac:dyDescent="0.3">
      <c r="M583" s="35"/>
    </row>
    <row r="584" spans="13:13" ht="15" customHeight="1" x14ac:dyDescent="0.3">
      <c r="M584" s="35"/>
    </row>
    <row r="585" spans="13:13" ht="15" customHeight="1" x14ac:dyDescent="0.3">
      <c r="M585" s="35"/>
    </row>
    <row r="586" spans="13:13" ht="15" customHeight="1" x14ac:dyDescent="0.3">
      <c r="M586" s="35"/>
    </row>
    <row r="587" spans="13:13" ht="15" customHeight="1" x14ac:dyDescent="0.3">
      <c r="M587" s="35"/>
    </row>
    <row r="588" spans="13:13" ht="15" customHeight="1" x14ac:dyDescent="0.3">
      <c r="M588" s="35"/>
    </row>
    <row r="589" spans="13:13" ht="15" customHeight="1" x14ac:dyDescent="0.3">
      <c r="M589" s="35"/>
    </row>
    <row r="590" spans="13:13" ht="15" customHeight="1" x14ac:dyDescent="0.3">
      <c r="M590" s="35"/>
    </row>
    <row r="591" spans="13:13" ht="15" customHeight="1" x14ac:dyDescent="0.3">
      <c r="M591" s="35"/>
    </row>
    <row r="592" spans="13:13" ht="15" customHeight="1" x14ac:dyDescent="0.3">
      <c r="M592" s="35"/>
    </row>
    <row r="593" spans="13:13" ht="15" customHeight="1" x14ac:dyDescent="0.3">
      <c r="M593" s="35"/>
    </row>
    <row r="594" spans="13:13" ht="15" customHeight="1" x14ac:dyDescent="0.3">
      <c r="M594" s="35"/>
    </row>
    <row r="595" spans="13:13" ht="15" customHeight="1" x14ac:dyDescent="0.3">
      <c r="M595" s="35"/>
    </row>
    <row r="596" spans="13:13" ht="15" customHeight="1" x14ac:dyDescent="0.3">
      <c r="M596" s="35"/>
    </row>
    <row r="597" spans="13:13" ht="15" customHeight="1" x14ac:dyDescent="0.3">
      <c r="M597" s="35"/>
    </row>
    <row r="598" spans="13:13" ht="15" customHeight="1" x14ac:dyDescent="0.3">
      <c r="M598" s="35"/>
    </row>
    <row r="599" spans="13:13" ht="15" customHeight="1" x14ac:dyDescent="0.3">
      <c r="M599" s="35"/>
    </row>
    <row r="600" spans="13:13" ht="15" customHeight="1" x14ac:dyDescent="0.3">
      <c r="M600" s="35"/>
    </row>
    <row r="601" spans="13:13" ht="15" customHeight="1" x14ac:dyDescent="0.3">
      <c r="M601" s="35"/>
    </row>
    <row r="602" spans="13:13" ht="15" customHeight="1" x14ac:dyDescent="0.3">
      <c r="M602" s="35"/>
    </row>
    <row r="603" spans="13:13" ht="15" customHeight="1" x14ac:dyDescent="0.3">
      <c r="M603" s="35"/>
    </row>
    <row r="604" spans="13:13" ht="15" customHeight="1" x14ac:dyDescent="0.3">
      <c r="M604" s="35"/>
    </row>
    <row r="605" spans="13:13" ht="15" customHeight="1" x14ac:dyDescent="0.3">
      <c r="M605" s="35"/>
    </row>
    <row r="606" spans="13:13" ht="15" customHeight="1" x14ac:dyDescent="0.3">
      <c r="M606" s="35"/>
    </row>
    <row r="607" spans="13:13" ht="15" customHeight="1" x14ac:dyDescent="0.3">
      <c r="M607" s="35"/>
    </row>
    <row r="608" spans="13:13" ht="15" customHeight="1" x14ac:dyDescent="0.3">
      <c r="M608" s="35"/>
    </row>
    <row r="609" spans="13:13" ht="15" customHeight="1" x14ac:dyDescent="0.3">
      <c r="M609" s="35"/>
    </row>
    <row r="610" spans="13:13" ht="15" customHeight="1" x14ac:dyDescent="0.3">
      <c r="M610" s="35"/>
    </row>
    <row r="611" spans="13:13" ht="15" customHeight="1" x14ac:dyDescent="0.3">
      <c r="M611" s="35"/>
    </row>
    <row r="612" spans="13:13" ht="15" customHeight="1" x14ac:dyDescent="0.3">
      <c r="M612" s="35"/>
    </row>
    <row r="613" spans="13:13" ht="15" customHeight="1" x14ac:dyDescent="0.3">
      <c r="M613" s="35"/>
    </row>
    <row r="614" spans="13:13" ht="15" customHeight="1" x14ac:dyDescent="0.3">
      <c r="M614" s="35"/>
    </row>
    <row r="615" spans="13:13" ht="15" customHeight="1" x14ac:dyDescent="0.3">
      <c r="M615" s="35"/>
    </row>
    <row r="616" spans="13:13" ht="15" customHeight="1" x14ac:dyDescent="0.3">
      <c r="M616" s="35"/>
    </row>
    <row r="617" spans="13:13" ht="15" customHeight="1" x14ac:dyDescent="0.3">
      <c r="M617" s="35"/>
    </row>
    <row r="618" spans="13:13" ht="15" customHeight="1" x14ac:dyDescent="0.3">
      <c r="M618" s="35"/>
    </row>
    <row r="619" spans="13:13" ht="15" customHeight="1" x14ac:dyDescent="0.3">
      <c r="M619" s="35"/>
    </row>
    <row r="620" spans="13:13" ht="15" customHeight="1" x14ac:dyDescent="0.3">
      <c r="M620" s="35"/>
    </row>
    <row r="621" spans="13:13" ht="15" customHeight="1" x14ac:dyDescent="0.3">
      <c r="M621" s="35"/>
    </row>
    <row r="622" spans="13:13" ht="15" customHeight="1" x14ac:dyDescent="0.3">
      <c r="M622" s="35"/>
    </row>
    <row r="623" spans="13:13" ht="15" customHeight="1" x14ac:dyDescent="0.3">
      <c r="M623" s="35"/>
    </row>
    <row r="624" spans="13:13" ht="15" customHeight="1" x14ac:dyDescent="0.3">
      <c r="M624" s="35"/>
    </row>
    <row r="625" spans="13:13" ht="15" customHeight="1" x14ac:dyDescent="0.3">
      <c r="M625" s="35"/>
    </row>
    <row r="626" spans="13:13" ht="15" customHeight="1" x14ac:dyDescent="0.3">
      <c r="M626" s="35"/>
    </row>
    <row r="627" spans="13:13" ht="15" customHeight="1" x14ac:dyDescent="0.3">
      <c r="M627" s="35"/>
    </row>
    <row r="628" spans="13:13" ht="15" customHeight="1" x14ac:dyDescent="0.3">
      <c r="M628" s="35"/>
    </row>
    <row r="629" spans="13:13" ht="15" customHeight="1" x14ac:dyDescent="0.3">
      <c r="M629" s="35"/>
    </row>
    <row r="630" spans="13:13" ht="15" customHeight="1" x14ac:dyDescent="0.3">
      <c r="M630" s="35"/>
    </row>
    <row r="631" spans="13:13" ht="15" customHeight="1" x14ac:dyDescent="0.3">
      <c r="M631" s="35"/>
    </row>
    <row r="632" spans="13:13" ht="15" customHeight="1" x14ac:dyDescent="0.3">
      <c r="M632" s="35"/>
    </row>
    <row r="633" spans="13:13" ht="15" customHeight="1" x14ac:dyDescent="0.3">
      <c r="M633" s="35"/>
    </row>
    <row r="634" spans="13:13" ht="15" customHeight="1" x14ac:dyDescent="0.3">
      <c r="M634" s="35"/>
    </row>
    <row r="635" spans="13:13" ht="15" customHeight="1" x14ac:dyDescent="0.3">
      <c r="M635" s="35"/>
    </row>
    <row r="636" spans="13:13" ht="15" customHeight="1" x14ac:dyDescent="0.3">
      <c r="M636" s="35"/>
    </row>
    <row r="637" spans="13:13" ht="15" customHeight="1" x14ac:dyDescent="0.3">
      <c r="M637" s="35"/>
    </row>
    <row r="638" spans="13:13" ht="15" customHeight="1" x14ac:dyDescent="0.3">
      <c r="M638" s="35"/>
    </row>
    <row r="639" spans="13:13" ht="15" customHeight="1" x14ac:dyDescent="0.3">
      <c r="M639" s="35"/>
    </row>
    <row r="640" spans="13:13" ht="15" customHeight="1" x14ac:dyDescent="0.3">
      <c r="M640" s="35"/>
    </row>
    <row r="641" spans="13:13" ht="15" customHeight="1" x14ac:dyDescent="0.3">
      <c r="M641" s="35"/>
    </row>
    <row r="642" spans="13:13" ht="15" customHeight="1" x14ac:dyDescent="0.3">
      <c r="M642" s="35"/>
    </row>
    <row r="643" spans="13:13" ht="15" customHeight="1" x14ac:dyDescent="0.3">
      <c r="M643" s="35"/>
    </row>
    <row r="644" spans="13:13" ht="15" customHeight="1" x14ac:dyDescent="0.3">
      <c r="M644" s="35"/>
    </row>
    <row r="645" spans="13:13" ht="15" customHeight="1" x14ac:dyDescent="0.3">
      <c r="M645" s="35"/>
    </row>
    <row r="646" spans="13:13" ht="15" customHeight="1" x14ac:dyDescent="0.3">
      <c r="M646" s="35"/>
    </row>
    <row r="647" spans="13:13" ht="15" customHeight="1" x14ac:dyDescent="0.3">
      <c r="M647" s="35"/>
    </row>
    <row r="648" spans="13:13" ht="15" customHeight="1" x14ac:dyDescent="0.3">
      <c r="M648" s="35"/>
    </row>
    <row r="649" spans="13:13" ht="15" customHeight="1" x14ac:dyDescent="0.3">
      <c r="M649" s="35"/>
    </row>
    <row r="650" spans="13:13" ht="15" customHeight="1" x14ac:dyDescent="0.3">
      <c r="M650" s="35"/>
    </row>
    <row r="651" spans="13:13" ht="15" customHeight="1" x14ac:dyDescent="0.3">
      <c r="M651" s="35"/>
    </row>
    <row r="652" spans="13:13" ht="15" customHeight="1" x14ac:dyDescent="0.3">
      <c r="M652" s="35"/>
    </row>
    <row r="653" spans="13:13" ht="15" customHeight="1" x14ac:dyDescent="0.3">
      <c r="M653" s="35"/>
    </row>
    <row r="654" spans="13:13" ht="15" customHeight="1" x14ac:dyDescent="0.3">
      <c r="M654" s="35"/>
    </row>
    <row r="655" spans="13:13" ht="15" customHeight="1" x14ac:dyDescent="0.3">
      <c r="M655" s="35"/>
    </row>
    <row r="656" spans="13:13" ht="15" customHeight="1" x14ac:dyDescent="0.3">
      <c r="M656" s="35"/>
    </row>
    <row r="657" spans="13:13" ht="15" customHeight="1" x14ac:dyDescent="0.3">
      <c r="M657" s="35"/>
    </row>
    <row r="658" spans="13:13" ht="15" customHeight="1" x14ac:dyDescent="0.3">
      <c r="M658" s="35"/>
    </row>
    <row r="659" spans="13:13" ht="15" customHeight="1" x14ac:dyDescent="0.3">
      <c r="M659" s="35"/>
    </row>
    <row r="660" spans="13:13" ht="15" customHeight="1" x14ac:dyDescent="0.3">
      <c r="M660" s="35"/>
    </row>
    <row r="661" spans="13:13" ht="15" customHeight="1" x14ac:dyDescent="0.3">
      <c r="M661" s="35"/>
    </row>
    <row r="662" spans="13:13" ht="15" customHeight="1" x14ac:dyDescent="0.3">
      <c r="M662" s="35"/>
    </row>
    <row r="663" spans="13:13" ht="15" customHeight="1" x14ac:dyDescent="0.3">
      <c r="M663" s="35"/>
    </row>
    <row r="664" spans="13:13" ht="15" customHeight="1" x14ac:dyDescent="0.3">
      <c r="M664" s="35"/>
    </row>
    <row r="665" spans="13:13" ht="15" customHeight="1" x14ac:dyDescent="0.3">
      <c r="M665" s="35"/>
    </row>
    <row r="666" spans="13:13" ht="15" customHeight="1" x14ac:dyDescent="0.3">
      <c r="M666" s="35"/>
    </row>
    <row r="667" spans="13:13" ht="15" customHeight="1" x14ac:dyDescent="0.3">
      <c r="M667" s="35"/>
    </row>
    <row r="668" spans="13:13" ht="15" customHeight="1" x14ac:dyDescent="0.3">
      <c r="M668" s="35"/>
    </row>
    <row r="669" spans="13:13" ht="15" customHeight="1" x14ac:dyDescent="0.3">
      <c r="M669" s="35"/>
    </row>
    <row r="670" spans="13:13" ht="15" customHeight="1" x14ac:dyDescent="0.3">
      <c r="M670" s="35"/>
    </row>
    <row r="671" spans="13:13" ht="15" customHeight="1" x14ac:dyDescent="0.3">
      <c r="M671" s="35"/>
    </row>
    <row r="672" spans="13:13" ht="15" customHeight="1" x14ac:dyDescent="0.3">
      <c r="M672" s="35"/>
    </row>
    <row r="673" spans="13:13" ht="15" customHeight="1" x14ac:dyDescent="0.3">
      <c r="M673" s="35"/>
    </row>
    <row r="674" spans="13:13" ht="15" customHeight="1" x14ac:dyDescent="0.3">
      <c r="M674" s="35"/>
    </row>
    <row r="675" spans="13:13" ht="15" customHeight="1" x14ac:dyDescent="0.3">
      <c r="M675" s="35"/>
    </row>
    <row r="676" spans="13:13" ht="15" customHeight="1" x14ac:dyDescent="0.3">
      <c r="M676" s="35"/>
    </row>
    <row r="677" spans="13:13" ht="15" customHeight="1" x14ac:dyDescent="0.3">
      <c r="M677" s="35"/>
    </row>
    <row r="678" spans="13:13" ht="15" customHeight="1" x14ac:dyDescent="0.3">
      <c r="M678" s="35"/>
    </row>
    <row r="679" spans="13:13" ht="15" customHeight="1" x14ac:dyDescent="0.3">
      <c r="M679" s="35"/>
    </row>
    <row r="680" spans="13:13" ht="15" customHeight="1" x14ac:dyDescent="0.3">
      <c r="M680" s="35"/>
    </row>
    <row r="681" spans="13:13" ht="15" customHeight="1" x14ac:dyDescent="0.3">
      <c r="M681" s="35"/>
    </row>
    <row r="682" spans="13:13" ht="15" customHeight="1" x14ac:dyDescent="0.3">
      <c r="M682" s="35"/>
    </row>
    <row r="683" spans="13:13" ht="15" customHeight="1" x14ac:dyDescent="0.3">
      <c r="M683" s="35"/>
    </row>
    <row r="684" spans="13:13" ht="15" customHeight="1" x14ac:dyDescent="0.3">
      <c r="M684" s="35"/>
    </row>
    <row r="685" spans="13:13" ht="15" customHeight="1" x14ac:dyDescent="0.3">
      <c r="M685" s="35"/>
    </row>
    <row r="686" spans="13:13" ht="15" customHeight="1" x14ac:dyDescent="0.3">
      <c r="M686" s="35"/>
    </row>
    <row r="687" spans="13:13" ht="15" customHeight="1" x14ac:dyDescent="0.3">
      <c r="M687" s="35"/>
    </row>
    <row r="688" spans="13:13" ht="15" customHeight="1" x14ac:dyDescent="0.3">
      <c r="M688" s="35"/>
    </row>
    <row r="689" spans="13:13" ht="15" customHeight="1" x14ac:dyDescent="0.3">
      <c r="M689" s="35"/>
    </row>
    <row r="690" spans="13:13" ht="15" customHeight="1" x14ac:dyDescent="0.3">
      <c r="M690" s="35"/>
    </row>
    <row r="691" spans="13:13" ht="15" customHeight="1" x14ac:dyDescent="0.3">
      <c r="M691" s="35"/>
    </row>
    <row r="692" spans="13:13" ht="15" customHeight="1" x14ac:dyDescent="0.3">
      <c r="M692" s="35"/>
    </row>
    <row r="693" spans="13:13" ht="15" customHeight="1" x14ac:dyDescent="0.3">
      <c r="M693" s="35"/>
    </row>
    <row r="694" spans="13:13" ht="15" customHeight="1" x14ac:dyDescent="0.3">
      <c r="M694" s="35"/>
    </row>
    <row r="695" spans="13:13" ht="15" customHeight="1" x14ac:dyDescent="0.3">
      <c r="M695" s="35"/>
    </row>
    <row r="696" spans="13:13" ht="15" customHeight="1" x14ac:dyDescent="0.3">
      <c r="M696" s="35"/>
    </row>
    <row r="697" spans="13:13" ht="15" customHeight="1" x14ac:dyDescent="0.3">
      <c r="M697" s="35"/>
    </row>
    <row r="698" spans="13:13" ht="15" customHeight="1" x14ac:dyDescent="0.3">
      <c r="M698" s="35"/>
    </row>
    <row r="699" spans="13:13" ht="15" customHeight="1" x14ac:dyDescent="0.3">
      <c r="M699" s="35"/>
    </row>
    <row r="700" spans="13:13" ht="15" customHeight="1" x14ac:dyDescent="0.3">
      <c r="M700" s="35"/>
    </row>
    <row r="701" spans="13:13" ht="15" customHeight="1" x14ac:dyDescent="0.3">
      <c r="M701" s="35"/>
    </row>
    <row r="702" spans="13:13" ht="15" customHeight="1" x14ac:dyDescent="0.3">
      <c r="M702" s="35"/>
    </row>
    <row r="703" spans="13:13" ht="15" customHeight="1" x14ac:dyDescent="0.3">
      <c r="M703" s="35"/>
    </row>
    <row r="704" spans="13:13" ht="15" customHeight="1" x14ac:dyDescent="0.3">
      <c r="M704" s="35"/>
    </row>
    <row r="705" spans="13:13" ht="15" customHeight="1" x14ac:dyDescent="0.3">
      <c r="M705" s="35"/>
    </row>
    <row r="706" spans="13:13" ht="15" customHeight="1" x14ac:dyDescent="0.3">
      <c r="M706" s="35"/>
    </row>
    <row r="707" spans="13:13" ht="15" customHeight="1" x14ac:dyDescent="0.3">
      <c r="M707" s="35"/>
    </row>
    <row r="708" spans="13:13" ht="15" customHeight="1" x14ac:dyDescent="0.3">
      <c r="M708" s="35"/>
    </row>
    <row r="709" spans="13:13" ht="15" customHeight="1" x14ac:dyDescent="0.3">
      <c r="M709" s="35"/>
    </row>
    <row r="710" spans="13:13" ht="15" customHeight="1" x14ac:dyDescent="0.3">
      <c r="M710" s="35"/>
    </row>
    <row r="711" spans="13:13" ht="15" customHeight="1" x14ac:dyDescent="0.3">
      <c r="M711" s="35"/>
    </row>
    <row r="712" spans="13:13" ht="15" customHeight="1" x14ac:dyDescent="0.3">
      <c r="M712" s="35"/>
    </row>
    <row r="713" spans="13:13" ht="15" customHeight="1" x14ac:dyDescent="0.3">
      <c r="M713" s="35"/>
    </row>
    <row r="714" spans="13:13" ht="15" customHeight="1" x14ac:dyDescent="0.3">
      <c r="M714" s="35"/>
    </row>
    <row r="715" spans="13:13" ht="15" customHeight="1" x14ac:dyDescent="0.3">
      <c r="M715" s="35"/>
    </row>
    <row r="716" spans="13:13" ht="15" customHeight="1" x14ac:dyDescent="0.3">
      <c r="M716" s="35"/>
    </row>
    <row r="717" spans="13:13" ht="15" customHeight="1" x14ac:dyDescent="0.3">
      <c r="M717" s="35"/>
    </row>
  </sheetData>
  <autoFilter ref="A1:BB44" xr:uid="{00000000-0009-0000-0000-000003000000}">
    <sortState xmlns:xlrd2="http://schemas.microsoft.com/office/spreadsheetml/2017/richdata2" ref="A2:BB44">
      <sortCondition ref="A1:A4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9"/>
  <sheetViews>
    <sheetView workbookViewId="0">
      <selection activeCell="A3" sqref="A3"/>
    </sheetView>
  </sheetViews>
  <sheetFormatPr defaultColWidth="11.44140625" defaultRowHeight="14.4" x14ac:dyDescent="0.3"/>
  <sheetData>
    <row r="1" spans="1:32" x14ac:dyDescent="0.3">
      <c r="A1" s="71" t="s">
        <v>1106</v>
      </c>
      <c r="B1" s="71" t="s">
        <v>1107</v>
      </c>
      <c r="C1" s="71" t="s">
        <v>6</v>
      </c>
      <c r="D1" s="71" t="s">
        <v>5</v>
      </c>
      <c r="E1" s="71" t="s">
        <v>1108</v>
      </c>
      <c r="F1" s="71" t="s">
        <v>1109</v>
      </c>
      <c r="G1" s="71" t="s">
        <v>2</v>
      </c>
      <c r="H1" s="71" t="s">
        <v>1</v>
      </c>
      <c r="I1" s="71" t="s">
        <v>3</v>
      </c>
      <c r="J1" s="71" t="s">
        <v>1110</v>
      </c>
      <c r="K1" s="71" t="s">
        <v>1111</v>
      </c>
      <c r="L1" s="71" t="s">
        <v>1112</v>
      </c>
      <c r="M1" s="71" t="s">
        <v>1113</v>
      </c>
      <c r="N1" s="71" t="s">
        <v>1114</v>
      </c>
      <c r="O1" s="71" t="s">
        <v>1115</v>
      </c>
      <c r="P1" s="71" t="s">
        <v>4</v>
      </c>
      <c r="Q1" s="71" t="s">
        <v>1116</v>
      </c>
      <c r="R1" s="71" t="s">
        <v>1117</v>
      </c>
      <c r="S1" s="71" t="s">
        <v>1118</v>
      </c>
      <c r="T1" s="71" t="s">
        <v>1119</v>
      </c>
      <c r="U1" s="71" t="s">
        <v>1120</v>
      </c>
      <c r="V1" s="71" t="s">
        <v>1121</v>
      </c>
      <c r="W1" s="71" t="s">
        <v>1122</v>
      </c>
      <c r="X1" s="71" t="s">
        <v>1123</v>
      </c>
      <c r="Y1" s="71" t="s">
        <v>1124</v>
      </c>
      <c r="Z1" s="71" t="s">
        <v>1125</v>
      </c>
      <c r="AA1" s="71" t="s">
        <v>1030</v>
      </c>
      <c r="AB1" s="71" t="s">
        <v>1031</v>
      </c>
      <c r="AC1" s="71" t="s">
        <v>1032</v>
      </c>
      <c r="AD1" s="71" t="s">
        <v>1033</v>
      </c>
      <c r="AE1" s="71" t="s">
        <v>1034</v>
      </c>
      <c r="AF1" s="71" t="s">
        <v>1035</v>
      </c>
    </row>
    <row r="2" spans="1:32" x14ac:dyDescent="0.3">
      <c r="A2" s="72" t="s">
        <v>48</v>
      </c>
      <c r="B2" s="72">
        <v>53.5</v>
      </c>
      <c r="C2" s="72">
        <v>17.829999999999998</v>
      </c>
      <c r="D2" s="72">
        <v>1</v>
      </c>
      <c r="E2" s="72">
        <v>91.5</v>
      </c>
      <c r="F2" s="72">
        <v>62</v>
      </c>
      <c r="G2" s="72">
        <v>165</v>
      </c>
      <c r="H2" s="72">
        <v>64</v>
      </c>
      <c r="I2" s="73">
        <f t="shared" ref="I2:I9" si="0">H2/((G2/100)*(G2/100))</f>
        <v>23.507805325987146</v>
      </c>
      <c r="J2" s="72">
        <v>98</v>
      </c>
      <c r="K2" s="72">
        <v>101</v>
      </c>
      <c r="L2" s="72">
        <f>AVERAGE(J2:K2)</f>
        <v>99.5</v>
      </c>
      <c r="M2" s="72">
        <v>67</v>
      </c>
      <c r="N2" s="72">
        <v>66</v>
      </c>
      <c r="O2" s="72">
        <f t="shared" ref="O2:O9" si="1">AVERAGE(M2:N2)</f>
        <v>66.5</v>
      </c>
      <c r="P2" s="72" t="s">
        <v>14</v>
      </c>
      <c r="Q2" s="72" t="s">
        <v>1126</v>
      </c>
      <c r="R2" s="72">
        <v>4.75</v>
      </c>
      <c r="S2" s="72">
        <v>3.3</v>
      </c>
      <c r="T2" s="72">
        <v>69</v>
      </c>
      <c r="U2" s="72">
        <v>11.25</v>
      </c>
      <c r="V2" s="72">
        <v>1.95</v>
      </c>
      <c r="W2" s="72">
        <v>7.95</v>
      </c>
      <c r="X2" s="72">
        <v>2.5499999999999998</v>
      </c>
      <c r="Y2" s="72">
        <v>0.69</v>
      </c>
      <c r="Z2" s="72">
        <v>7.69</v>
      </c>
      <c r="AA2" s="72">
        <v>138</v>
      </c>
      <c r="AB2" s="72">
        <v>118</v>
      </c>
      <c r="AC2" s="72">
        <v>85</v>
      </c>
      <c r="AD2" s="72">
        <v>66</v>
      </c>
      <c r="AE2" s="72">
        <v>70</v>
      </c>
      <c r="AF2" s="72">
        <v>52</v>
      </c>
    </row>
    <row r="3" spans="1:32" x14ac:dyDescent="0.3">
      <c r="A3" s="72" t="s">
        <v>269</v>
      </c>
      <c r="B3" s="72">
        <v>53.5</v>
      </c>
      <c r="C3" s="72">
        <v>17.8</v>
      </c>
      <c r="D3" s="72">
        <v>0</v>
      </c>
      <c r="E3" s="72">
        <v>87.5</v>
      </c>
      <c r="F3" s="72">
        <v>77</v>
      </c>
      <c r="G3" s="72">
        <v>158.6</v>
      </c>
      <c r="H3" s="72">
        <v>64</v>
      </c>
      <c r="I3" s="73">
        <f t="shared" si="0"/>
        <v>25.443309920187524</v>
      </c>
      <c r="J3" s="72">
        <v>118</v>
      </c>
      <c r="K3" s="72">
        <v>116</v>
      </c>
      <c r="L3" s="72">
        <f t="shared" ref="L3:L9" si="2">AVERAGE(J3:K3)</f>
        <v>117</v>
      </c>
      <c r="M3" s="72">
        <v>74</v>
      </c>
      <c r="N3" s="72">
        <v>74</v>
      </c>
      <c r="O3" s="72">
        <f>AVERAGE(M3:N3)</f>
        <v>74</v>
      </c>
      <c r="P3" s="72" t="s">
        <v>14</v>
      </c>
      <c r="Q3" s="72" t="s">
        <v>1127</v>
      </c>
      <c r="R3" s="72">
        <v>3.99</v>
      </c>
      <c r="S3" s="72">
        <v>3.14</v>
      </c>
      <c r="T3" s="72">
        <v>78</v>
      </c>
      <c r="U3" s="72">
        <v>8.41</v>
      </c>
      <c r="V3" s="72">
        <v>2.91</v>
      </c>
      <c r="W3" s="72">
        <v>8.27</v>
      </c>
      <c r="X3" s="72">
        <v>0.93</v>
      </c>
      <c r="Y3" s="72">
        <v>5.0199999999999996</v>
      </c>
      <c r="Z3" s="72">
        <v>5.0199999999999996</v>
      </c>
      <c r="AA3" s="72">
        <v>129</v>
      </c>
      <c r="AB3" s="72">
        <v>123</v>
      </c>
      <c r="AC3" s="72">
        <v>95</v>
      </c>
      <c r="AD3" s="72">
        <v>102</v>
      </c>
      <c r="AE3" s="72">
        <v>111</v>
      </c>
      <c r="AF3" s="72">
        <v>72</v>
      </c>
    </row>
    <row r="4" spans="1:32" x14ac:dyDescent="0.3">
      <c r="A4" s="72" t="s">
        <v>1043</v>
      </c>
      <c r="B4" s="72">
        <v>55.5</v>
      </c>
      <c r="C4" s="72">
        <v>18.5</v>
      </c>
      <c r="D4" s="72">
        <v>1</v>
      </c>
      <c r="E4" s="72">
        <v>87.5</v>
      </c>
      <c r="F4" s="72">
        <v>64</v>
      </c>
      <c r="G4" s="72">
        <v>156.4</v>
      </c>
      <c r="H4" s="72">
        <v>69</v>
      </c>
      <c r="I4" s="73">
        <f t="shared" si="0"/>
        <v>28.20821423198435</v>
      </c>
      <c r="J4" s="72">
        <v>108</v>
      </c>
      <c r="K4" s="72">
        <v>110</v>
      </c>
      <c r="L4" s="72">
        <f t="shared" si="2"/>
        <v>109</v>
      </c>
      <c r="M4" s="72">
        <v>68</v>
      </c>
      <c r="N4" s="72">
        <v>70</v>
      </c>
      <c r="O4" s="72">
        <f t="shared" si="1"/>
        <v>69</v>
      </c>
      <c r="P4" s="72" t="s">
        <v>14</v>
      </c>
      <c r="Q4" s="72" t="s">
        <v>1127</v>
      </c>
      <c r="R4" s="72">
        <v>3.54</v>
      </c>
      <c r="S4" s="72">
        <v>3.05</v>
      </c>
      <c r="T4" s="72">
        <v>86</v>
      </c>
      <c r="U4" s="72">
        <v>8.24</v>
      </c>
      <c r="V4" s="72">
        <v>4.09</v>
      </c>
      <c r="W4" s="72">
        <v>7.87</v>
      </c>
      <c r="X4" s="72">
        <v>5.76</v>
      </c>
      <c r="Y4" s="72">
        <v>1.58</v>
      </c>
      <c r="Z4" s="72">
        <v>3.79</v>
      </c>
      <c r="AA4" s="72">
        <v>135</v>
      </c>
      <c r="AB4" s="72">
        <v>143</v>
      </c>
      <c r="AC4" s="72">
        <v>106</v>
      </c>
      <c r="AD4" s="72">
        <v>173</v>
      </c>
      <c r="AE4" s="72">
        <v>194</v>
      </c>
      <c r="AF4" s="72">
        <v>159</v>
      </c>
    </row>
    <row r="5" spans="1:32" x14ac:dyDescent="0.3">
      <c r="A5" s="72" t="s">
        <v>1128</v>
      </c>
      <c r="B5" s="72">
        <v>52.5</v>
      </c>
      <c r="C5" s="72">
        <f>B5/3</f>
        <v>17.5</v>
      </c>
      <c r="D5" s="72">
        <v>0</v>
      </c>
      <c r="E5" s="72">
        <v>94</v>
      </c>
      <c r="F5" s="72">
        <v>67.5</v>
      </c>
      <c r="G5" s="72">
        <v>166.5</v>
      </c>
      <c r="H5" s="72">
        <v>77.8</v>
      </c>
      <c r="I5" s="73">
        <f t="shared" si="0"/>
        <v>28.064100136172204</v>
      </c>
      <c r="J5" s="72">
        <v>94</v>
      </c>
      <c r="K5" s="72">
        <v>96</v>
      </c>
      <c r="L5" s="72">
        <f t="shared" si="2"/>
        <v>95</v>
      </c>
      <c r="M5" s="72">
        <v>67</v>
      </c>
      <c r="N5" s="72">
        <v>68</v>
      </c>
      <c r="O5" s="72">
        <f t="shared" si="1"/>
        <v>67.5</v>
      </c>
      <c r="P5" s="72" t="s">
        <v>14</v>
      </c>
      <c r="Q5" s="72" t="s">
        <v>1129</v>
      </c>
      <c r="R5" s="72">
        <v>4.74</v>
      </c>
      <c r="S5" s="72">
        <v>4.09</v>
      </c>
      <c r="T5" s="72">
        <v>86</v>
      </c>
      <c r="U5" s="72">
        <v>11.82</v>
      </c>
      <c r="V5" s="72">
        <v>5.08</v>
      </c>
      <c r="W5" s="72">
        <v>11.38</v>
      </c>
      <c r="X5" s="72">
        <v>6.33</v>
      </c>
      <c r="Y5" s="72">
        <v>2.06</v>
      </c>
      <c r="Z5" s="72">
        <v>4.12</v>
      </c>
      <c r="AA5" s="72">
        <v>115</v>
      </c>
      <c r="AB5" s="72">
        <v>119</v>
      </c>
      <c r="AC5" s="72">
        <v>104</v>
      </c>
      <c r="AD5" s="72">
        <v>135</v>
      </c>
      <c r="AE5" s="72">
        <v>142</v>
      </c>
      <c r="AF5" s="72">
        <v>114</v>
      </c>
    </row>
    <row r="6" spans="1:32" x14ac:dyDescent="0.3">
      <c r="A6" s="72" t="s">
        <v>252</v>
      </c>
      <c r="B6" s="72">
        <v>57.5</v>
      </c>
      <c r="C6" s="74">
        <f>B6/3</f>
        <v>19.166666666666668</v>
      </c>
      <c r="D6" s="72">
        <v>3</v>
      </c>
      <c r="E6" s="72">
        <v>88.5</v>
      </c>
      <c r="F6" s="72">
        <v>71</v>
      </c>
      <c r="G6" s="72">
        <v>157</v>
      </c>
      <c r="H6" s="72">
        <v>57</v>
      </c>
      <c r="I6" s="73">
        <f t="shared" si="0"/>
        <v>23.124670372023203</v>
      </c>
      <c r="J6" s="72">
        <v>120</v>
      </c>
      <c r="K6" s="72">
        <v>118</v>
      </c>
      <c r="L6" s="72">
        <f t="shared" si="2"/>
        <v>119</v>
      </c>
      <c r="M6" s="72">
        <v>86</v>
      </c>
      <c r="N6" s="72">
        <v>86</v>
      </c>
      <c r="O6" s="72">
        <f t="shared" si="1"/>
        <v>86</v>
      </c>
      <c r="P6" s="72" t="s">
        <v>14</v>
      </c>
      <c r="Q6" s="72" t="s">
        <v>1130</v>
      </c>
      <c r="R6" s="72">
        <v>3.53</v>
      </c>
      <c r="S6" s="72">
        <v>2.83</v>
      </c>
      <c r="T6" s="72">
        <v>80</v>
      </c>
      <c r="U6" s="72">
        <v>9.74</v>
      </c>
      <c r="V6" s="72">
        <v>2.64</v>
      </c>
      <c r="W6" s="72">
        <v>8.67</v>
      </c>
      <c r="X6" s="72">
        <v>3.48</v>
      </c>
      <c r="Y6" s="72">
        <v>0.99</v>
      </c>
      <c r="Z6" s="72">
        <v>3.13</v>
      </c>
      <c r="AA6" s="72">
        <v>136</v>
      </c>
      <c r="AB6" s="72">
        <v>138</v>
      </c>
      <c r="AC6" s="72">
        <v>100</v>
      </c>
      <c r="AD6" s="72">
        <v>118</v>
      </c>
      <c r="AE6" s="72">
        <v>122</v>
      </c>
      <c r="AF6" s="72">
        <v>109</v>
      </c>
    </row>
    <row r="7" spans="1:32" x14ac:dyDescent="0.3">
      <c r="A7" s="72" t="s">
        <v>120</v>
      </c>
      <c r="B7" s="72">
        <v>51.5</v>
      </c>
      <c r="C7" s="72">
        <v>17.16</v>
      </c>
      <c r="D7" s="72">
        <v>0</v>
      </c>
      <c r="E7" s="72">
        <v>92</v>
      </c>
      <c r="F7" s="72">
        <v>63.5</v>
      </c>
      <c r="G7" s="72">
        <v>161.5</v>
      </c>
      <c r="H7" s="72">
        <v>61</v>
      </c>
      <c r="I7" s="73">
        <f t="shared" si="0"/>
        <v>23.387552837657793</v>
      </c>
      <c r="J7" s="72">
        <v>95</v>
      </c>
      <c r="K7" s="72">
        <v>96</v>
      </c>
      <c r="L7" s="72">
        <f t="shared" si="2"/>
        <v>95.5</v>
      </c>
      <c r="M7" s="72">
        <v>68</v>
      </c>
      <c r="N7" s="72">
        <v>64</v>
      </c>
      <c r="O7" s="72">
        <f t="shared" si="1"/>
        <v>66</v>
      </c>
      <c r="P7" s="72" t="s">
        <v>14</v>
      </c>
      <c r="Q7" s="72" t="s">
        <v>1131</v>
      </c>
      <c r="R7" s="72">
        <v>5.27</v>
      </c>
      <c r="S7" s="72">
        <v>3.85</v>
      </c>
      <c r="T7" s="72">
        <v>73</v>
      </c>
      <c r="U7" s="72">
        <v>10.61</v>
      </c>
      <c r="V7" s="72">
        <v>2.76</v>
      </c>
      <c r="W7" s="72">
        <v>8.48</v>
      </c>
      <c r="X7" s="72">
        <v>3.5</v>
      </c>
      <c r="Y7" s="72">
        <v>1.1100000000000001</v>
      </c>
      <c r="Z7" s="72">
        <v>5.63</v>
      </c>
      <c r="AA7" s="72">
        <v>151</v>
      </c>
      <c r="AB7" s="72">
        <v>132</v>
      </c>
      <c r="AC7" s="72">
        <v>88</v>
      </c>
      <c r="AD7" s="72">
        <v>86</v>
      </c>
      <c r="AE7" s="72">
        <v>91</v>
      </c>
      <c r="AF7" s="72">
        <v>74</v>
      </c>
    </row>
    <row r="8" spans="1:32" x14ac:dyDescent="0.3">
      <c r="A8" s="72" t="s">
        <v>152</v>
      </c>
      <c r="B8" s="72">
        <v>56.5</v>
      </c>
      <c r="C8" s="72">
        <v>18.8</v>
      </c>
      <c r="D8" s="72">
        <v>2</v>
      </c>
      <c r="E8" s="72">
        <v>85.5</v>
      </c>
      <c r="F8" s="72">
        <v>64.5</v>
      </c>
      <c r="G8" s="72">
        <v>165</v>
      </c>
      <c r="H8" s="72">
        <v>59.2</v>
      </c>
      <c r="I8" s="73">
        <f t="shared" si="0"/>
        <v>21.74471992653811</v>
      </c>
      <c r="J8" s="72">
        <v>90</v>
      </c>
      <c r="K8" s="72">
        <v>87</v>
      </c>
      <c r="L8" s="72">
        <f t="shared" si="2"/>
        <v>88.5</v>
      </c>
      <c r="M8" s="72">
        <v>58</v>
      </c>
      <c r="N8" s="72">
        <v>55</v>
      </c>
      <c r="O8" s="72">
        <f t="shared" si="1"/>
        <v>56.5</v>
      </c>
      <c r="P8" s="72" t="s">
        <v>10</v>
      </c>
      <c r="Q8" s="72" t="s">
        <v>1132</v>
      </c>
      <c r="R8" s="72">
        <v>4.95</v>
      </c>
      <c r="S8" s="72">
        <v>3.92</v>
      </c>
      <c r="T8" s="72">
        <v>79</v>
      </c>
      <c r="U8" s="72">
        <v>10.119999999999999</v>
      </c>
      <c r="V8" s="72">
        <v>3.67</v>
      </c>
      <c r="W8" s="72">
        <v>9.58</v>
      </c>
      <c r="X8" s="72">
        <v>4.93</v>
      </c>
      <c r="Y8" s="72">
        <v>1.3</v>
      </c>
      <c r="Z8" s="72">
        <v>5.93</v>
      </c>
      <c r="AA8" s="72">
        <v>139</v>
      </c>
      <c r="AB8" s="72">
        <v>135</v>
      </c>
      <c r="AC8" s="72">
        <v>98</v>
      </c>
      <c r="AD8" s="72">
        <v>118</v>
      </c>
      <c r="AE8" s="72">
        <v>129</v>
      </c>
      <c r="AF8" s="72">
        <v>92</v>
      </c>
    </row>
    <row r="9" spans="1:32" x14ac:dyDescent="0.3">
      <c r="A9" s="72" t="s">
        <v>266</v>
      </c>
      <c r="B9" s="72">
        <v>57</v>
      </c>
      <c r="C9" s="72">
        <v>19</v>
      </c>
      <c r="D9" s="72">
        <v>2</v>
      </c>
      <c r="E9" s="72">
        <v>79.5</v>
      </c>
      <c r="F9" s="72">
        <v>73.5</v>
      </c>
      <c r="G9" s="72">
        <v>158</v>
      </c>
      <c r="H9" s="72">
        <v>62.2</v>
      </c>
      <c r="I9" s="73">
        <f t="shared" si="0"/>
        <v>24.915878865566413</v>
      </c>
      <c r="J9" s="72">
        <v>92</v>
      </c>
      <c r="K9" s="72">
        <v>87</v>
      </c>
      <c r="L9" s="72">
        <f t="shared" si="2"/>
        <v>89.5</v>
      </c>
      <c r="M9" s="72">
        <v>58</v>
      </c>
      <c r="N9" s="72">
        <v>54</v>
      </c>
      <c r="O9" s="72">
        <f t="shared" si="1"/>
        <v>56</v>
      </c>
      <c r="P9" s="72" t="s">
        <v>14</v>
      </c>
      <c r="Q9" s="72" t="s">
        <v>806</v>
      </c>
      <c r="R9" s="72">
        <v>4.55</v>
      </c>
      <c r="S9" s="72">
        <v>3.78</v>
      </c>
      <c r="T9" s="72">
        <v>83</v>
      </c>
      <c r="U9" s="72">
        <v>12.85</v>
      </c>
      <c r="V9" s="72">
        <v>3.98</v>
      </c>
      <c r="W9" s="72">
        <v>11.26</v>
      </c>
      <c r="X9" s="72">
        <v>5.88</v>
      </c>
      <c r="Y9" s="72">
        <v>1.38</v>
      </c>
      <c r="Z9" s="72">
        <v>3.59</v>
      </c>
      <c r="AA9" s="72">
        <v>153</v>
      </c>
      <c r="AB9" s="72">
        <v>154</v>
      </c>
      <c r="AC9" s="72">
        <v>101</v>
      </c>
      <c r="AD9" s="72">
        <v>147</v>
      </c>
      <c r="AE9" s="72">
        <v>177</v>
      </c>
      <c r="AF9" s="72">
        <v>115</v>
      </c>
    </row>
    <row r="10" spans="1:32" x14ac:dyDescent="0.3">
      <c r="A10" s="75"/>
      <c r="B10" s="76">
        <f t="shared" ref="B10:D10" si="3">AVERAGE(B2:B9)</f>
        <v>54.6875</v>
      </c>
      <c r="C10" s="76">
        <f t="shared" si="3"/>
        <v>18.219583333333333</v>
      </c>
      <c r="D10" s="76">
        <f t="shared" si="3"/>
        <v>1.125</v>
      </c>
      <c r="E10" s="76">
        <f>AVERAGE(E2:E9)</f>
        <v>88.25</v>
      </c>
      <c r="F10" s="76">
        <f t="shared" ref="F10:O10" si="4">AVERAGE(F2:F9)</f>
        <v>67.875</v>
      </c>
      <c r="G10" s="76">
        <f t="shared" si="4"/>
        <v>161</v>
      </c>
      <c r="H10" s="76">
        <f t="shared" si="4"/>
        <v>64.275000000000006</v>
      </c>
      <c r="I10" s="76">
        <f t="shared" si="4"/>
        <v>24.799531452014591</v>
      </c>
      <c r="J10" s="76">
        <f t="shared" si="4"/>
        <v>101.875</v>
      </c>
      <c r="K10" s="76">
        <f t="shared" si="4"/>
        <v>101.375</v>
      </c>
      <c r="L10" s="76">
        <f t="shared" si="4"/>
        <v>101.625</v>
      </c>
      <c r="M10" s="76">
        <f t="shared" si="4"/>
        <v>68.25</v>
      </c>
      <c r="N10" s="76">
        <f t="shared" si="4"/>
        <v>67.125</v>
      </c>
      <c r="O10" s="76">
        <f t="shared" si="4"/>
        <v>67.6875</v>
      </c>
    </row>
    <row r="11" spans="1:32" x14ac:dyDescent="0.3">
      <c r="A11" s="75"/>
    </row>
    <row r="12" spans="1:32" x14ac:dyDescent="0.3">
      <c r="A12" s="71" t="s">
        <v>1133</v>
      </c>
      <c r="B12" s="71" t="s">
        <v>1107</v>
      </c>
      <c r="C12" s="71" t="s">
        <v>6</v>
      </c>
      <c r="D12" s="71" t="s">
        <v>5</v>
      </c>
      <c r="E12" s="71" t="s">
        <v>1108</v>
      </c>
      <c r="F12" s="71" t="s">
        <v>1109</v>
      </c>
      <c r="G12" s="71" t="s">
        <v>2</v>
      </c>
      <c r="H12" s="71" t="s">
        <v>1</v>
      </c>
      <c r="I12" s="71" t="s">
        <v>3</v>
      </c>
      <c r="J12" s="71" t="s">
        <v>1110</v>
      </c>
      <c r="K12" s="71" t="s">
        <v>1111</v>
      </c>
      <c r="L12" s="71" t="s">
        <v>1112</v>
      </c>
      <c r="M12" s="71" t="s">
        <v>1113</v>
      </c>
      <c r="N12" s="71" t="s">
        <v>1114</v>
      </c>
      <c r="O12" s="71" t="s">
        <v>1115</v>
      </c>
      <c r="P12" s="71" t="s">
        <v>4</v>
      </c>
      <c r="Q12" s="71" t="s">
        <v>1116</v>
      </c>
      <c r="R12" s="71" t="s">
        <v>1117</v>
      </c>
      <c r="S12" s="71" t="s">
        <v>1118</v>
      </c>
      <c r="T12" s="71" t="s">
        <v>1119</v>
      </c>
      <c r="U12" s="71" t="s">
        <v>1120</v>
      </c>
      <c r="V12" s="71" t="s">
        <v>1121</v>
      </c>
      <c r="W12" s="71" t="s">
        <v>1122</v>
      </c>
      <c r="X12" s="71" t="s">
        <v>1123</v>
      </c>
      <c r="Y12" s="71" t="s">
        <v>1124</v>
      </c>
      <c r="Z12" s="71" t="s">
        <v>1125</v>
      </c>
      <c r="AA12" s="71" t="s">
        <v>1030</v>
      </c>
      <c r="AB12" s="71" t="s">
        <v>1031</v>
      </c>
      <c r="AC12" s="71" t="s">
        <v>1032</v>
      </c>
      <c r="AD12" s="71" t="s">
        <v>1033</v>
      </c>
      <c r="AE12" s="71" t="s">
        <v>1034</v>
      </c>
      <c r="AF12" s="71" t="s">
        <v>1035</v>
      </c>
    </row>
    <row r="13" spans="1:32" x14ac:dyDescent="0.3">
      <c r="A13" s="72" t="s">
        <v>286</v>
      </c>
      <c r="B13" s="72">
        <v>64</v>
      </c>
      <c r="C13" s="72">
        <v>21.33</v>
      </c>
      <c r="D13" s="72">
        <v>5</v>
      </c>
      <c r="E13" s="72">
        <v>84</v>
      </c>
      <c r="F13" s="72">
        <v>83.5</v>
      </c>
      <c r="G13" s="72">
        <v>170</v>
      </c>
      <c r="H13" s="72">
        <v>97</v>
      </c>
      <c r="I13" s="73">
        <f t="shared" ref="I13:I18" si="5">H13/((G13/100)*(G13/100))</f>
        <v>33.564013840830455</v>
      </c>
      <c r="J13" s="72">
        <v>117</v>
      </c>
      <c r="K13" s="72">
        <v>114</v>
      </c>
      <c r="L13" s="72">
        <f t="shared" ref="L13:L18" si="6">AVERAGE(J13:K13)</f>
        <v>115.5</v>
      </c>
      <c r="M13" s="72">
        <v>74</v>
      </c>
      <c r="N13" s="72">
        <v>75</v>
      </c>
      <c r="O13" s="72">
        <f t="shared" ref="O13:O18" si="7">AVERAGE(M13:N13)</f>
        <v>74.5</v>
      </c>
      <c r="P13" s="72" t="s">
        <v>10</v>
      </c>
      <c r="Q13" s="72" t="s">
        <v>1134</v>
      </c>
      <c r="R13" s="72">
        <v>3.84</v>
      </c>
      <c r="S13" s="72">
        <v>3.24</v>
      </c>
      <c r="T13" s="72">
        <v>84</v>
      </c>
      <c r="U13" s="72">
        <v>10.130000000000001</v>
      </c>
      <c r="V13" s="72">
        <v>3.71</v>
      </c>
      <c r="W13" s="72">
        <v>8.81</v>
      </c>
      <c r="X13" s="72">
        <v>4.76</v>
      </c>
      <c r="Y13" s="72">
        <v>1.47</v>
      </c>
      <c r="Z13" s="72">
        <v>4.42</v>
      </c>
      <c r="AA13" s="72">
        <v>90</v>
      </c>
      <c r="AB13" s="72">
        <v>92</v>
      </c>
      <c r="AC13" s="72">
        <v>102</v>
      </c>
      <c r="AD13" s="72">
        <v>99</v>
      </c>
      <c r="AE13" s="72">
        <v>105</v>
      </c>
      <c r="AF13" s="72">
        <v>82</v>
      </c>
    </row>
    <row r="14" spans="1:32" x14ac:dyDescent="0.3">
      <c r="A14" s="72" t="s">
        <v>34</v>
      </c>
      <c r="B14" s="72">
        <v>66.5</v>
      </c>
      <c r="C14" s="74">
        <f>B14/3</f>
        <v>22.166666666666668</v>
      </c>
      <c r="D14" s="72">
        <v>6</v>
      </c>
      <c r="E14" s="72">
        <v>83.5</v>
      </c>
      <c r="F14" s="72">
        <v>60.5</v>
      </c>
      <c r="G14" s="72">
        <v>155.69999999999999</v>
      </c>
      <c r="H14" s="72">
        <v>53</v>
      </c>
      <c r="I14" s="73">
        <f t="shared" si="5"/>
        <v>21.86244069812961</v>
      </c>
      <c r="J14" s="72">
        <v>87</v>
      </c>
      <c r="K14" s="72">
        <v>91</v>
      </c>
      <c r="L14" s="72">
        <f t="shared" si="6"/>
        <v>89</v>
      </c>
      <c r="M14" s="72">
        <v>50</v>
      </c>
      <c r="N14" s="72">
        <v>50</v>
      </c>
      <c r="O14" s="72">
        <f t="shared" si="7"/>
        <v>50</v>
      </c>
      <c r="P14" s="72" t="s">
        <v>14</v>
      </c>
      <c r="Q14" s="72" t="s">
        <v>1135</v>
      </c>
      <c r="R14" s="72">
        <v>4.07</v>
      </c>
      <c r="S14" s="72">
        <v>2.13</v>
      </c>
      <c r="T14" s="72">
        <v>77</v>
      </c>
      <c r="U14" s="72">
        <v>7.64</v>
      </c>
      <c r="V14" s="72">
        <v>2.7</v>
      </c>
      <c r="W14" s="72">
        <v>7.53</v>
      </c>
      <c r="X14" s="72">
        <v>3.57</v>
      </c>
      <c r="Y14" s="72">
        <v>1.03</v>
      </c>
      <c r="Z14" s="72">
        <v>5.37</v>
      </c>
      <c r="AA14" s="72">
        <v>156</v>
      </c>
      <c r="AB14" s="72">
        <v>148</v>
      </c>
      <c r="AC14" s="72">
        <v>95</v>
      </c>
      <c r="AD14" s="72">
        <v>113</v>
      </c>
      <c r="AE14" s="72">
        <v>120</v>
      </c>
      <c r="AF14" s="72">
        <v>102</v>
      </c>
    </row>
    <row r="15" spans="1:32" x14ac:dyDescent="0.3">
      <c r="A15" s="72" t="s">
        <v>601</v>
      </c>
      <c r="B15" s="72">
        <v>70.5</v>
      </c>
      <c r="C15" s="72">
        <v>23.5</v>
      </c>
      <c r="D15" s="72">
        <v>4</v>
      </c>
      <c r="E15" s="72">
        <v>88.5</v>
      </c>
      <c r="F15" s="72">
        <v>57.5</v>
      </c>
      <c r="G15" s="72">
        <v>167.6</v>
      </c>
      <c r="H15" s="72">
        <v>65</v>
      </c>
      <c r="I15" s="73">
        <f t="shared" si="5"/>
        <v>23.140105148637797</v>
      </c>
      <c r="J15" s="72">
        <v>102</v>
      </c>
      <c r="K15" s="72">
        <v>104</v>
      </c>
      <c r="L15" s="72">
        <f t="shared" si="6"/>
        <v>103</v>
      </c>
      <c r="M15" s="72">
        <v>58</v>
      </c>
      <c r="N15" s="72">
        <v>58</v>
      </c>
      <c r="O15" s="72">
        <f t="shared" si="7"/>
        <v>58</v>
      </c>
      <c r="P15" s="72" t="s">
        <v>14</v>
      </c>
      <c r="Q15" s="72" t="s">
        <v>1136</v>
      </c>
      <c r="R15" s="72">
        <v>5.8</v>
      </c>
      <c r="S15" s="72">
        <v>4.8600000000000003</v>
      </c>
      <c r="T15" s="72">
        <v>95</v>
      </c>
      <c r="U15" s="72">
        <v>12</v>
      </c>
      <c r="V15" s="72">
        <v>7.69</v>
      </c>
      <c r="W15" s="72">
        <v>9.69</v>
      </c>
      <c r="X15" s="72">
        <v>8.24</v>
      </c>
      <c r="Y15" s="72">
        <v>4.24</v>
      </c>
      <c r="Z15" s="72">
        <v>1.95</v>
      </c>
      <c r="AA15" s="72">
        <v>107</v>
      </c>
      <c r="AB15" s="72">
        <v>119</v>
      </c>
      <c r="AC15" s="72">
        <v>112</v>
      </c>
      <c r="AD15" s="72">
        <v>167</v>
      </c>
      <c r="AE15" s="72">
        <v>151</v>
      </c>
      <c r="AF15" s="72">
        <v>178</v>
      </c>
    </row>
    <row r="16" spans="1:32" x14ac:dyDescent="0.3">
      <c r="A16" s="72" t="s">
        <v>35</v>
      </c>
      <c r="B16" s="72">
        <f>(71+72)/2</f>
        <v>71.5</v>
      </c>
      <c r="C16" s="74">
        <f>B16/3</f>
        <v>23.833333333333332</v>
      </c>
      <c r="D16" s="72">
        <v>18</v>
      </c>
      <c r="E16" s="72">
        <v>82.5</v>
      </c>
      <c r="F16" s="72">
        <f>(71+68)/2</f>
        <v>69.5</v>
      </c>
      <c r="G16" s="72">
        <v>168.7</v>
      </c>
      <c r="H16" s="72">
        <v>62</v>
      </c>
      <c r="I16" s="73">
        <f t="shared" si="5"/>
        <v>21.785198644117351</v>
      </c>
      <c r="J16" s="72">
        <v>110</v>
      </c>
      <c r="K16" s="72">
        <v>112</v>
      </c>
      <c r="L16" s="72">
        <f t="shared" si="6"/>
        <v>111</v>
      </c>
      <c r="M16" s="72">
        <v>78</v>
      </c>
      <c r="N16" s="72">
        <v>79</v>
      </c>
      <c r="O16" s="72">
        <f t="shared" si="7"/>
        <v>78.5</v>
      </c>
      <c r="P16" s="72" t="s">
        <v>14</v>
      </c>
      <c r="Q16" s="72" t="s">
        <v>1137</v>
      </c>
      <c r="R16" s="72">
        <v>4.45</v>
      </c>
      <c r="S16" s="72">
        <v>3.12</v>
      </c>
      <c r="T16" s="72">
        <v>70</v>
      </c>
      <c r="U16" s="72">
        <v>7.83</v>
      </c>
      <c r="V16" s="72">
        <v>2.04</v>
      </c>
      <c r="W16" s="72">
        <v>5.28</v>
      </c>
      <c r="X16" s="72">
        <v>2.67</v>
      </c>
      <c r="Y16" s="72">
        <v>0.74</v>
      </c>
      <c r="Z16" s="72">
        <v>7.62</v>
      </c>
      <c r="AA16" s="72">
        <v>124</v>
      </c>
      <c r="AB16" s="72">
        <v>108</v>
      </c>
      <c r="AC16" s="72">
        <v>88</v>
      </c>
      <c r="AD16" s="72">
        <v>68</v>
      </c>
      <c r="AE16" s="72">
        <v>3.72</v>
      </c>
      <c r="AF16" s="72">
        <v>1.32</v>
      </c>
    </row>
    <row r="17" spans="1:32" x14ac:dyDescent="0.3">
      <c r="A17" s="72" t="s">
        <v>36</v>
      </c>
      <c r="B17" s="72">
        <v>70</v>
      </c>
      <c r="C17" s="72">
        <v>23.3</v>
      </c>
      <c r="D17" s="72">
        <v>5</v>
      </c>
      <c r="E17" s="72">
        <v>83</v>
      </c>
      <c r="F17" s="72">
        <v>65.5</v>
      </c>
      <c r="G17" s="72">
        <v>170.5</v>
      </c>
      <c r="H17" s="72">
        <v>87</v>
      </c>
      <c r="I17" s="73">
        <f t="shared" si="5"/>
        <v>29.927503203446818</v>
      </c>
      <c r="J17" s="72">
        <v>114</v>
      </c>
      <c r="K17" s="72">
        <v>113</v>
      </c>
      <c r="L17" s="72">
        <f t="shared" si="6"/>
        <v>113.5</v>
      </c>
      <c r="M17" s="72">
        <v>69</v>
      </c>
      <c r="N17" s="72">
        <v>64</v>
      </c>
      <c r="O17" s="72">
        <f t="shared" si="7"/>
        <v>66.5</v>
      </c>
      <c r="P17" s="72" t="s">
        <v>11</v>
      </c>
      <c r="Q17" s="72" t="s">
        <v>13</v>
      </c>
      <c r="R17" s="72">
        <v>4.71</v>
      </c>
      <c r="S17" s="72">
        <v>3.88</v>
      </c>
      <c r="T17" s="72">
        <v>79</v>
      </c>
      <c r="U17" s="72">
        <v>10.220000000000001</v>
      </c>
      <c r="V17" s="72">
        <v>3.65</v>
      </c>
      <c r="W17" s="72">
        <v>8.49</v>
      </c>
      <c r="X17" s="72">
        <v>5.59</v>
      </c>
      <c r="Y17" s="72">
        <v>1.23</v>
      </c>
      <c r="Z17" s="72">
        <v>5.5</v>
      </c>
      <c r="AA17" s="72">
        <v>120</v>
      </c>
      <c r="AB17" s="72">
        <v>122</v>
      </c>
      <c r="AC17" s="72">
        <v>98</v>
      </c>
      <c r="AD17" s="72">
        <v>110</v>
      </c>
      <c r="AE17" s="72">
        <v>137</v>
      </c>
      <c r="AF17" s="72">
        <v>81</v>
      </c>
    </row>
    <row r="18" spans="1:32" x14ac:dyDescent="0.3">
      <c r="A18" s="72" t="s">
        <v>9</v>
      </c>
      <c r="B18" s="72">
        <v>72.5</v>
      </c>
      <c r="C18" s="72">
        <v>24.16</v>
      </c>
      <c r="D18" s="72">
        <v>12</v>
      </c>
      <c r="E18" s="72">
        <v>86.5</v>
      </c>
      <c r="F18" s="72">
        <v>76.5</v>
      </c>
      <c r="G18" s="72">
        <v>161.4</v>
      </c>
      <c r="H18" s="72">
        <v>62.3</v>
      </c>
      <c r="I18" s="73">
        <f t="shared" si="5"/>
        <v>23.915583747537422</v>
      </c>
      <c r="J18" s="72">
        <v>106</v>
      </c>
      <c r="K18" s="72">
        <v>110</v>
      </c>
      <c r="L18" s="72">
        <f t="shared" si="6"/>
        <v>108</v>
      </c>
      <c r="M18" s="72">
        <v>79</v>
      </c>
      <c r="N18" s="72">
        <v>79</v>
      </c>
      <c r="O18" s="72">
        <f t="shared" si="7"/>
        <v>79</v>
      </c>
      <c r="P18" s="72" t="s">
        <v>14</v>
      </c>
      <c r="Q18" s="72" t="s">
        <v>1127</v>
      </c>
      <c r="R18" s="72">
        <v>4.75</v>
      </c>
      <c r="S18" s="72">
        <v>3.63</v>
      </c>
      <c r="T18" s="72">
        <v>75</v>
      </c>
      <c r="U18" s="72">
        <v>7.27</v>
      </c>
      <c r="V18" s="72">
        <v>3.12</v>
      </c>
      <c r="W18" s="72">
        <v>6.83</v>
      </c>
      <c r="X18" s="72">
        <v>4.01</v>
      </c>
      <c r="Y18" s="72">
        <v>1.23</v>
      </c>
      <c r="Z18" s="72">
        <v>4.51</v>
      </c>
      <c r="AA18" s="72">
        <v>154</v>
      </c>
      <c r="AB18" s="72">
        <v>145</v>
      </c>
      <c r="AC18" s="72">
        <v>94</v>
      </c>
      <c r="AD18" s="72">
        <v>115</v>
      </c>
      <c r="AE18" s="72">
        <v>120</v>
      </c>
      <c r="AF18" s="72">
        <v>104</v>
      </c>
    </row>
    <row r="19" spans="1:32" x14ac:dyDescent="0.3">
      <c r="A19" s="75"/>
      <c r="B19" s="76">
        <f t="shared" ref="B19:D19" si="8">AVERAGE(B13:B18)</f>
        <v>69.166666666666671</v>
      </c>
      <c r="C19" s="76">
        <f t="shared" si="8"/>
        <v>23.048333333333332</v>
      </c>
      <c r="D19" s="76">
        <f t="shared" si="8"/>
        <v>8.3333333333333339</v>
      </c>
      <c r="E19" s="76">
        <f>AVERAGE(E13:E18)</f>
        <v>84.666666666666671</v>
      </c>
      <c r="F19" s="76">
        <f t="shared" ref="F19:O19" si="9">AVERAGE(F13:F18)</f>
        <v>68.833333333333329</v>
      </c>
      <c r="G19" s="76">
        <f t="shared" si="9"/>
        <v>165.65</v>
      </c>
      <c r="H19" s="76">
        <f t="shared" si="9"/>
        <v>71.05</v>
      </c>
      <c r="I19" s="76">
        <f t="shared" si="9"/>
        <v>25.699140880449914</v>
      </c>
      <c r="J19" s="76">
        <f t="shared" si="9"/>
        <v>106</v>
      </c>
      <c r="K19" s="76">
        <f t="shared" si="9"/>
        <v>107.33333333333333</v>
      </c>
      <c r="L19" s="76">
        <f t="shared" si="9"/>
        <v>106.66666666666667</v>
      </c>
      <c r="M19" s="76">
        <f t="shared" si="9"/>
        <v>68</v>
      </c>
      <c r="N19" s="76">
        <f t="shared" si="9"/>
        <v>67.5</v>
      </c>
      <c r="O19" s="76">
        <f t="shared" si="9"/>
        <v>67.75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A1E8-1FAE-D64E-9190-B7064DE35A94}">
  <dimension ref="A1:AF15"/>
  <sheetViews>
    <sheetView workbookViewId="0">
      <selection activeCell="C18" sqref="C18"/>
    </sheetView>
  </sheetViews>
  <sheetFormatPr defaultColWidth="11.5546875" defaultRowHeight="14.4" x14ac:dyDescent="0.3"/>
  <sheetData>
    <row r="1" spans="1:32" x14ac:dyDescent="0.3">
      <c r="A1" s="71" t="s">
        <v>1106</v>
      </c>
      <c r="B1" s="71" t="s">
        <v>1107</v>
      </c>
      <c r="C1" s="71" t="s">
        <v>6</v>
      </c>
      <c r="D1" s="71" t="s">
        <v>5</v>
      </c>
      <c r="E1" s="71" t="s">
        <v>1108</v>
      </c>
      <c r="F1" s="71" t="s">
        <v>1109</v>
      </c>
      <c r="G1" s="71" t="s">
        <v>2</v>
      </c>
      <c r="H1" s="71" t="s">
        <v>1</v>
      </c>
      <c r="I1" s="71" t="s">
        <v>3</v>
      </c>
      <c r="J1" s="71" t="s">
        <v>1110</v>
      </c>
      <c r="K1" s="71" t="s">
        <v>1111</v>
      </c>
      <c r="L1" s="71" t="s">
        <v>1112</v>
      </c>
      <c r="M1" s="71" t="s">
        <v>1113</v>
      </c>
      <c r="N1" s="71" t="s">
        <v>1114</v>
      </c>
      <c r="O1" s="71" t="s">
        <v>1115</v>
      </c>
      <c r="P1" s="71" t="s">
        <v>4</v>
      </c>
      <c r="Q1" s="71" t="s">
        <v>1116</v>
      </c>
      <c r="R1" s="71" t="s">
        <v>1117</v>
      </c>
      <c r="S1" s="71" t="s">
        <v>1118</v>
      </c>
      <c r="T1" s="71" t="s">
        <v>1119</v>
      </c>
      <c r="U1" s="71" t="s">
        <v>1120</v>
      </c>
      <c r="V1" s="71" t="s">
        <v>1121</v>
      </c>
      <c r="W1" s="71" t="s">
        <v>1122</v>
      </c>
      <c r="X1" s="71" t="s">
        <v>1123</v>
      </c>
      <c r="Y1" s="71" t="s">
        <v>1124</v>
      </c>
      <c r="Z1" s="71" t="s">
        <v>1125</v>
      </c>
      <c r="AA1" s="71" t="s">
        <v>1030</v>
      </c>
      <c r="AB1" s="71" t="s">
        <v>1031</v>
      </c>
      <c r="AC1" s="71" t="s">
        <v>1032</v>
      </c>
      <c r="AD1" s="71" t="s">
        <v>1033</v>
      </c>
      <c r="AE1" s="71" t="s">
        <v>1034</v>
      </c>
      <c r="AF1" s="71" t="s">
        <v>1035</v>
      </c>
    </row>
    <row r="2" spans="1:32" x14ac:dyDescent="0.3">
      <c r="A2" s="72" t="s">
        <v>1685</v>
      </c>
      <c r="B2" s="72">
        <v>72.5</v>
      </c>
      <c r="C2" s="72">
        <v>24.16</v>
      </c>
      <c r="D2" s="72">
        <v>12</v>
      </c>
      <c r="E2" s="72">
        <v>86.5</v>
      </c>
      <c r="F2" s="72">
        <v>76.5</v>
      </c>
      <c r="G2" s="72">
        <v>161.4</v>
      </c>
      <c r="H2" s="72">
        <v>62.3</v>
      </c>
      <c r="I2" s="73">
        <f t="shared" ref="I2:I15" si="0">H2/((G2/100)*(G2/100))</f>
        <v>23.915583747537422</v>
      </c>
      <c r="J2" s="72">
        <v>106</v>
      </c>
      <c r="K2" s="72">
        <v>110</v>
      </c>
      <c r="L2" s="72">
        <f t="shared" ref="L2:L15" si="1">AVERAGE(J2:K2)</f>
        <v>108</v>
      </c>
      <c r="M2" s="72">
        <v>79</v>
      </c>
      <c r="N2" s="72">
        <v>79</v>
      </c>
      <c r="O2" s="72">
        <f t="shared" ref="O2:O15" si="2">AVERAGE(M2:N2)</f>
        <v>79</v>
      </c>
      <c r="P2" s="72" t="s">
        <v>14</v>
      </c>
      <c r="Q2" s="72" t="s">
        <v>1127</v>
      </c>
      <c r="R2" s="72">
        <v>4.75</v>
      </c>
      <c r="S2" s="72">
        <v>3.63</v>
      </c>
      <c r="T2" s="72">
        <v>75</v>
      </c>
      <c r="U2" s="72">
        <v>7.27</v>
      </c>
      <c r="V2" s="72">
        <v>3.12</v>
      </c>
      <c r="W2" s="72">
        <v>6.83</v>
      </c>
      <c r="X2" s="72">
        <v>4.01</v>
      </c>
      <c r="Y2" s="72">
        <v>1.23</v>
      </c>
      <c r="Z2" s="72">
        <v>4.51</v>
      </c>
      <c r="AA2" s="72">
        <v>154</v>
      </c>
      <c r="AB2" s="72">
        <v>145</v>
      </c>
      <c r="AC2" s="72">
        <v>94</v>
      </c>
      <c r="AD2" s="72">
        <v>115</v>
      </c>
      <c r="AE2" s="72">
        <v>120</v>
      </c>
      <c r="AF2" s="72">
        <v>104</v>
      </c>
    </row>
    <row r="3" spans="1:32" x14ac:dyDescent="0.3">
      <c r="A3" s="72" t="s">
        <v>48</v>
      </c>
      <c r="B3" s="72">
        <v>53.5</v>
      </c>
      <c r="C3" s="72">
        <v>17.829999999999998</v>
      </c>
      <c r="D3" s="72">
        <v>1</v>
      </c>
      <c r="E3" s="72">
        <v>91.5</v>
      </c>
      <c r="F3" s="72">
        <v>62</v>
      </c>
      <c r="G3" s="72">
        <v>165</v>
      </c>
      <c r="H3" s="72">
        <v>64</v>
      </c>
      <c r="I3" s="73">
        <f t="shared" si="0"/>
        <v>23.507805325987146</v>
      </c>
      <c r="J3" s="72">
        <v>98</v>
      </c>
      <c r="K3" s="72">
        <v>101</v>
      </c>
      <c r="L3" s="72">
        <f t="shared" si="1"/>
        <v>99.5</v>
      </c>
      <c r="M3" s="72">
        <v>67</v>
      </c>
      <c r="N3" s="72">
        <v>66</v>
      </c>
      <c r="O3" s="72">
        <f t="shared" si="2"/>
        <v>66.5</v>
      </c>
      <c r="P3" s="72" t="s">
        <v>14</v>
      </c>
      <c r="Q3" s="72" t="s">
        <v>1126</v>
      </c>
      <c r="R3" s="72">
        <v>4.75</v>
      </c>
      <c r="S3" s="72">
        <v>3.3</v>
      </c>
      <c r="T3" s="72">
        <v>69</v>
      </c>
      <c r="U3" s="72">
        <v>11.25</v>
      </c>
      <c r="V3" s="72">
        <v>1.95</v>
      </c>
      <c r="W3" s="72">
        <v>7.95</v>
      </c>
      <c r="X3" s="72">
        <v>2.5499999999999998</v>
      </c>
      <c r="Y3" s="72">
        <v>0.69</v>
      </c>
      <c r="Z3" s="72">
        <v>7.69</v>
      </c>
      <c r="AA3" s="72">
        <v>138</v>
      </c>
      <c r="AB3" s="72">
        <v>118</v>
      </c>
      <c r="AC3" s="72">
        <v>85</v>
      </c>
      <c r="AD3" s="72">
        <v>66</v>
      </c>
      <c r="AE3" s="72">
        <v>70</v>
      </c>
      <c r="AF3" s="72">
        <v>52</v>
      </c>
    </row>
    <row r="4" spans="1:32" x14ac:dyDescent="0.3">
      <c r="A4" s="72" t="s">
        <v>1128</v>
      </c>
      <c r="B4" s="72">
        <v>52.5</v>
      </c>
      <c r="C4" s="72">
        <f>B4/3</f>
        <v>17.5</v>
      </c>
      <c r="D4" s="72">
        <v>0</v>
      </c>
      <c r="E4" s="72">
        <v>94</v>
      </c>
      <c r="F4" s="72">
        <v>67.5</v>
      </c>
      <c r="G4" s="72">
        <v>166.5</v>
      </c>
      <c r="H4" s="72">
        <v>77.8</v>
      </c>
      <c r="I4" s="73">
        <f t="shared" si="0"/>
        <v>28.064100136172204</v>
      </c>
      <c r="J4" s="72">
        <v>94</v>
      </c>
      <c r="K4" s="72">
        <v>96</v>
      </c>
      <c r="L4" s="72">
        <f t="shared" si="1"/>
        <v>95</v>
      </c>
      <c r="M4" s="72">
        <v>67</v>
      </c>
      <c r="N4" s="72">
        <v>68</v>
      </c>
      <c r="O4" s="72">
        <f t="shared" si="2"/>
        <v>67.5</v>
      </c>
      <c r="P4" s="72" t="s">
        <v>14</v>
      </c>
      <c r="Q4" s="72" t="s">
        <v>1129</v>
      </c>
      <c r="R4" s="72">
        <v>4.74</v>
      </c>
      <c r="S4" s="72">
        <v>4.09</v>
      </c>
      <c r="T4" s="72">
        <v>86</v>
      </c>
      <c r="U4" s="72">
        <v>11.82</v>
      </c>
      <c r="V4" s="72">
        <v>5.08</v>
      </c>
      <c r="W4" s="72">
        <v>11.38</v>
      </c>
      <c r="X4" s="72">
        <v>6.33</v>
      </c>
      <c r="Y4" s="72">
        <v>2.06</v>
      </c>
      <c r="Z4" s="72">
        <v>4.12</v>
      </c>
      <c r="AA4" s="72">
        <v>115</v>
      </c>
      <c r="AB4" s="72">
        <v>119</v>
      </c>
      <c r="AC4" s="72">
        <v>104</v>
      </c>
      <c r="AD4" s="72">
        <v>135</v>
      </c>
      <c r="AE4" s="72">
        <v>142</v>
      </c>
      <c r="AF4" s="72">
        <v>114</v>
      </c>
    </row>
    <row r="5" spans="1:32" x14ac:dyDescent="0.3">
      <c r="A5" s="72" t="s">
        <v>1043</v>
      </c>
      <c r="B5" s="72">
        <v>55.5</v>
      </c>
      <c r="C5" s="72">
        <v>18.5</v>
      </c>
      <c r="D5" s="72">
        <v>1</v>
      </c>
      <c r="E5" s="72">
        <v>87.5</v>
      </c>
      <c r="F5" s="72">
        <v>64</v>
      </c>
      <c r="G5" s="72">
        <v>156.4</v>
      </c>
      <c r="H5" s="72">
        <v>69</v>
      </c>
      <c r="I5" s="73">
        <f t="shared" si="0"/>
        <v>28.20821423198435</v>
      </c>
      <c r="J5" s="72">
        <v>108</v>
      </c>
      <c r="K5" s="72">
        <v>110</v>
      </c>
      <c r="L5" s="72">
        <f t="shared" si="1"/>
        <v>109</v>
      </c>
      <c r="M5" s="72">
        <v>68</v>
      </c>
      <c r="N5" s="72">
        <v>70</v>
      </c>
      <c r="O5" s="72">
        <f t="shared" si="2"/>
        <v>69</v>
      </c>
      <c r="P5" s="72" t="s">
        <v>14</v>
      </c>
      <c r="Q5" s="72" t="s">
        <v>1127</v>
      </c>
      <c r="R5" s="72">
        <v>3.54</v>
      </c>
      <c r="S5" s="72">
        <v>3.05</v>
      </c>
      <c r="T5" s="72">
        <v>86</v>
      </c>
      <c r="U5" s="72">
        <v>8.24</v>
      </c>
      <c r="V5" s="72">
        <v>4.09</v>
      </c>
      <c r="W5" s="72">
        <v>7.87</v>
      </c>
      <c r="X5" s="72">
        <v>5.76</v>
      </c>
      <c r="Y5" s="72">
        <v>1.58</v>
      </c>
      <c r="Z5" s="72">
        <v>3.79</v>
      </c>
      <c r="AA5" s="72">
        <v>135</v>
      </c>
      <c r="AB5" s="72">
        <v>143</v>
      </c>
      <c r="AC5" s="72">
        <v>106</v>
      </c>
      <c r="AD5" s="72">
        <v>173</v>
      </c>
      <c r="AE5" s="72">
        <v>194</v>
      </c>
      <c r="AF5" s="72">
        <v>159</v>
      </c>
    </row>
    <row r="6" spans="1:32" x14ac:dyDescent="0.3">
      <c r="A6" s="72" t="s">
        <v>224</v>
      </c>
      <c r="B6" s="72">
        <v>51.5</v>
      </c>
      <c r="C6" s="72">
        <v>17.16</v>
      </c>
      <c r="D6" s="72">
        <v>0</v>
      </c>
      <c r="E6" s="72">
        <v>92</v>
      </c>
      <c r="F6" s="72">
        <v>63.5</v>
      </c>
      <c r="G6" s="72">
        <v>161.5</v>
      </c>
      <c r="H6" s="72">
        <v>61</v>
      </c>
      <c r="I6" s="73">
        <f t="shared" si="0"/>
        <v>23.387552837657793</v>
      </c>
      <c r="J6" s="72">
        <v>95</v>
      </c>
      <c r="K6" s="72">
        <v>96</v>
      </c>
      <c r="L6" s="72">
        <f t="shared" si="1"/>
        <v>95.5</v>
      </c>
      <c r="M6" s="72">
        <v>68</v>
      </c>
      <c r="N6" s="72">
        <v>64</v>
      </c>
      <c r="O6" s="72">
        <f t="shared" si="2"/>
        <v>66</v>
      </c>
      <c r="P6" s="72" t="s">
        <v>14</v>
      </c>
      <c r="Q6" s="72" t="s">
        <v>1131</v>
      </c>
      <c r="R6" s="72">
        <v>5.27</v>
      </c>
      <c r="S6" s="72">
        <v>3.85</v>
      </c>
      <c r="T6" s="72">
        <v>73</v>
      </c>
      <c r="U6" s="72">
        <v>10.61</v>
      </c>
      <c r="V6" s="72">
        <v>2.76</v>
      </c>
      <c r="W6" s="72">
        <v>8.48</v>
      </c>
      <c r="X6" s="72">
        <v>3.5</v>
      </c>
      <c r="Y6" s="72">
        <v>1.1100000000000001</v>
      </c>
      <c r="Z6" s="72">
        <v>5.63</v>
      </c>
      <c r="AA6" s="72">
        <v>151</v>
      </c>
      <c r="AB6" s="72">
        <v>132</v>
      </c>
      <c r="AC6" s="72">
        <v>88</v>
      </c>
      <c r="AD6" s="72">
        <v>86</v>
      </c>
      <c r="AE6" s="72">
        <v>91</v>
      </c>
      <c r="AF6" s="72">
        <v>74</v>
      </c>
    </row>
    <row r="7" spans="1:32" x14ac:dyDescent="0.3">
      <c r="A7" s="72" t="s">
        <v>601</v>
      </c>
      <c r="B7" s="72">
        <v>70.5</v>
      </c>
      <c r="C7" s="72">
        <v>23.5</v>
      </c>
      <c r="D7" s="72">
        <v>4</v>
      </c>
      <c r="E7" s="72">
        <v>88.5</v>
      </c>
      <c r="F7" s="72">
        <v>57.5</v>
      </c>
      <c r="G7" s="72">
        <v>167.6</v>
      </c>
      <c r="H7" s="72">
        <v>65</v>
      </c>
      <c r="I7" s="73">
        <f t="shared" si="0"/>
        <v>23.140105148637797</v>
      </c>
      <c r="J7" s="72">
        <v>102</v>
      </c>
      <c r="K7" s="72">
        <v>104</v>
      </c>
      <c r="L7" s="72">
        <f t="shared" si="1"/>
        <v>103</v>
      </c>
      <c r="M7" s="72">
        <v>58</v>
      </c>
      <c r="N7" s="72">
        <v>58</v>
      </c>
      <c r="O7" s="72">
        <f t="shared" si="2"/>
        <v>58</v>
      </c>
      <c r="P7" s="72" t="s">
        <v>14</v>
      </c>
      <c r="Q7" s="72" t="s">
        <v>1136</v>
      </c>
      <c r="R7" s="72">
        <v>5.8</v>
      </c>
      <c r="S7" s="72">
        <v>4.8600000000000003</v>
      </c>
      <c r="T7" s="72">
        <v>95</v>
      </c>
      <c r="U7" s="72">
        <v>12</v>
      </c>
      <c r="V7" s="72">
        <v>7.69</v>
      </c>
      <c r="W7" s="72">
        <v>9.69</v>
      </c>
      <c r="X7" s="72">
        <v>8.24</v>
      </c>
      <c r="Y7" s="72">
        <v>4.24</v>
      </c>
      <c r="Z7" s="72">
        <v>1.95</v>
      </c>
      <c r="AA7" s="72">
        <v>107</v>
      </c>
      <c r="AB7" s="72">
        <v>119</v>
      </c>
      <c r="AC7" s="72">
        <v>112</v>
      </c>
      <c r="AD7" s="72">
        <v>167</v>
      </c>
      <c r="AE7" s="72">
        <v>151</v>
      </c>
      <c r="AF7" s="72">
        <v>178</v>
      </c>
    </row>
    <row r="8" spans="1:32" x14ac:dyDescent="0.3">
      <c r="A8" s="72" t="s">
        <v>34</v>
      </c>
      <c r="B8" s="72">
        <v>66.5</v>
      </c>
      <c r="C8" s="74">
        <f>B8/3</f>
        <v>22.166666666666668</v>
      </c>
      <c r="D8" s="72">
        <v>6</v>
      </c>
      <c r="E8" s="72">
        <v>83.5</v>
      </c>
      <c r="F8" s="72">
        <v>60.5</v>
      </c>
      <c r="G8" s="72">
        <v>155.69999999999999</v>
      </c>
      <c r="H8" s="72">
        <v>53</v>
      </c>
      <c r="I8" s="73">
        <f t="shared" si="0"/>
        <v>21.86244069812961</v>
      </c>
      <c r="J8" s="72">
        <v>87</v>
      </c>
      <c r="K8" s="72">
        <v>91</v>
      </c>
      <c r="L8" s="72">
        <f t="shared" si="1"/>
        <v>89</v>
      </c>
      <c r="M8" s="72">
        <v>50</v>
      </c>
      <c r="N8" s="72">
        <v>50</v>
      </c>
      <c r="O8" s="72">
        <f t="shared" si="2"/>
        <v>50</v>
      </c>
      <c r="P8" s="72" t="s">
        <v>14</v>
      </c>
      <c r="Q8" s="72" t="s">
        <v>1135</v>
      </c>
      <c r="R8" s="72">
        <v>4.07</v>
      </c>
      <c r="S8" s="72">
        <v>2.13</v>
      </c>
      <c r="T8" s="72">
        <v>77</v>
      </c>
      <c r="U8" s="72">
        <v>7.64</v>
      </c>
      <c r="V8" s="72">
        <v>2.7</v>
      </c>
      <c r="W8" s="72">
        <v>7.53</v>
      </c>
      <c r="X8" s="72">
        <v>3.57</v>
      </c>
      <c r="Y8" s="72">
        <v>1.03</v>
      </c>
      <c r="Z8" s="72">
        <v>5.37</v>
      </c>
      <c r="AA8" s="72">
        <v>156</v>
      </c>
      <c r="AB8" s="72">
        <v>148</v>
      </c>
      <c r="AC8" s="72">
        <v>95</v>
      </c>
      <c r="AD8" s="72">
        <v>113</v>
      </c>
      <c r="AE8" s="72">
        <v>120</v>
      </c>
      <c r="AF8" s="72">
        <v>102</v>
      </c>
    </row>
    <row r="9" spans="1:32" x14ac:dyDescent="0.3">
      <c r="A9" s="72" t="s">
        <v>35</v>
      </c>
      <c r="B9" s="72">
        <f>(71+72)/2</f>
        <v>71.5</v>
      </c>
      <c r="C9" s="74">
        <f>B9/3</f>
        <v>23.833333333333332</v>
      </c>
      <c r="D9" s="72">
        <v>18</v>
      </c>
      <c r="E9" s="72">
        <v>82.5</v>
      </c>
      <c r="F9" s="72">
        <f>(71+68)/2</f>
        <v>69.5</v>
      </c>
      <c r="G9" s="72">
        <v>168.7</v>
      </c>
      <c r="H9" s="72">
        <v>62</v>
      </c>
      <c r="I9" s="73">
        <f t="shared" si="0"/>
        <v>21.785198644117351</v>
      </c>
      <c r="J9" s="72">
        <v>110</v>
      </c>
      <c r="K9" s="72">
        <v>112</v>
      </c>
      <c r="L9" s="72">
        <f t="shared" si="1"/>
        <v>111</v>
      </c>
      <c r="M9" s="72">
        <v>78</v>
      </c>
      <c r="N9" s="72">
        <v>79</v>
      </c>
      <c r="O9" s="72">
        <f t="shared" si="2"/>
        <v>78.5</v>
      </c>
      <c r="P9" s="72" t="s">
        <v>14</v>
      </c>
      <c r="Q9" s="72" t="s">
        <v>1137</v>
      </c>
      <c r="R9" s="72">
        <v>4.45</v>
      </c>
      <c r="S9" s="72">
        <v>3.12</v>
      </c>
      <c r="T9" s="72">
        <v>70</v>
      </c>
      <c r="U9" s="72">
        <v>7.83</v>
      </c>
      <c r="V9" s="72">
        <v>2.04</v>
      </c>
      <c r="W9" s="72">
        <v>5.28</v>
      </c>
      <c r="X9" s="72">
        <v>2.67</v>
      </c>
      <c r="Y9" s="72">
        <v>0.74</v>
      </c>
      <c r="Z9" s="72">
        <v>7.62</v>
      </c>
      <c r="AA9" s="72">
        <v>124</v>
      </c>
      <c r="AB9" s="72">
        <v>108</v>
      </c>
      <c r="AC9" s="72">
        <v>88</v>
      </c>
      <c r="AD9" s="72">
        <v>68</v>
      </c>
      <c r="AE9" s="72">
        <v>3.72</v>
      </c>
      <c r="AF9" s="72">
        <v>1.32</v>
      </c>
    </row>
    <row r="10" spans="1:32" x14ac:dyDescent="0.3">
      <c r="A10" s="72" t="s">
        <v>36</v>
      </c>
      <c r="B10" s="72">
        <v>70</v>
      </c>
      <c r="C10" s="72">
        <v>23.3</v>
      </c>
      <c r="D10" s="72">
        <v>5</v>
      </c>
      <c r="E10" s="72">
        <v>83</v>
      </c>
      <c r="F10" s="72">
        <v>65.5</v>
      </c>
      <c r="G10" s="72">
        <v>170.5</v>
      </c>
      <c r="H10" s="72">
        <v>87</v>
      </c>
      <c r="I10" s="73">
        <f t="shared" si="0"/>
        <v>29.927503203446818</v>
      </c>
      <c r="J10" s="72">
        <v>114</v>
      </c>
      <c r="K10" s="72">
        <v>113</v>
      </c>
      <c r="L10" s="72">
        <f t="shared" si="1"/>
        <v>113.5</v>
      </c>
      <c r="M10" s="72">
        <v>69</v>
      </c>
      <c r="N10" s="72">
        <v>64</v>
      </c>
      <c r="O10" s="72">
        <f t="shared" si="2"/>
        <v>66.5</v>
      </c>
      <c r="P10" s="72" t="s">
        <v>11</v>
      </c>
      <c r="Q10" s="72" t="s">
        <v>13</v>
      </c>
      <c r="R10" s="72">
        <v>4.71</v>
      </c>
      <c r="S10" s="72">
        <v>3.88</v>
      </c>
      <c r="T10" s="72">
        <v>79</v>
      </c>
      <c r="U10" s="72">
        <v>10.220000000000001</v>
      </c>
      <c r="V10" s="72">
        <v>3.65</v>
      </c>
      <c r="W10" s="72">
        <v>8.49</v>
      </c>
      <c r="X10" s="72">
        <v>5.59</v>
      </c>
      <c r="Y10" s="72">
        <v>1.23</v>
      </c>
      <c r="Z10" s="72">
        <v>5.5</v>
      </c>
      <c r="AA10" s="72">
        <v>120</v>
      </c>
      <c r="AB10" s="72">
        <v>122</v>
      </c>
      <c r="AC10" s="72">
        <v>98</v>
      </c>
      <c r="AD10" s="72">
        <v>110</v>
      </c>
      <c r="AE10" s="72">
        <v>137</v>
      </c>
      <c r="AF10" s="72">
        <v>81</v>
      </c>
    </row>
    <row r="11" spans="1:32" x14ac:dyDescent="0.3">
      <c r="A11" s="72" t="s">
        <v>286</v>
      </c>
      <c r="B11" s="72">
        <v>64</v>
      </c>
      <c r="C11" s="72">
        <v>21.33</v>
      </c>
      <c r="D11" s="72">
        <v>5</v>
      </c>
      <c r="E11" s="72">
        <v>84</v>
      </c>
      <c r="F11" s="72">
        <v>83.5</v>
      </c>
      <c r="G11" s="72">
        <v>170</v>
      </c>
      <c r="H11" s="72">
        <v>97</v>
      </c>
      <c r="I11" s="73">
        <f t="shared" si="0"/>
        <v>33.564013840830455</v>
      </c>
      <c r="J11" s="72">
        <v>117</v>
      </c>
      <c r="K11" s="72">
        <v>114</v>
      </c>
      <c r="L11" s="72">
        <f t="shared" si="1"/>
        <v>115.5</v>
      </c>
      <c r="M11" s="72">
        <v>74</v>
      </c>
      <c r="N11" s="72">
        <v>75</v>
      </c>
      <c r="O11" s="72">
        <f t="shared" si="2"/>
        <v>74.5</v>
      </c>
      <c r="P11" s="72" t="s">
        <v>10</v>
      </c>
      <c r="Q11" s="72" t="s">
        <v>1134</v>
      </c>
      <c r="R11" s="72">
        <v>3.84</v>
      </c>
      <c r="S11" s="72">
        <v>3.24</v>
      </c>
      <c r="T11" s="72">
        <v>84</v>
      </c>
      <c r="U11" s="72">
        <v>10.130000000000001</v>
      </c>
      <c r="V11" s="72">
        <v>3.71</v>
      </c>
      <c r="W11" s="72">
        <v>8.81</v>
      </c>
      <c r="X11" s="72">
        <v>4.76</v>
      </c>
      <c r="Y11" s="72">
        <v>1.47</v>
      </c>
      <c r="Z11" s="72">
        <v>4.42</v>
      </c>
      <c r="AA11" s="72">
        <v>90</v>
      </c>
      <c r="AB11" s="72">
        <v>92</v>
      </c>
      <c r="AC11" s="72">
        <v>102</v>
      </c>
      <c r="AD11" s="72">
        <v>99</v>
      </c>
      <c r="AE11" s="72">
        <v>105</v>
      </c>
      <c r="AF11" s="72">
        <v>82</v>
      </c>
    </row>
    <row r="12" spans="1:32" x14ac:dyDescent="0.3">
      <c r="A12" s="72" t="s">
        <v>252</v>
      </c>
      <c r="B12" s="72">
        <v>57.5</v>
      </c>
      <c r="C12" s="74">
        <f>B12/3</f>
        <v>19.166666666666668</v>
      </c>
      <c r="D12" s="72">
        <v>3</v>
      </c>
      <c r="E12" s="72">
        <v>88.5</v>
      </c>
      <c r="F12" s="72">
        <v>71</v>
      </c>
      <c r="G12" s="72">
        <v>157</v>
      </c>
      <c r="H12" s="72">
        <v>57</v>
      </c>
      <c r="I12" s="73">
        <f t="shared" si="0"/>
        <v>23.124670372023203</v>
      </c>
      <c r="J12" s="72">
        <v>120</v>
      </c>
      <c r="K12" s="72">
        <v>118</v>
      </c>
      <c r="L12" s="72">
        <f t="shared" si="1"/>
        <v>119</v>
      </c>
      <c r="M12" s="72">
        <v>86</v>
      </c>
      <c r="N12" s="72">
        <v>86</v>
      </c>
      <c r="O12" s="72">
        <f t="shared" si="2"/>
        <v>86</v>
      </c>
      <c r="P12" s="72" t="s">
        <v>14</v>
      </c>
      <c r="Q12" s="72" t="s">
        <v>1130</v>
      </c>
      <c r="R12" s="72">
        <v>3.53</v>
      </c>
      <c r="S12" s="72">
        <v>2.83</v>
      </c>
      <c r="T12" s="72">
        <v>80</v>
      </c>
      <c r="U12" s="72">
        <v>9.74</v>
      </c>
      <c r="V12" s="72">
        <v>2.64</v>
      </c>
      <c r="W12" s="72">
        <v>8.67</v>
      </c>
      <c r="X12" s="72">
        <v>3.48</v>
      </c>
      <c r="Y12" s="72">
        <v>0.99</v>
      </c>
      <c r="Z12" s="72">
        <v>3.13</v>
      </c>
      <c r="AA12" s="72">
        <v>136</v>
      </c>
      <c r="AB12" s="72">
        <v>138</v>
      </c>
      <c r="AC12" s="72">
        <v>100</v>
      </c>
      <c r="AD12" s="72">
        <v>118</v>
      </c>
      <c r="AE12" s="72">
        <v>122</v>
      </c>
      <c r="AF12" s="72">
        <v>109</v>
      </c>
    </row>
    <row r="13" spans="1:32" x14ac:dyDescent="0.3">
      <c r="A13" s="72" t="s">
        <v>152</v>
      </c>
      <c r="B13" s="72">
        <v>56.5</v>
      </c>
      <c r="C13" s="72">
        <v>18.8</v>
      </c>
      <c r="D13" s="72">
        <v>2</v>
      </c>
      <c r="E13" s="72">
        <v>85.5</v>
      </c>
      <c r="F13" s="72">
        <v>64.5</v>
      </c>
      <c r="G13" s="72">
        <v>165</v>
      </c>
      <c r="H13" s="72">
        <v>59.2</v>
      </c>
      <c r="I13" s="73">
        <f t="shared" si="0"/>
        <v>21.74471992653811</v>
      </c>
      <c r="J13" s="72">
        <v>90</v>
      </c>
      <c r="K13" s="72">
        <v>87</v>
      </c>
      <c r="L13" s="72">
        <f t="shared" si="1"/>
        <v>88.5</v>
      </c>
      <c r="M13" s="72">
        <v>58</v>
      </c>
      <c r="N13" s="72">
        <v>55</v>
      </c>
      <c r="O13" s="72">
        <f t="shared" si="2"/>
        <v>56.5</v>
      </c>
      <c r="P13" s="72" t="s">
        <v>10</v>
      </c>
      <c r="Q13" s="72" t="s">
        <v>1132</v>
      </c>
      <c r="R13" s="72">
        <v>4.95</v>
      </c>
      <c r="S13" s="72">
        <v>3.92</v>
      </c>
      <c r="T13" s="72">
        <v>79</v>
      </c>
      <c r="U13" s="72">
        <v>10.119999999999999</v>
      </c>
      <c r="V13" s="72">
        <v>3.67</v>
      </c>
      <c r="W13" s="72">
        <v>9.58</v>
      </c>
      <c r="X13" s="72">
        <v>4.93</v>
      </c>
      <c r="Y13" s="72">
        <v>1.3</v>
      </c>
      <c r="Z13" s="72">
        <v>5.93</v>
      </c>
      <c r="AA13" s="72">
        <v>139</v>
      </c>
      <c r="AB13" s="72">
        <v>135</v>
      </c>
      <c r="AC13" s="72">
        <v>98</v>
      </c>
      <c r="AD13" s="72">
        <v>118</v>
      </c>
      <c r="AE13" s="72">
        <v>129</v>
      </c>
      <c r="AF13" s="72">
        <v>92</v>
      </c>
    </row>
    <row r="14" spans="1:32" x14ac:dyDescent="0.3">
      <c r="A14" s="72" t="s">
        <v>266</v>
      </c>
      <c r="B14" s="72">
        <v>57</v>
      </c>
      <c r="C14" s="72">
        <v>19</v>
      </c>
      <c r="D14" s="72">
        <v>2</v>
      </c>
      <c r="E14" s="72">
        <v>79.5</v>
      </c>
      <c r="F14" s="72">
        <v>73.5</v>
      </c>
      <c r="G14" s="72">
        <v>158</v>
      </c>
      <c r="H14" s="72">
        <v>62.2</v>
      </c>
      <c r="I14" s="73">
        <f t="shared" si="0"/>
        <v>24.915878865566413</v>
      </c>
      <c r="J14" s="72">
        <v>92</v>
      </c>
      <c r="K14" s="72">
        <v>87</v>
      </c>
      <c r="L14" s="72">
        <f t="shared" si="1"/>
        <v>89.5</v>
      </c>
      <c r="M14" s="72">
        <v>58</v>
      </c>
      <c r="N14" s="72">
        <v>54</v>
      </c>
      <c r="O14" s="72">
        <f t="shared" si="2"/>
        <v>56</v>
      </c>
      <c r="P14" s="72" t="s">
        <v>14</v>
      </c>
      <c r="Q14" s="72" t="s">
        <v>806</v>
      </c>
      <c r="R14" s="72">
        <v>4.55</v>
      </c>
      <c r="S14" s="72">
        <v>3.78</v>
      </c>
      <c r="T14" s="72">
        <v>83</v>
      </c>
      <c r="U14" s="72">
        <v>12.85</v>
      </c>
      <c r="V14" s="72">
        <v>3.98</v>
      </c>
      <c r="W14" s="72">
        <v>11.26</v>
      </c>
      <c r="X14" s="72">
        <v>5.88</v>
      </c>
      <c r="Y14" s="72">
        <v>1.38</v>
      </c>
      <c r="Z14" s="72">
        <v>3.59</v>
      </c>
      <c r="AA14" s="72">
        <v>153</v>
      </c>
      <c r="AB14" s="72">
        <v>154</v>
      </c>
      <c r="AC14" s="72">
        <v>101</v>
      </c>
      <c r="AD14" s="72">
        <v>147</v>
      </c>
      <c r="AE14" s="72">
        <v>177</v>
      </c>
      <c r="AF14" s="72">
        <v>115</v>
      </c>
    </row>
    <row r="15" spans="1:32" x14ac:dyDescent="0.3">
      <c r="A15" s="72" t="s">
        <v>1686</v>
      </c>
      <c r="B15" s="72">
        <v>53.5</v>
      </c>
      <c r="C15" s="72">
        <v>17.8</v>
      </c>
      <c r="D15" s="72">
        <v>0</v>
      </c>
      <c r="E15" s="72">
        <v>87.5</v>
      </c>
      <c r="F15" s="72">
        <v>77</v>
      </c>
      <c r="G15" s="72">
        <v>158.6</v>
      </c>
      <c r="H15" s="72">
        <v>64</v>
      </c>
      <c r="I15" s="73">
        <f t="shared" si="0"/>
        <v>25.443309920187524</v>
      </c>
      <c r="J15" s="72">
        <v>118</v>
      </c>
      <c r="K15" s="72">
        <v>116</v>
      </c>
      <c r="L15" s="72">
        <f t="shared" si="1"/>
        <v>117</v>
      </c>
      <c r="M15" s="72">
        <v>74</v>
      </c>
      <c r="N15" s="72">
        <v>74</v>
      </c>
      <c r="O15" s="72">
        <f t="shared" si="2"/>
        <v>74</v>
      </c>
      <c r="P15" s="72" t="s">
        <v>14</v>
      </c>
      <c r="Q15" s="72" t="s">
        <v>1127</v>
      </c>
      <c r="R15" s="72">
        <v>3.99</v>
      </c>
      <c r="S15" s="72">
        <v>3.14</v>
      </c>
      <c r="T15" s="72">
        <v>78</v>
      </c>
      <c r="U15" s="72">
        <v>8.41</v>
      </c>
      <c r="V15" s="72">
        <v>2.91</v>
      </c>
      <c r="W15" s="72">
        <v>8.27</v>
      </c>
      <c r="X15" s="72">
        <v>0.93</v>
      </c>
      <c r="Y15" s="72">
        <v>5.0199999999999996</v>
      </c>
      <c r="Z15" s="72">
        <v>5.0199999999999996</v>
      </c>
      <c r="AA15" s="72">
        <v>129</v>
      </c>
      <c r="AB15" s="72">
        <v>123</v>
      </c>
      <c r="AC15" s="72">
        <v>95</v>
      </c>
      <c r="AD15" s="72">
        <v>102</v>
      </c>
      <c r="AE15" s="72">
        <v>111</v>
      </c>
      <c r="AF15" s="72">
        <v>72</v>
      </c>
    </row>
  </sheetData>
  <sortState xmlns:xlrd2="http://schemas.microsoft.com/office/spreadsheetml/2017/richdata2" ref="A2:AF15">
    <sortCondition ref="A2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22"/>
  <sheetViews>
    <sheetView tabSelected="1" topLeftCell="A98" workbookViewId="0">
      <selection activeCell="F108" sqref="F108"/>
    </sheetView>
  </sheetViews>
  <sheetFormatPr defaultColWidth="11.44140625" defaultRowHeight="14.4" x14ac:dyDescent="0.3"/>
  <cols>
    <col min="5" max="5" width="20.6640625" bestFit="1" customWidth="1"/>
  </cols>
  <sheetData>
    <row r="1" spans="1:21" x14ac:dyDescent="0.3">
      <c r="A1" s="77" t="s">
        <v>0</v>
      </c>
      <c r="B1" s="77" t="s">
        <v>1138</v>
      </c>
      <c r="C1" s="77" t="s">
        <v>1139</v>
      </c>
      <c r="D1" s="77" t="s">
        <v>1140</v>
      </c>
      <c r="E1" s="77" t="s">
        <v>1141</v>
      </c>
      <c r="F1" s="77" t="s">
        <v>1142</v>
      </c>
      <c r="G1" s="77" t="s">
        <v>1143</v>
      </c>
      <c r="H1" s="77" t="s">
        <v>1144</v>
      </c>
      <c r="I1" s="77" t="s">
        <v>1145</v>
      </c>
      <c r="J1" s="77" t="s">
        <v>1146</v>
      </c>
      <c r="K1" s="77" t="s">
        <v>1147</v>
      </c>
      <c r="L1" s="77" t="s">
        <v>1148</v>
      </c>
      <c r="M1" s="77" t="s">
        <v>1149</v>
      </c>
      <c r="N1" s="77" t="s">
        <v>1150</v>
      </c>
      <c r="O1" s="77" t="s">
        <v>1151</v>
      </c>
      <c r="P1" s="77" t="s">
        <v>1152</v>
      </c>
      <c r="Q1" s="77" t="s">
        <v>1153</v>
      </c>
      <c r="R1" s="77" t="s">
        <v>1154</v>
      </c>
      <c r="S1" s="77" t="s">
        <v>1155</v>
      </c>
      <c r="T1" s="77" t="s">
        <v>1156</v>
      </c>
      <c r="U1" s="77" t="s">
        <v>1157</v>
      </c>
    </row>
    <row r="2" spans="1:21" x14ac:dyDescent="0.3">
      <c r="A2" s="77" t="s">
        <v>1158</v>
      </c>
      <c r="B2" s="77" t="s">
        <v>35</v>
      </c>
      <c r="C2" s="77" t="s">
        <v>338</v>
      </c>
      <c r="D2" s="77" t="s">
        <v>137</v>
      </c>
      <c r="E2" s="77" t="s">
        <v>138</v>
      </c>
      <c r="F2" s="77"/>
      <c r="G2" s="77" t="s">
        <v>1159</v>
      </c>
      <c r="H2" s="77">
        <v>67.5</v>
      </c>
      <c r="I2" s="77">
        <f t="shared" ref="I2:I65" si="0">H2/3</f>
        <v>22.5</v>
      </c>
      <c r="J2" s="77">
        <v>70.5</v>
      </c>
      <c r="K2" s="77">
        <f>J2/3</f>
        <v>23.5</v>
      </c>
      <c r="L2" s="78"/>
      <c r="M2" s="77" t="s">
        <v>338</v>
      </c>
      <c r="N2" s="77"/>
      <c r="O2" s="79">
        <v>20975</v>
      </c>
      <c r="P2" s="77" t="s">
        <v>724</v>
      </c>
      <c r="Q2" s="77" t="s">
        <v>10</v>
      </c>
      <c r="R2" s="77">
        <v>4</v>
      </c>
      <c r="S2" s="77" t="s">
        <v>338</v>
      </c>
      <c r="T2" s="77" t="s">
        <v>45</v>
      </c>
      <c r="U2" s="77"/>
    </row>
    <row r="3" spans="1:21" x14ac:dyDescent="0.3">
      <c r="A3" s="77" t="s">
        <v>1160</v>
      </c>
      <c r="B3" s="77" t="s">
        <v>1045</v>
      </c>
      <c r="C3" s="77" t="s">
        <v>338</v>
      </c>
      <c r="D3" s="77" t="s">
        <v>1161</v>
      </c>
      <c r="E3" s="77" t="s">
        <v>89</v>
      </c>
      <c r="F3" s="77"/>
      <c r="G3" s="77" t="s">
        <v>1159</v>
      </c>
      <c r="H3" s="77">
        <v>75.5</v>
      </c>
      <c r="I3" s="77">
        <f t="shared" si="0"/>
        <v>25.166666666666668</v>
      </c>
      <c r="J3" s="77"/>
      <c r="K3" s="77">
        <f t="shared" ref="K3:K66" si="1">J3/3</f>
        <v>0</v>
      </c>
      <c r="L3" s="80"/>
      <c r="M3" s="77" t="s">
        <v>338</v>
      </c>
      <c r="N3" s="77"/>
      <c r="O3" s="79"/>
      <c r="P3" s="77" t="s">
        <v>724</v>
      </c>
      <c r="Q3" s="77" t="s">
        <v>10</v>
      </c>
      <c r="R3" s="77">
        <v>3</v>
      </c>
      <c r="S3" s="77" t="s">
        <v>338</v>
      </c>
      <c r="T3" s="77" t="s">
        <v>45</v>
      </c>
      <c r="U3" s="77"/>
    </row>
    <row r="4" spans="1:21" x14ac:dyDescent="0.3">
      <c r="A4" s="77" t="s">
        <v>1162</v>
      </c>
      <c r="B4" s="77" t="s">
        <v>39</v>
      </c>
      <c r="C4" s="77" t="s">
        <v>338</v>
      </c>
      <c r="D4" s="77" t="s">
        <v>1163</v>
      </c>
      <c r="E4" s="77" t="s">
        <v>117</v>
      </c>
      <c r="F4" s="77"/>
      <c r="G4" s="77" t="s">
        <v>1159</v>
      </c>
      <c r="H4" s="77">
        <v>60.99</v>
      </c>
      <c r="I4" s="77">
        <f t="shared" si="0"/>
        <v>20.330000000000002</v>
      </c>
      <c r="J4" s="77">
        <v>60.51</v>
      </c>
      <c r="K4" s="77">
        <f t="shared" si="1"/>
        <v>20.169999999999998</v>
      </c>
      <c r="L4" s="80"/>
      <c r="M4" s="77"/>
      <c r="N4" s="77"/>
      <c r="O4" s="79">
        <v>28474</v>
      </c>
      <c r="P4" s="77" t="s">
        <v>724</v>
      </c>
      <c r="Q4" s="77" t="s">
        <v>10</v>
      </c>
      <c r="R4" s="77">
        <v>3</v>
      </c>
      <c r="S4" s="77" t="s">
        <v>338</v>
      </c>
      <c r="T4" s="77" t="s">
        <v>1164</v>
      </c>
      <c r="U4" s="77"/>
    </row>
    <row r="5" spans="1:21" x14ac:dyDescent="0.3">
      <c r="A5" s="77" t="s">
        <v>1165</v>
      </c>
      <c r="B5" s="77" t="s">
        <v>1166</v>
      </c>
      <c r="C5" s="77" t="s">
        <v>338</v>
      </c>
      <c r="D5" s="77" t="s">
        <v>1167</v>
      </c>
      <c r="E5" s="77" t="s">
        <v>1168</v>
      </c>
      <c r="F5" s="77">
        <v>31</v>
      </c>
      <c r="G5" s="77" t="s">
        <v>1159</v>
      </c>
      <c r="H5" s="77">
        <v>66.900000000000006</v>
      </c>
      <c r="I5" s="77">
        <f t="shared" si="0"/>
        <v>22.3</v>
      </c>
      <c r="J5" s="77">
        <v>66</v>
      </c>
      <c r="K5" s="77">
        <f t="shared" si="1"/>
        <v>22</v>
      </c>
      <c r="L5" s="80"/>
      <c r="M5" s="77" t="s">
        <v>338</v>
      </c>
      <c r="N5" s="77"/>
      <c r="O5" s="79">
        <v>31872</v>
      </c>
      <c r="P5" s="77" t="s">
        <v>724</v>
      </c>
      <c r="Q5" s="77" t="s">
        <v>10</v>
      </c>
      <c r="R5" s="77">
        <v>3</v>
      </c>
      <c r="S5" s="77" t="s">
        <v>338</v>
      </c>
      <c r="T5" s="77" t="s">
        <v>45</v>
      </c>
      <c r="U5" s="77"/>
    </row>
    <row r="6" spans="1:21" x14ac:dyDescent="0.3">
      <c r="A6" s="77" t="s">
        <v>1169</v>
      </c>
      <c r="B6" s="77" t="s">
        <v>24</v>
      </c>
      <c r="C6" s="77" t="s">
        <v>338</v>
      </c>
      <c r="D6" s="77" t="s">
        <v>1170</v>
      </c>
      <c r="E6" s="77" t="s">
        <v>77</v>
      </c>
      <c r="F6" s="77"/>
      <c r="G6" s="77" t="s">
        <v>1159</v>
      </c>
      <c r="H6" s="77">
        <v>75.5</v>
      </c>
      <c r="I6" s="77">
        <f t="shared" si="0"/>
        <v>25.166666666666668</v>
      </c>
      <c r="J6" s="77">
        <v>77</v>
      </c>
      <c r="K6" s="77">
        <f t="shared" si="1"/>
        <v>25.666666666666668</v>
      </c>
      <c r="L6" s="80"/>
      <c r="M6" s="77" t="s">
        <v>338</v>
      </c>
      <c r="N6" s="77"/>
      <c r="O6" s="79">
        <v>28139</v>
      </c>
      <c r="P6" s="77" t="s">
        <v>724</v>
      </c>
      <c r="Q6" s="77" t="s">
        <v>10</v>
      </c>
      <c r="R6" s="77">
        <v>3</v>
      </c>
      <c r="S6" s="77" t="s">
        <v>338</v>
      </c>
      <c r="T6" s="77" t="s">
        <v>45</v>
      </c>
      <c r="U6" s="77"/>
    </row>
    <row r="7" spans="1:21" x14ac:dyDescent="0.3">
      <c r="A7" s="77" t="s">
        <v>1171</v>
      </c>
      <c r="B7" s="77" t="s">
        <v>1172</v>
      </c>
      <c r="C7" s="77" t="s">
        <v>338</v>
      </c>
      <c r="D7" s="77" t="s">
        <v>1173</v>
      </c>
      <c r="E7" s="77" t="s">
        <v>1174</v>
      </c>
      <c r="F7" s="77">
        <v>32</v>
      </c>
      <c r="G7" s="77" t="s">
        <v>1159</v>
      </c>
      <c r="H7" s="77">
        <v>53.01</v>
      </c>
      <c r="I7" s="77">
        <f t="shared" si="0"/>
        <v>17.669999999999998</v>
      </c>
      <c r="J7" s="77">
        <v>55.5</v>
      </c>
      <c r="K7" s="77">
        <f t="shared" si="1"/>
        <v>18.5</v>
      </c>
      <c r="L7" s="80"/>
      <c r="M7" s="77" t="s">
        <v>338</v>
      </c>
      <c r="N7" s="77"/>
      <c r="O7" s="79">
        <v>32587</v>
      </c>
      <c r="P7" s="77" t="s">
        <v>1175</v>
      </c>
      <c r="Q7" s="77" t="s">
        <v>10</v>
      </c>
      <c r="R7" s="77">
        <v>4</v>
      </c>
      <c r="S7" s="77" t="s">
        <v>338</v>
      </c>
      <c r="T7" s="77" t="s">
        <v>1164</v>
      </c>
      <c r="U7" s="77"/>
    </row>
    <row r="8" spans="1:21" x14ac:dyDescent="0.3">
      <c r="A8" s="77" t="s">
        <v>1176</v>
      </c>
      <c r="B8" s="77" t="s">
        <v>1177</v>
      </c>
      <c r="C8" s="77" t="s">
        <v>338</v>
      </c>
      <c r="D8" s="77" t="s">
        <v>1042</v>
      </c>
      <c r="E8" s="77" t="s">
        <v>1178</v>
      </c>
      <c r="F8" s="77"/>
      <c r="G8" s="77" t="s">
        <v>1159</v>
      </c>
      <c r="H8" s="77">
        <v>72.900000000000006</v>
      </c>
      <c r="I8" s="77">
        <f t="shared" si="0"/>
        <v>24.3</v>
      </c>
      <c r="J8" s="77">
        <v>74.489999999999995</v>
      </c>
      <c r="K8" s="77">
        <f t="shared" si="1"/>
        <v>24.83</v>
      </c>
      <c r="L8" s="80"/>
      <c r="M8" s="77" t="s">
        <v>338</v>
      </c>
      <c r="N8" s="77"/>
      <c r="O8" s="79">
        <v>26641</v>
      </c>
      <c r="P8" s="77" t="s">
        <v>724</v>
      </c>
      <c r="Q8" s="77" t="s">
        <v>10</v>
      </c>
      <c r="R8" s="77">
        <v>3</v>
      </c>
      <c r="S8" s="77" t="s">
        <v>338</v>
      </c>
      <c r="T8" s="77" t="s">
        <v>45</v>
      </c>
      <c r="U8" s="77"/>
    </row>
    <row r="9" spans="1:21" x14ac:dyDescent="0.3">
      <c r="A9" s="77" t="s">
        <v>1179</v>
      </c>
      <c r="B9" s="77" t="s">
        <v>1679</v>
      </c>
      <c r="C9" s="77" t="s">
        <v>338</v>
      </c>
      <c r="D9" s="77" t="s">
        <v>64</v>
      </c>
      <c r="E9" s="77" t="s">
        <v>1044</v>
      </c>
      <c r="F9" s="77"/>
      <c r="G9" s="77" t="s">
        <v>1159</v>
      </c>
      <c r="H9" s="77">
        <v>63.48</v>
      </c>
      <c r="I9" s="77">
        <f t="shared" si="0"/>
        <v>21.16</v>
      </c>
      <c r="J9" s="77">
        <v>64.8</v>
      </c>
      <c r="K9" s="77">
        <f t="shared" si="1"/>
        <v>21.599999999999998</v>
      </c>
      <c r="L9" s="80"/>
      <c r="M9" s="77" t="s">
        <v>338</v>
      </c>
      <c r="N9" s="77"/>
      <c r="O9" s="79">
        <v>24591</v>
      </c>
      <c r="P9" s="77" t="s">
        <v>724</v>
      </c>
      <c r="Q9" s="77" t="s">
        <v>10</v>
      </c>
      <c r="R9" s="77">
        <v>3</v>
      </c>
      <c r="S9" s="77" t="s">
        <v>338</v>
      </c>
      <c r="T9" s="77" t="s">
        <v>1164</v>
      </c>
      <c r="U9" s="77"/>
    </row>
    <row r="10" spans="1:21" x14ac:dyDescent="0.3">
      <c r="A10" s="77" t="s">
        <v>1180</v>
      </c>
      <c r="B10" s="77" t="s">
        <v>1181</v>
      </c>
      <c r="C10" s="77" t="s">
        <v>338</v>
      </c>
      <c r="D10" s="77" t="s">
        <v>161</v>
      </c>
      <c r="E10" s="77" t="s">
        <v>1182</v>
      </c>
      <c r="F10" s="77"/>
      <c r="G10" s="77" t="s">
        <v>1159</v>
      </c>
      <c r="H10" s="77">
        <v>56.49</v>
      </c>
      <c r="I10" s="77">
        <f t="shared" si="0"/>
        <v>18.830000000000002</v>
      </c>
      <c r="J10" s="77">
        <v>60.39</v>
      </c>
      <c r="K10" s="77">
        <f t="shared" si="1"/>
        <v>20.13</v>
      </c>
      <c r="L10" s="80"/>
      <c r="M10" s="77" t="s">
        <v>338</v>
      </c>
      <c r="N10" s="77"/>
      <c r="O10" s="79">
        <v>32956</v>
      </c>
      <c r="P10" s="77" t="s">
        <v>1183</v>
      </c>
      <c r="Q10" s="77" t="s">
        <v>10</v>
      </c>
      <c r="R10" s="77">
        <v>3</v>
      </c>
      <c r="S10" s="77" t="s">
        <v>338</v>
      </c>
      <c r="T10" s="77" t="s">
        <v>1164</v>
      </c>
      <c r="U10" s="77"/>
    </row>
    <row r="11" spans="1:21" x14ac:dyDescent="0.3">
      <c r="A11" s="77" t="s">
        <v>1184</v>
      </c>
      <c r="B11" s="77" t="s">
        <v>1185</v>
      </c>
      <c r="C11" s="77" t="s">
        <v>599</v>
      </c>
      <c r="D11" s="77" t="s">
        <v>72</v>
      </c>
      <c r="E11" s="77" t="s">
        <v>1186</v>
      </c>
      <c r="F11" s="77"/>
      <c r="G11" s="77" t="s">
        <v>1159</v>
      </c>
      <c r="H11" s="77"/>
      <c r="I11" s="77">
        <f t="shared" si="0"/>
        <v>0</v>
      </c>
      <c r="J11" s="77"/>
      <c r="K11" s="77">
        <f t="shared" si="1"/>
        <v>0</v>
      </c>
      <c r="L11" s="80"/>
      <c r="M11" s="77" t="s">
        <v>338</v>
      </c>
      <c r="N11" s="77"/>
      <c r="O11" s="79"/>
      <c r="P11" s="77" t="s">
        <v>724</v>
      </c>
      <c r="Q11" s="77"/>
      <c r="R11" s="77"/>
      <c r="S11" s="77"/>
      <c r="T11" s="77" t="s">
        <v>45</v>
      </c>
      <c r="U11" s="77"/>
    </row>
    <row r="12" spans="1:21" x14ac:dyDescent="0.3">
      <c r="A12" s="77" t="s">
        <v>1187</v>
      </c>
      <c r="B12" s="77" t="s">
        <v>26</v>
      </c>
      <c r="C12" s="77" t="s">
        <v>338</v>
      </c>
      <c r="D12" s="77" t="s">
        <v>1188</v>
      </c>
      <c r="E12" s="77" t="s">
        <v>351</v>
      </c>
      <c r="F12" s="77">
        <v>30</v>
      </c>
      <c r="G12" s="77" t="s">
        <v>1159</v>
      </c>
      <c r="H12" s="77"/>
      <c r="I12" s="77">
        <f t="shared" si="0"/>
        <v>0</v>
      </c>
      <c r="J12" s="77"/>
      <c r="K12" s="77">
        <f t="shared" si="1"/>
        <v>0</v>
      </c>
      <c r="L12" s="81">
        <v>0.39583333333333331</v>
      </c>
      <c r="M12" s="77" t="s">
        <v>338</v>
      </c>
      <c r="N12" s="77"/>
      <c r="O12" s="79"/>
      <c r="P12" s="77" t="s">
        <v>724</v>
      </c>
      <c r="Q12" s="77" t="s">
        <v>10</v>
      </c>
      <c r="R12" s="77">
        <v>4</v>
      </c>
      <c r="S12" s="77" t="s">
        <v>338</v>
      </c>
      <c r="T12" s="77" t="s">
        <v>1164</v>
      </c>
      <c r="U12" s="77"/>
    </row>
    <row r="13" spans="1:21" x14ac:dyDescent="0.3">
      <c r="A13" s="77" t="s">
        <v>1189</v>
      </c>
      <c r="B13" s="77" t="s">
        <v>111</v>
      </c>
      <c r="C13" s="77" t="s">
        <v>599</v>
      </c>
      <c r="D13" s="77" t="s">
        <v>1190</v>
      </c>
      <c r="E13" s="77" t="s">
        <v>1191</v>
      </c>
      <c r="F13" s="77">
        <v>46</v>
      </c>
      <c r="G13" s="77" t="s">
        <v>1159</v>
      </c>
      <c r="H13" s="77">
        <v>58</v>
      </c>
      <c r="I13" s="77">
        <f t="shared" si="0"/>
        <v>19.333333333333332</v>
      </c>
      <c r="J13" s="77">
        <v>61</v>
      </c>
      <c r="K13" s="77">
        <f t="shared" si="1"/>
        <v>20.333333333333332</v>
      </c>
      <c r="L13" s="81">
        <v>0.59375</v>
      </c>
      <c r="M13" s="77" t="s">
        <v>338</v>
      </c>
      <c r="N13" s="77" t="s">
        <v>338</v>
      </c>
      <c r="O13" s="79">
        <v>26481</v>
      </c>
      <c r="P13" s="77" t="s">
        <v>724</v>
      </c>
      <c r="Q13" s="77" t="s">
        <v>10</v>
      </c>
      <c r="R13" s="77">
        <v>3</v>
      </c>
      <c r="S13" s="77" t="s">
        <v>10</v>
      </c>
      <c r="T13" s="77" t="s">
        <v>1164</v>
      </c>
      <c r="U13" s="77"/>
    </row>
    <row r="14" spans="1:21" x14ac:dyDescent="0.3">
      <c r="A14" s="77" t="s">
        <v>1192</v>
      </c>
      <c r="B14" s="77" t="s">
        <v>1193</v>
      </c>
      <c r="C14" s="77" t="s">
        <v>599</v>
      </c>
      <c r="D14" s="77" t="s">
        <v>1194</v>
      </c>
      <c r="E14" s="77" t="s">
        <v>1191</v>
      </c>
      <c r="F14" s="77">
        <v>48</v>
      </c>
      <c r="G14" s="77" t="s">
        <v>1159</v>
      </c>
      <c r="H14" s="77">
        <v>55.5</v>
      </c>
      <c r="I14" s="77">
        <f t="shared" si="0"/>
        <v>18.5</v>
      </c>
      <c r="J14" s="77">
        <v>61.5</v>
      </c>
      <c r="K14" s="77">
        <f t="shared" si="1"/>
        <v>20.5</v>
      </c>
      <c r="L14" s="81">
        <v>0.60416666666666663</v>
      </c>
      <c r="M14" s="77" t="s">
        <v>338</v>
      </c>
      <c r="N14" s="77" t="s">
        <v>338</v>
      </c>
      <c r="O14" s="79">
        <v>25459</v>
      </c>
      <c r="P14" s="77" t="s">
        <v>724</v>
      </c>
      <c r="Q14" s="77" t="s">
        <v>10</v>
      </c>
      <c r="R14" s="77">
        <v>3</v>
      </c>
      <c r="S14" s="77" t="s">
        <v>10</v>
      </c>
      <c r="T14" s="77" t="s">
        <v>1164</v>
      </c>
      <c r="U14" s="77"/>
    </row>
    <row r="15" spans="1:21" x14ac:dyDescent="0.3">
      <c r="A15" s="77" t="s">
        <v>1195</v>
      </c>
      <c r="B15" s="77" t="s">
        <v>1196</v>
      </c>
      <c r="C15" s="77" t="s">
        <v>599</v>
      </c>
      <c r="D15" s="77" t="s">
        <v>1197</v>
      </c>
      <c r="E15" s="77" t="s">
        <v>1191</v>
      </c>
      <c r="F15" s="77">
        <v>41</v>
      </c>
      <c r="G15" s="77" t="s">
        <v>1159</v>
      </c>
      <c r="H15" s="77">
        <v>51</v>
      </c>
      <c r="I15" s="77">
        <f t="shared" si="0"/>
        <v>17</v>
      </c>
      <c r="J15" s="77">
        <v>55</v>
      </c>
      <c r="K15" s="77">
        <f t="shared" si="1"/>
        <v>18.333333333333332</v>
      </c>
      <c r="L15" s="81">
        <v>0.69791666666666663</v>
      </c>
      <c r="M15" s="77" t="s">
        <v>338</v>
      </c>
      <c r="N15" s="77" t="s">
        <v>338</v>
      </c>
      <c r="O15" s="79">
        <v>28900</v>
      </c>
      <c r="P15" s="77" t="s">
        <v>724</v>
      </c>
      <c r="Q15" s="77" t="s">
        <v>10</v>
      </c>
      <c r="R15" s="77">
        <v>3</v>
      </c>
      <c r="S15" s="77" t="s">
        <v>10</v>
      </c>
      <c r="T15" s="77" t="s">
        <v>45</v>
      </c>
      <c r="U15" s="77"/>
    </row>
    <row r="16" spans="1:21" x14ac:dyDescent="0.3">
      <c r="A16" s="77" t="s">
        <v>1198</v>
      </c>
      <c r="B16" s="77" t="s">
        <v>1199</v>
      </c>
      <c r="C16" s="77" t="s">
        <v>599</v>
      </c>
      <c r="D16" s="77" t="s">
        <v>1200</v>
      </c>
      <c r="E16" s="77" t="s">
        <v>1201</v>
      </c>
      <c r="F16" s="77">
        <v>34</v>
      </c>
      <c r="G16" s="77" t="s">
        <v>1159</v>
      </c>
      <c r="H16" s="77">
        <v>65.5</v>
      </c>
      <c r="I16" s="77">
        <f t="shared" si="0"/>
        <v>21.833333333333332</v>
      </c>
      <c r="J16" s="77">
        <v>69</v>
      </c>
      <c r="K16" s="77">
        <f t="shared" si="1"/>
        <v>23</v>
      </c>
      <c r="L16" s="81">
        <v>0.52083333333333337</v>
      </c>
      <c r="M16" s="77" t="s">
        <v>338</v>
      </c>
      <c r="N16" s="77" t="s">
        <v>338</v>
      </c>
      <c r="O16" s="79">
        <v>30856</v>
      </c>
      <c r="P16" s="77" t="s">
        <v>724</v>
      </c>
      <c r="Q16" s="77" t="s">
        <v>338</v>
      </c>
      <c r="R16" s="77">
        <v>3</v>
      </c>
      <c r="S16" s="77" t="s">
        <v>10</v>
      </c>
      <c r="T16" s="77" t="s">
        <v>45</v>
      </c>
      <c r="U16" s="77" t="s">
        <v>1202</v>
      </c>
    </row>
    <row r="17" spans="1:21" x14ac:dyDescent="0.3">
      <c r="A17" s="77" t="s">
        <v>1203</v>
      </c>
      <c r="B17" s="77" t="s">
        <v>1204</v>
      </c>
      <c r="C17" s="77" t="s">
        <v>599</v>
      </c>
      <c r="D17" s="77" t="s">
        <v>1205</v>
      </c>
      <c r="E17" s="77" t="s">
        <v>1206</v>
      </c>
      <c r="F17" s="77">
        <v>54</v>
      </c>
      <c r="G17" s="77" t="s">
        <v>1207</v>
      </c>
      <c r="H17" s="77">
        <v>51</v>
      </c>
      <c r="I17" s="77">
        <f t="shared" si="0"/>
        <v>17</v>
      </c>
      <c r="J17" s="77">
        <v>54</v>
      </c>
      <c r="K17" s="77">
        <f t="shared" si="1"/>
        <v>18</v>
      </c>
      <c r="L17" s="81">
        <v>0.57291666666666663</v>
      </c>
      <c r="M17" s="77" t="s">
        <v>338</v>
      </c>
      <c r="N17" s="77" t="s">
        <v>338</v>
      </c>
      <c r="O17" s="79">
        <v>23515</v>
      </c>
      <c r="P17" s="77" t="s">
        <v>724</v>
      </c>
      <c r="Q17" s="77" t="s">
        <v>10</v>
      </c>
      <c r="R17" s="77">
        <v>3</v>
      </c>
      <c r="S17" s="77" t="s">
        <v>10</v>
      </c>
      <c r="T17" s="77" t="s">
        <v>45</v>
      </c>
      <c r="U17" s="77"/>
    </row>
    <row r="18" spans="1:21" x14ac:dyDescent="0.3">
      <c r="A18" s="77" t="s">
        <v>1208</v>
      </c>
      <c r="B18" s="77" t="s">
        <v>1209</v>
      </c>
      <c r="C18" s="77" t="s">
        <v>599</v>
      </c>
      <c r="D18" s="77" t="s">
        <v>1210</v>
      </c>
      <c r="E18" s="77" t="s">
        <v>1211</v>
      </c>
      <c r="F18" s="77">
        <v>24</v>
      </c>
      <c r="G18" s="77" t="s">
        <v>1207</v>
      </c>
      <c r="H18" s="77">
        <v>57.5</v>
      </c>
      <c r="I18" s="77">
        <f t="shared" si="0"/>
        <v>19.166666666666668</v>
      </c>
      <c r="J18" s="77">
        <v>58</v>
      </c>
      <c r="K18" s="77">
        <f t="shared" si="1"/>
        <v>19.333333333333332</v>
      </c>
      <c r="L18" s="81">
        <v>0.58194444444444449</v>
      </c>
      <c r="M18" s="77" t="s">
        <v>338</v>
      </c>
      <c r="N18" s="77" t="s">
        <v>338</v>
      </c>
      <c r="O18" s="79">
        <v>34569</v>
      </c>
      <c r="P18" s="77" t="s">
        <v>724</v>
      </c>
      <c r="Q18" s="77" t="s">
        <v>10</v>
      </c>
      <c r="R18" s="77">
        <v>4</v>
      </c>
      <c r="S18" s="77" t="s">
        <v>10</v>
      </c>
      <c r="T18" s="77" t="s">
        <v>1164</v>
      </c>
      <c r="U18" s="77"/>
    </row>
    <row r="19" spans="1:21" x14ac:dyDescent="0.3">
      <c r="A19" s="77" t="s">
        <v>1212</v>
      </c>
      <c r="B19" s="77" t="s">
        <v>1213</v>
      </c>
      <c r="C19" s="77" t="s">
        <v>599</v>
      </c>
      <c r="D19" s="77" t="s">
        <v>1214</v>
      </c>
      <c r="E19" s="77" t="s">
        <v>1215</v>
      </c>
      <c r="F19" s="77">
        <v>69</v>
      </c>
      <c r="G19" s="77" t="s">
        <v>1159</v>
      </c>
      <c r="H19" s="77">
        <v>61</v>
      </c>
      <c r="I19" s="77">
        <f t="shared" si="0"/>
        <v>20.333333333333332</v>
      </c>
      <c r="J19" s="77">
        <v>64</v>
      </c>
      <c r="K19" s="77">
        <f t="shared" si="1"/>
        <v>21.333333333333332</v>
      </c>
      <c r="L19" s="81">
        <v>0.65625</v>
      </c>
      <c r="M19" s="77" t="s">
        <v>338</v>
      </c>
      <c r="N19" s="77" t="s">
        <v>338</v>
      </c>
      <c r="O19" s="79">
        <v>18606</v>
      </c>
      <c r="P19" s="77" t="s">
        <v>724</v>
      </c>
      <c r="Q19" s="77" t="s">
        <v>1216</v>
      </c>
      <c r="R19" s="77">
        <v>3</v>
      </c>
      <c r="S19" s="77" t="s">
        <v>10</v>
      </c>
      <c r="T19" s="77" t="s">
        <v>45</v>
      </c>
      <c r="U19" s="77" t="s">
        <v>1217</v>
      </c>
    </row>
    <row r="20" spans="1:21" x14ac:dyDescent="0.3">
      <c r="A20" s="77" t="s">
        <v>1218</v>
      </c>
      <c r="B20" s="77" t="s">
        <v>1219</v>
      </c>
      <c r="C20" s="77" t="s">
        <v>338</v>
      </c>
      <c r="D20" s="77" t="s">
        <v>1220</v>
      </c>
      <c r="E20" s="77" t="s">
        <v>1221</v>
      </c>
      <c r="F20" s="77">
        <v>20</v>
      </c>
      <c r="G20" s="77" t="s">
        <v>1159</v>
      </c>
      <c r="H20" s="77">
        <v>45</v>
      </c>
      <c r="I20" s="77">
        <f t="shared" si="0"/>
        <v>15</v>
      </c>
      <c r="J20" s="77">
        <v>50</v>
      </c>
      <c r="K20" s="77">
        <f t="shared" si="1"/>
        <v>16.666666666666668</v>
      </c>
      <c r="L20" s="81">
        <v>0.56944444444444442</v>
      </c>
      <c r="M20" s="77" t="s">
        <v>338</v>
      </c>
      <c r="N20" s="77" t="s">
        <v>338</v>
      </c>
      <c r="O20" s="79">
        <v>36166</v>
      </c>
      <c r="P20" s="77" t="s">
        <v>724</v>
      </c>
      <c r="Q20" s="77" t="s">
        <v>10</v>
      </c>
      <c r="R20" s="77">
        <v>3</v>
      </c>
      <c r="S20" s="77" t="s">
        <v>10</v>
      </c>
      <c r="T20" s="77" t="s">
        <v>1222</v>
      </c>
      <c r="U20" s="77" t="s">
        <v>1223</v>
      </c>
    </row>
    <row r="21" spans="1:21" x14ac:dyDescent="0.3">
      <c r="A21" s="77" t="s">
        <v>1224</v>
      </c>
      <c r="B21" s="77" t="s">
        <v>1225</v>
      </c>
      <c r="C21" s="77" t="s">
        <v>599</v>
      </c>
      <c r="D21" s="77" t="s">
        <v>1226</v>
      </c>
      <c r="E21" s="77" t="s">
        <v>1227</v>
      </c>
      <c r="F21" s="77">
        <v>19</v>
      </c>
      <c r="G21" s="77" t="s">
        <v>1159</v>
      </c>
      <c r="H21" s="77">
        <v>51.5</v>
      </c>
      <c r="I21" s="77">
        <f t="shared" si="0"/>
        <v>17.166666666666668</v>
      </c>
      <c r="J21" s="77">
        <v>54</v>
      </c>
      <c r="K21" s="77">
        <f t="shared" si="1"/>
        <v>18</v>
      </c>
      <c r="L21" s="81">
        <v>0.40277777777777773</v>
      </c>
      <c r="M21" s="77" t="s">
        <v>338</v>
      </c>
      <c r="N21" s="77" t="s">
        <v>338</v>
      </c>
      <c r="O21" s="79">
        <v>36534</v>
      </c>
      <c r="P21" s="77" t="s">
        <v>724</v>
      </c>
      <c r="Q21" s="77" t="s">
        <v>10</v>
      </c>
      <c r="R21" s="77">
        <v>4</v>
      </c>
      <c r="S21" s="77" t="s">
        <v>10</v>
      </c>
      <c r="T21" s="77" t="s">
        <v>45</v>
      </c>
      <c r="U21" s="77"/>
    </row>
    <row r="22" spans="1:21" x14ac:dyDescent="0.3">
      <c r="A22" s="77" t="s">
        <v>1228</v>
      </c>
      <c r="B22" s="77" t="s">
        <v>1229</v>
      </c>
      <c r="C22" s="77" t="s">
        <v>599</v>
      </c>
      <c r="D22" s="77" t="s">
        <v>68</v>
      </c>
      <c r="E22" s="77" t="s">
        <v>1230</v>
      </c>
      <c r="F22" s="77">
        <v>20</v>
      </c>
      <c r="G22" s="77" t="s">
        <v>1159</v>
      </c>
      <c r="H22" s="77">
        <v>55</v>
      </c>
      <c r="I22" s="77">
        <f t="shared" si="0"/>
        <v>18.333333333333332</v>
      </c>
      <c r="J22" s="77">
        <v>60</v>
      </c>
      <c r="K22" s="77">
        <f t="shared" si="1"/>
        <v>20</v>
      </c>
      <c r="L22" s="81">
        <v>0.4152777777777778</v>
      </c>
      <c r="M22" s="77" t="s">
        <v>338</v>
      </c>
      <c r="N22" s="77" t="s">
        <v>338</v>
      </c>
      <c r="O22" s="79">
        <v>36272</v>
      </c>
      <c r="P22" s="77" t="s">
        <v>724</v>
      </c>
      <c r="Q22" s="77" t="s">
        <v>10</v>
      </c>
      <c r="R22" s="77">
        <v>4</v>
      </c>
      <c r="S22" s="77" t="s">
        <v>10</v>
      </c>
      <c r="T22" s="77" t="s">
        <v>45</v>
      </c>
      <c r="U22" s="77"/>
    </row>
    <row r="23" spans="1:21" x14ac:dyDescent="0.3">
      <c r="A23" s="77" t="s">
        <v>1231</v>
      </c>
      <c r="B23" s="77" t="s">
        <v>1232</v>
      </c>
      <c r="C23" s="77" t="s">
        <v>599</v>
      </c>
      <c r="D23" s="77" t="s">
        <v>612</v>
      </c>
      <c r="E23" s="77" t="s">
        <v>1233</v>
      </c>
      <c r="F23" s="77">
        <v>23</v>
      </c>
      <c r="G23" s="77" t="s">
        <v>1159</v>
      </c>
      <c r="H23" s="77">
        <v>61.5</v>
      </c>
      <c r="I23" s="77">
        <f t="shared" si="0"/>
        <v>20.5</v>
      </c>
      <c r="J23" s="77">
        <v>65</v>
      </c>
      <c r="K23" s="77">
        <f t="shared" si="1"/>
        <v>21.666666666666668</v>
      </c>
      <c r="L23" s="81">
        <v>0.46875</v>
      </c>
      <c r="M23" s="77" t="s">
        <v>338</v>
      </c>
      <c r="N23" s="77" t="s">
        <v>338</v>
      </c>
      <c r="O23" s="79">
        <v>34898</v>
      </c>
      <c r="P23" s="77" t="s">
        <v>724</v>
      </c>
      <c r="Q23" s="77" t="s">
        <v>10</v>
      </c>
      <c r="R23" s="77">
        <v>3</v>
      </c>
      <c r="S23" s="77" t="s">
        <v>10</v>
      </c>
      <c r="T23" s="77" t="s">
        <v>45</v>
      </c>
      <c r="U23" s="77"/>
    </row>
    <row r="24" spans="1:21" x14ac:dyDescent="0.3">
      <c r="A24" s="77" t="s">
        <v>1234</v>
      </c>
      <c r="B24" s="77" t="s">
        <v>1235</v>
      </c>
      <c r="C24" s="77" t="s">
        <v>338</v>
      </c>
      <c r="D24" s="77" t="s">
        <v>1236</v>
      </c>
      <c r="E24" s="77" t="s">
        <v>1237</v>
      </c>
      <c r="F24" s="77">
        <v>50</v>
      </c>
      <c r="G24" s="77" t="s">
        <v>1159</v>
      </c>
      <c r="H24" s="77">
        <v>50</v>
      </c>
      <c r="I24" s="77">
        <f t="shared" si="0"/>
        <v>16.666666666666668</v>
      </c>
      <c r="J24" s="77">
        <v>52</v>
      </c>
      <c r="K24" s="77">
        <f t="shared" si="1"/>
        <v>17.333333333333332</v>
      </c>
      <c r="L24" s="81">
        <v>0.46180555555555558</v>
      </c>
      <c r="M24" s="77" t="s">
        <v>338</v>
      </c>
      <c r="N24" s="77" t="s">
        <v>338</v>
      </c>
      <c r="O24" s="79">
        <v>25826</v>
      </c>
      <c r="P24" s="77" t="s">
        <v>724</v>
      </c>
      <c r="Q24" s="77" t="s">
        <v>10</v>
      </c>
      <c r="R24" s="77">
        <v>4</v>
      </c>
      <c r="S24" s="77" t="s">
        <v>10</v>
      </c>
      <c r="T24" s="77" t="s">
        <v>1164</v>
      </c>
      <c r="U24" s="77" t="s">
        <v>1238</v>
      </c>
    </row>
    <row r="25" spans="1:21" x14ac:dyDescent="0.3">
      <c r="A25" s="77" t="s">
        <v>1239</v>
      </c>
      <c r="B25" s="77" t="s">
        <v>1240</v>
      </c>
      <c r="C25" s="77" t="s">
        <v>599</v>
      </c>
      <c r="D25" s="77" t="s">
        <v>1241</v>
      </c>
      <c r="E25" s="77" t="s">
        <v>1242</v>
      </c>
      <c r="F25" s="77">
        <v>58</v>
      </c>
      <c r="G25" s="77" t="s">
        <v>1207</v>
      </c>
      <c r="H25" s="77">
        <v>46</v>
      </c>
      <c r="I25" s="77">
        <f t="shared" si="0"/>
        <v>15.333333333333334</v>
      </c>
      <c r="J25" s="77">
        <v>51</v>
      </c>
      <c r="K25" s="77">
        <f t="shared" si="1"/>
        <v>17</v>
      </c>
      <c r="L25" s="81">
        <v>0.49305555555555558</v>
      </c>
      <c r="M25" s="77" t="s">
        <v>338</v>
      </c>
      <c r="N25" s="77" t="s">
        <v>338</v>
      </c>
      <c r="O25" s="79">
        <v>22633</v>
      </c>
      <c r="P25" s="77" t="s">
        <v>724</v>
      </c>
      <c r="Q25" s="77" t="s">
        <v>10</v>
      </c>
      <c r="R25" s="77">
        <v>6</v>
      </c>
      <c r="S25" s="77" t="s">
        <v>10</v>
      </c>
      <c r="T25" s="77" t="s">
        <v>1164</v>
      </c>
      <c r="U25" s="77"/>
    </row>
    <row r="26" spans="1:21" x14ac:dyDescent="0.3">
      <c r="A26" s="77" t="s">
        <v>1243</v>
      </c>
      <c r="B26" s="80" t="s">
        <v>1244</v>
      </c>
      <c r="C26" s="77" t="s">
        <v>599</v>
      </c>
      <c r="D26" s="77" t="s">
        <v>1245</v>
      </c>
      <c r="E26" s="77" t="s">
        <v>1246</v>
      </c>
      <c r="F26" s="77">
        <v>50</v>
      </c>
      <c r="G26" s="77" t="s">
        <v>1159</v>
      </c>
      <c r="H26" s="77">
        <v>56</v>
      </c>
      <c r="I26" s="77">
        <f t="shared" si="0"/>
        <v>18.666666666666668</v>
      </c>
      <c r="J26" s="77" t="s">
        <v>1247</v>
      </c>
      <c r="K26" s="77" t="e">
        <f t="shared" si="1"/>
        <v>#VALUE!</v>
      </c>
      <c r="L26" s="81">
        <v>0.52083333333333337</v>
      </c>
      <c r="M26" s="77" t="s">
        <v>338</v>
      </c>
      <c r="N26" s="77" t="s">
        <v>338</v>
      </c>
      <c r="O26" s="79">
        <v>21708</v>
      </c>
      <c r="P26" s="77" t="s">
        <v>1248</v>
      </c>
      <c r="Q26" s="77" t="s">
        <v>10</v>
      </c>
      <c r="R26" s="77">
        <v>5</v>
      </c>
      <c r="S26" s="77"/>
      <c r="T26" s="77" t="s">
        <v>1096</v>
      </c>
      <c r="U26" s="77" t="s">
        <v>1249</v>
      </c>
    </row>
    <row r="27" spans="1:21" x14ac:dyDescent="0.3">
      <c r="A27" s="77" t="s">
        <v>1250</v>
      </c>
      <c r="B27" s="77" t="s">
        <v>1251</v>
      </c>
      <c r="C27" s="77" t="s">
        <v>599</v>
      </c>
      <c r="D27" s="77" t="s">
        <v>1252</v>
      </c>
      <c r="E27" s="77" t="s">
        <v>1242</v>
      </c>
      <c r="F27" s="77">
        <v>60</v>
      </c>
      <c r="G27" s="77" t="s">
        <v>1207</v>
      </c>
      <c r="H27" s="77">
        <v>45</v>
      </c>
      <c r="I27" s="77">
        <f t="shared" si="0"/>
        <v>15</v>
      </c>
      <c r="J27" s="77">
        <v>50</v>
      </c>
      <c r="K27" s="77">
        <f t="shared" si="1"/>
        <v>16.666666666666668</v>
      </c>
      <c r="L27" s="81">
        <v>0.56944444444444442</v>
      </c>
      <c r="M27" s="77" t="s">
        <v>338</v>
      </c>
      <c r="N27" s="77" t="s">
        <v>338</v>
      </c>
      <c r="O27" s="79">
        <v>21575</v>
      </c>
      <c r="P27" s="77" t="s">
        <v>724</v>
      </c>
      <c r="Q27" s="77" t="s">
        <v>10</v>
      </c>
      <c r="R27" s="77">
        <v>6</v>
      </c>
      <c r="S27" s="77"/>
      <c r="T27" s="77" t="s">
        <v>45</v>
      </c>
      <c r="U27" s="77" t="s">
        <v>1253</v>
      </c>
    </row>
    <row r="28" spans="1:21" x14ac:dyDescent="0.3">
      <c r="A28" s="77" t="s">
        <v>1254</v>
      </c>
      <c r="B28" s="77" t="s">
        <v>1255</v>
      </c>
      <c r="C28" s="77" t="s">
        <v>338</v>
      </c>
      <c r="D28" s="77" t="s">
        <v>1256</v>
      </c>
      <c r="E28" s="77" t="s">
        <v>1257</v>
      </c>
      <c r="F28" s="77">
        <v>54</v>
      </c>
      <c r="G28" s="77" t="s">
        <v>1207</v>
      </c>
      <c r="H28" s="77"/>
      <c r="I28" s="77">
        <f t="shared" si="0"/>
        <v>0</v>
      </c>
      <c r="J28" s="77"/>
      <c r="K28" s="77">
        <f t="shared" si="1"/>
        <v>0</v>
      </c>
      <c r="L28" s="81">
        <v>0.44791666666666669</v>
      </c>
      <c r="M28" s="77" t="s">
        <v>10</v>
      </c>
      <c r="N28" s="77" t="s">
        <v>338</v>
      </c>
      <c r="O28" s="79">
        <v>23751</v>
      </c>
      <c r="P28" s="77" t="s">
        <v>724</v>
      </c>
      <c r="Q28" s="77" t="s">
        <v>10</v>
      </c>
      <c r="R28" s="77">
        <v>4</v>
      </c>
      <c r="S28" s="77" t="s">
        <v>10</v>
      </c>
      <c r="T28" s="77" t="s">
        <v>1164</v>
      </c>
      <c r="U28" s="77" t="s">
        <v>1258</v>
      </c>
    </row>
    <row r="29" spans="1:21" x14ac:dyDescent="0.3">
      <c r="A29" s="77" t="s">
        <v>1259</v>
      </c>
      <c r="B29" s="77" t="s">
        <v>1260</v>
      </c>
      <c r="C29" s="77" t="s">
        <v>599</v>
      </c>
      <c r="D29" s="77" t="s">
        <v>1197</v>
      </c>
      <c r="E29" s="77" t="s">
        <v>1261</v>
      </c>
      <c r="F29" s="77">
        <v>31</v>
      </c>
      <c r="G29" s="77" t="s">
        <v>1159</v>
      </c>
      <c r="H29" s="77">
        <v>61</v>
      </c>
      <c r="I29" s="77">
        <f t="shared" si="0"/>
        <v>20.333333333333332</v>
      </c>
      <c r="J29" s="77">
        <v>60</v>
      </c>
      <c r="K29" s="77">
        <f t="shared" si="1"/>
        <v>20</v>
      </c>
      <c r="L29" s="81">
        <v>0.65625</v>
      </c>
      <c r="M29" s="77" t="s">
        <v>338</v>
      </c>
      <c r="N29" s="77" t="s">
        <v>338</v>
      </c>
      <c r="O29" s="79">
        <v>31970</v>
      </c>
      <c r="P29" s="77" t="s">
        <v>724</v>
      </c>
      <c r="Q29" s="77" t="s">
        <v>10</v>
      </c>
      <c r="R29" s="77">
        <v>4</v>
      </c>
      <c r="S29" s="77" t="s">
        <v>10</v>
      </c>
      <c r="T29" s="77" t="s">
        <v>1096</v>
      </c>
      <c r="U29" s="77" t="s">
        <v>1262</v>
      </c>
    </row>
    <row r="30" spans="1:21" x14ac:dyDescent="0.3">
      <c r="A30" s="77" t="s">
        <v>1263</v>
      </c>
      <c r="B30" s="77" t="s">
        <v>130</v>
      </c>
      <c r="C30" s="77" t="s">
        <v>10</v>
      </c>
      <c r="D30" s="77" t="s">
        <v>1264</v>
      </c>
      <c r="E30" s="77" t="s">
        <v>1265</v>
      </c>
      <c r="F30" s="77">
        <v>21</v>
      </c>
      <c r="G30" s="77" t="s">
        <v>1207</v>
      </c>
      <c r="H30" s="77">
        <v>45</v>
      </c>
      <c r="I30" s="77">
        <f t="shared" si="0"/>
        <v>15</v>
      </c>
      <c r="J30" s="77" t="s">
        <v>1247</v>
      </c>
      <c r="K30" s="77" t="e">
        <f t="shared" si="1"/>
        <v>#VALUE!</v>
      </c>
      <c r="L30" s="81">
        <v>0.69097222222222221</v>
      </c>
      <c r="M30" s="77" t="s">
        <v>338</v>
      </c>
      <c r="N30" s="77" t="s">
        <v>338</v>
      </c>
      <c r="O30" s="79">
        <v>35773</v>
      </c>
      <c r="P30" s="77" t="s">
        <v>724</v>
      </c>
      <c r="Q30" s="77" t="s">
        <v>10</v>
      </c>
      <c r="R30" s="77">
        <v>4</v>
      </c>
      <c r="S30" s="77" t="s">
        <v>10</v>
      </c>
      <c r="T30" s="77" t="s">
        <v>45</v>
      </c>
      <c r="U30" s="77"/>
    </row>
    <row r="31" spans="1:21" x14ac:dyDescent="0.3">
      <c r="A31" s="77" t="s">
        <v>1266</v>
      </c>
      <c r="B31" s="77" t="s">
        <v>1267</v>
      </c>
      <c r="C31" s="77" t="s">
        <v>10</v>
      </c>
      <c r="D31" s="77" t="s">
        <v>1268</v>
      </c>
      <c r="E31" s="77" t="s">
        <v>1269</v>
      </c>
      <c r="F31" s="77">
        <v>19</v>
      </c>
      <c r="G31" s="77" t="s">
        <v>1207</v>
      </c>
      <c r="H31" s="77">
        <v>46</v>
      </c>
      <c r="I31" s="77">
        <f t="shared" si="0"/>
        <v>15.333333333333334</v>
      </c>
      <c r="J31" s="77">
        <v>50</v>
      </c>
      <c r="K31" s="77">
        <f t="shared" si="1"/>
        <v>16.666666666666668</v>
      </c>
      <c r="L31" s="81">
        <v>0.73611111111111116</v>
      </c>
      <c r="M31" s="77" t="s">
        <v>338</v>
      </c>
      <c r="N31" s="77" t="s">
        <v>338</v>
      </c>
      <c r="O31" s="79">
        <v>36288</v>
      </c>
      <c r="P31" s="77" t="s">
        <v>724</v>
      </c>
      <c r="Q31" s="77" t="s">
        <v>10</v>
      </c>
      <c r="R31" s="77">
        <v>3</v>
      </c>
      <c r="S31" s="77" t="s">
        <v>10</v>
      </c>
      <c r="T31" s="77" t="s">
        <v>45</v>
      </c>
      <c r="U31" s="77" t="s">
        <v>1270</v>
      </c>
    </row>
    <row r="32" spans="1:21" x14ac:dyDescent="0.3">
      <c r="A32" s="77" t="s">
        <v>1271</v>
      </c>
      <c r="B32" s="77" t="s">
        <v>1272</v>
      </c>
      <c r="C32" s="77" t="s">
        <v>10</v>
      </c>
      <c r="D32" s="77" t="s">
        <v>1273</v>
      </c>
      <c r="E32" s="77" t="s">
        <v>1274</v>
      </c>
      <c r="F32" s="77">
        <v>38</v>
      </c>
      <c r="G32" s="77" t="s">
        <v>1207</v>
      </c>
      <c r="H32" s="77">
        <v>44</v>
      </c>
      <c r="I32" s="77">
        <f t="shared" si="0"/>
        <v>14.666666666666666</v>
      </c>
      <c r="J32" s="77">
        <v>49</v>
      </c>
      <c r="K32" s="77">
        <f t="shared" si="1"/>
        <v>16.333333333333332</v>
      </c>
      <c r="L32" s="81">
        <v>0.74305555555555547</v>
      </c>
      <c r="M32" s="77" t="s">
        <v>338</v>
      </c>
      <c r="N32" s="77" t="s">
        <v>338</v>
      </c>
      <c r="O32" s="79">
        <v>29801</v>
      </c>
      <c r="P32" s="77" t="s">
        <v>724</v>
      </c>
      <c r="Q32" s="77" t="s">
        <v>10</v>
      </c>
      <c r="R32" s="77">
        <v>3</v>
      </c>
      <c r="S32" s="77" t="s">
        <v>10</v>
      </c>
      <c r="T32" s="77" t="s">
        <v>1096</v>
      </c>
      <c r="U32" s="77"/>
    </row>
    <row r="33" spans="1:21" x14ac:dyDescent="0.3">
      <c r="A33" s="77" t="s">
        <v>1275</v>
      </c>
      <c r="B33" s="77" t="s">
        <v>16</v>
      </c>
      <c r="C33" s="77" t="s">
        <v>10</v>
      </c>
      <c r="D33" s="77" t="s">
        <v>51</v>
      </c>
      <c r="E33" s="77" t="s">
        <v>52</v>
      </c>
      <c r="F33" s="77">
        <v>67</v>
      </c>
      <c r="G33" s="77" t="s">
        <v>1159</v>
      </c>
      <c r="H33" s="77">
        <v>60</v>
      </c>
      <c r="I33" s="77">
        <f t="shared" si="0"/>
        <v>20</v>
      </c>
      <c r="J33" s="77">
        <v>61</v>
      </c>
      <c r="K33" s="77">
        <f t="shared" si="1"/>
        <v>20.333333333333332</v>
      </c>
      <c r="L33" s="81">
        <v>0.75</v>
      </c>
      <c r="M33" s="77" t="s">
        <v>338</v>
      </c>
      <c r="N33" s="77" t="s">
        <v>338</v>
      </c>
      <c r="O33" s="79">
        <v>19700</v>
      </c>
      <c r="P33" s="77" t="s">
        <v>724</v>
      </c>
      <c r="Q33" s="77" t="s">
        <v>10</v>
      </c>
      <c r="R33" s="77">
        <v>4</v>
      </c>
      <c r="S33" s="77" t="s">
        <v>338</v>
      </c>
      <c r="T33" s="77" t="s">
        <v>1096</v>
      </c>
      <c r="U33" s="77" t="s">
        <v>1276</v>
      </c>
    </row>
    <row r="34" spans="1:21" x14ac:dyDescent="0.3">
      <c r="A34" s="77" t="s">
        <v>1277</v>
      </c>
      <c r="B34" s="77" t="s">
        <v>1278</v>
      </c>
      <c r="C34" s="77" t="s">
        <v>10</v>
      </c>
      <c r="D34" s="77" t="s">
        <v>1279</v>
      </c>
      <c r="E34" s="77" t="s">
        <v>1280</v>
      </c>
      <c r="F34" s="77">
        <v>27</v>
      </c>
      <c r="G34" s="77" t="s">
        <v>1159</v>
      </c>
      <c r="H34" s="77">
        <v>59</v>
      </c>
      <c r="I34" s="77">
        <f t="shared" si="0"/>
        <v>19.666666666666668</v>
      </c>
      <c r="J34" s="77">
        <v>63</v>
      </c>
      <c r="K34" s="77">
        <f t="shared" si="1"/>
        <v>21</v>
      </c>
      <c r="L34" s="81">
        <v>0.75347222222222221</v>
      </c>
      <c r="M34" s="77" t="s">
        <v>338</v>
      </c>
      <c r="N34" s="77" t="s">
        <v>338</v>
      </c>
      <c r="O34" s="79">
        <v>33487</v>
      </c>
      <c r="P34" s="77" t="s">
        <v>724</v>
      </c>
      <c r="Q34" s="77" t="s">
        <v>10</v>
      </c>
      <c r="R34" s="77">
        <v>4</v>
      </c>
      <c r="S34" s="77" t="s">
        <v>10</v>
      </c>
      <c r="T34" s="77" t="s">
        <v>1164</v>
      </c>
      <c r="U34" s="77"/>
    </row>
    <row r="35" spans="1:21" x14ac:dyDescent="0.3">
      <c r="A35" s="77" t="s">
        <v>1281</v>
      </c>
      <c r="B35" s="77" t="s">
        <v>1282</v>
      </c>
      <c r="C35" s="77" t="s">
        <v>10</v>
      </c>
      <c r="D35" s="77" t="s">
        <v>85</v>
      </c>
      <c r="E35" s="77" t="s">
        <v>1283</v>
      </c>
      <c r="F35" s="77">
        <v>30</v>
      </c>
      <c r="G35" s="77" t="s">
        <v>1159</v>
      </c>
      <c r="H35" s="77">
        <v>60</v>
      </c>
      <c r="I35" s="77">
        <f t="shared" si="0"/>
        <v>20</v>
      </c>
      <c r="J35" s="77"/>
      <c r="K35" s="77">
        <f t="shared" si="1"/>
        <v>0</v>
      </c>
      <c r="L35" s="81">
        <v>0.76388888888888884</v>
      </c>
      <c r="M35" s="77" t="s">
        <v>338</v>
      </c>
      <c r="N35" s="77" t="s">
        <v>338</v>
      </c>
      <c r="O35" s="79">
        <v>32413</v>
      </c>
      <c r="P35" s="77" t="s">
        <v>724</v>
      </c>
      <c r="Q35" s="77" t="s">
        <v>10</v>
      </c>
      <c r="R35" s="77">
        <v>3</v>
      </c>
      <c r="S35" s="77" t="s">
        <v>10</v>
      </c>
      <c r="T35" s="77" t="s">
        <v>1164</v>
      </c>
      <c r="U35" s="77" t="s">
        <v>1284</v>
      </c>
    </row>
    <row r="36" spans="1:21" x14ac:dyDescent="0.3">
      <c r="A36" s="77" t="s">
        <v>1285</v>
      </c>
      <c r="B36" s="77" t="s">
        <v>1286</v>
      </c>
      <c r="C36" s="77" t="s">
        <v>10</v>
      </c>
      <c r="D36" s="77" t="s">
        <v>1287</v>
      </c>
      <c r="E36" s="77" t="s">
        <v>1288</v>
      </c>
      <c r="F36" s="77">
        <v>19</v>
      </c>
      <c r="G36" s="77" t="s">
        <v>1159</v>
      </c>
      <c r="H36" s="77">
        <v>59</v>
      </c>
      <c r="I36" s="77">
        <f t="shared" si="0"/>
        <v>19.666666666666668</v>
      </c>
      <c r="J36" s="77">
        <v>60</v>
      </c>
      <c r="K36" s="77">
        <f t="shared" si="1"/>
        <v>20</v>
      </c>
      <c r="L36" s="81">
        <v>0.84722222222222221</v>
      </c>
      <c r="M36" s="77" t="s">
        <v>338</v>
      </c>
      <c r="N36" s="77" t="s">
        <v>338</v>
      </c>
      <c r="O36" s="79">
        <v>36574</v>
      </c>
      <c r="P36" s="77" t="s">
        <v>55</v>
      </c>
      <c r="Q36" s="77" t="s">
        <v>10</v>
      </c>
      <c r="R36" s="77">
        <v>3</v>
      </c>
      <c r="S36" s="77" t="s">
        <v>10</v>
      </c>
      <c r="T36" s="77" t="s">
        <v>1096</v>
      </c>
      <c r="U36" s="77"/>
    </row>
    <row r="37" spans="1:21" x14ac:dyDescent="0.3">
      <c r="A37" s="77" t="s">
        <v>1289</v>
      </c>
      <c r="B37" s="77" t="s">
        <v>1290</v>
      </c>
      <c r="C37" s="77" t="s">
        <v>10</v>
      </c>
      <c r="D37" s="77" t="s">
        <v>1291</v>
      </c>
      <c r="E37" s="77" t="s">
        <v>1292</v>
      </c>
      <c r="F37" s="77">
        <v>19</v>
      </c>
      <c r="G37" s="77" t="s">
        <v>1159</v>
      </c>
      <c r="H37" s="77">
        <v>57</v>
      </c>
      <c r="I37" s="77">
        <f t="shared" si="0"/>
        <v>19</v>
      </c>
      <c r="J37" s="77">
        <v>59</v>
      </c>
      <c r="K37" s="77">
        <f t="shared" si="1"/>
        <v>19.666666666666668</v>
      </c>
      <c r="L37" s="81">
        <v>0.85277777777777775</v>
      </c>
      <c r="M37" s="77" t="s">
        <v>338</v>
      </c>
      <c r="N37" s="77" t="s">
        <v>338</v>
      </c>
      <c r="O37" s="79">
        <v>36642</v>
      </c>
      <c r="P37" s="77" t="s">
        <v>724</v>
      </c>
      <c r="Q37" s="77" t="s">
        <v>10</v>
      </c>
      <c r="R37" s="77">
        <v>3</v>
      </c>
      <c r="S37" s="77" t="s">
        <v>10</v>
      </c>
      <c r="T37" s="77" t="s">
        <v>45</v>
      </c>
      <c r="U37" s="77" t="s">
        <v>1293</v>
      </c>
    </row>
    <row r="38" spans="1:21" x14ac:dyDescent="0.3">
      <c r="A38" s="77" t="s">
        <v>1294</v>
      </c>
      <c r="B38" s="77" t="s">
        <v>1680</v>
      </c>
      <c r="C38" s="77" t="s">
        <v>10</v>
      </c>
      <c r="D38" s="77" t="s">
        <v>1604</v>
      </c>
      <c r="E38" s="77" t="s">
        <v>1295</v>
      </c>
      <c r="F38" s="77">
        <v>64</v>
      </c>
      <c r="G38" s="77" t="s">
        <v>1159</v>
      </c>
      <c r="H38" s="77">
        <v>54</v>
      </c>
      <c r="I38" s="77">
        <f t="shared" si="0"/>
        <v>18</v>
      </c>
      <c r="J38" s="77">
        <v>58</v>
      </c>
      <c r="K38" s="77">
        <f t="shared" si="1"/>
        <v>19.333333333333332</v>
      </c>
      <c r="L38" s="81">
        <v>0.64236111111111105</v>
      </c>
      <c r="M38" s="77" t="s">
        <v>338</v>
      </c>
      <c r="N38" s="77" t="s">
        <v>338</v>
      </c>
      <c r="O38" s="79">
        <v>20177</v>
      </c>
      <c r="P38" s="77" t="s">
        <v>724</v>
      </c>
      <c r="Q38" s="77" t="s">
        <v>10</v>
      </c>
      <c r="R38" s="77">
        <v>4</v>
      </c>
      <c r="S38" s="77" t="s">
        <v>10</v>
      </c>
      <c r="T38" s="77" t="s">
        <v>1096</v>
      </c>
      <c r="U38" s="77"/>
    </row>
    <row r="39" spans="1:21" x14ac:dyDescent="0.3">
      <c r="A39" s="77" t="s">
        <v>1296</v>
      </c>
      <c r="B39" s="77" t="s">
        <v>1297</v>
      </c>
      <c r="C39" s="77" t="s">
        <v>10</v>
      </c>
      <c r="D39" s="77" t="s">
        <v>1298</v>
      </c>
      <c r="E39" s="77" t="s">
        <v>1299</v>
      </c>
      <c r="F39" s="77">
        <v>22</v>
      </c>
      <c r="G39" s="77" t="s">
        <v>1159</v>
      </c>
      <c r="H39" s="77">
        <v>55</v>
      </c>
      <c r="I39" s="77">
        <f t="shared" si="0"/>
        <v>18.333333333333332</v>
      </c>
      <c r="J39" s="77">
        <v>60</v>
      </c>
      <c r="K39" s="77">
        <f t="shared" si="1"/>
        <v>20</v>
      </c>
      <c r="L39" s="81">
        <v>0.65555555555555556</v>
      </c>
      <c r="M39" s="77" t="s">
        <v>338</v>
      </c>
      <c r="N39" s="77" t="s">
        <v>338</v>
      </c>
      <c r="O39" s="79">
        <v>35375</v>
      </c>
      <c r="P39" s="77" t="s">
        <v>1040</v>
      </c>
      <c r="Q39" s="77" t="s">
        <v>10</v>
      </c>
      <c r="R39" s="77">
        <v>4</v>
      </c>
      <c r="S39" s="77" t="s">
        <v>10</v>
      </c>
      <c r="T39" s="77" t="s">
        <v>1096</v>
      </c>
      <c r="U39" s="77"/>
    </row>
    <row r="40" spans="1:21" x14ac:dyDescent="0.3">
      <c r="A40" s="77" t="s">
        <v>1300</v>
      </c>
      <c r="B40" s="77" t="s">
        <v>123</v>
      </c>
      <c r="C40" s="77" t="s">
        <v>10</v>
      </c>
      <c r="D40" s="77" t="s">
        <v>1301</v>
      </c>
      <c r="E40" s="77" t="s">
        <v>122</v>
      </c>
      <c r="F40" s="77">
        <v>27</v>
      </c>
      <c r="G40" s="77" t="s">
        <v>1159</v>
      </c>
      <c r="H40" s="77">
        <v>51</v>
      </c>
      <c r="I40" s="77">
        <f t="shared" si="0"/>
        <v>17</v>
      </c>
      <c r="J40" s="77">
        <v>54</v>
      </c>
      <c r="K40" s="77">
        <f t="shared" si="1"/>
        <v>18</v>
      </c>
      <c r="L40" s="81">
        <v>0.71597222222222223</v>
      </c>
      <c r="M40" s="77" t="s">
        <v>338</v>
      </c>
      <c r="N40" s="77" t="s">
        <v>338</v>
      </c>
      <c r="O40" s="79">
        <v>33587</v>
      </c>
      <c r="P40" s="77" t="s">
        <v>1040</v>
      </c>
      <c r="Q40" s="77" t="s">
        <v>10</v>
      </c>
      <c r="R40" s="77">
        <v>4</v>
      </c>
      <c r="S40" s="77" t="s">
        <v>10</v>
      </c>
      <c r="T40" s="77" t="s">
        <v>1096</v>
      </c>
      <c r="U40" s="77"/>
    </row>
    <row r="41" spans="1:21" x14ac:dyDescent="0.3">
      <c r="A41" s="77" t="s">
        <v>1302</v>
      </c>
      <c r="B41" s="77" t="s">
        <v>1303</v>
      </c>
      <c r="C41" s="77" t="s">
        <v>10</v>
      </c>
      <c r="D41" s="77" t="s">
        <v>1304</v>
      </c>
      <c r="E41" s="77" t="s">
        <v>1305</v>
      </c>
      <c r="F41" s="77">
        <v>40</v>
      </c>
      <c r="G41" s="77" t="s">
        <v>1207</v>
      </c>
      <c r="H41" s="77">
        <v>54</v>
      </c>
      <c r="I41" s="77">
        <f t="shared" si="0"/>
        <v>18</v>
      </c>
      <c r="J41" s="77">
        <v>57</v>
      </c>
      <c r="K41" s="77">
        <f t="shared" si="1"/>
        <v>19</v>
      </c>
      <c r="L41" s="81">
        <v>0.40625</v>
      </c>
      <c r="M41" s="77" t="s">
        <v>338</v>
      </c>
      <c r="N41" s="77" t="s">
        <v>338</v>
      </c>
      <c r="O41" s="79">
        <v>28830</v>
      </c>
      <c r="P41" s="77" t="s">
        <v>724</v>
      </c>
      <c r="Q41" s="77" t="s">
        <v>10</v>
      </c>
      <c r="R41" s="77">
        <v>3</v>
      </c>
      <c r="S41" s="77" t="s">
        <v>10</v>
      </c>
      <c r="T41" s="77" t="s">
        <v>1164</v>
      </c>
      <c r="U41" s="77"/>
    </row>
    <row r="42" spans="1:21" x14ac:dyDescent="0.3">
      <c r="A42" s="77" t="s">
        <v>1306</v>
      </c>
      <c r="B42" s="77" t="s">
        <v>1307</v>
      </c>
      <c r="C42" s="77" t="s">
        <v>10</v>
      </c>
      <c r="D42" s="77" t="s">
        <v>163</v>
      </c>
      <c r="E42" s="77" t="s">
        <v>1308</v>
      </c>
      <c r="F42" s="77">
        <v>54</v>
      </c>
      <c r="G42" s="77" t="s">
        <v>1159</v>
      </c>
      <c r="H42" s="77">
        <v>69</v>
      </c>
      <c r="I42" s="77">
        <f t="shared" si="0"/>
        <v>23</v>
      </c>
      <c r="J42" s="77">
        <v>71</v>
      </c>
      <c r="K42" s="77">
        <f t="shared" si="1"/>
        <v>23.666666666666668</v>
      </c>
      <c r="L42" s="81">
        <v>0.43958333333333338</v>
      </c>
      <c r="M42" s="77" t="s">
        <v>338</v>
      </c>
      <c r="N42" s="77" t="s">
        <v>338</v>
      </c>
      <c r="O42" s="79">
        <v>23252</v>
      </c>
      <c r="P42" s="77" t="s">
        <v>724</v>
      </c>
      <c r="Q42" s="77" t="s">
        <v>10</v>
      </c>
      <c r="R42" s="77">
        <v>4</v>
      </c>
      <c r="S42" s="77" t="s">
        <v>338</v>
      </c>
      <c r="T42" s="77" t="s">
        <v>1096</v>
      </c>
      <c r="U42" s="77"/>
    </row>
    <row r="43" spans="1:21" x14ac:dyDescent="0.3">
      <c r="A43" s="77" t="s">
        <v>1309</v>
      </c>
      <c r="B43" s="77" t="s">
        <v>1310</v>
      </c>
      <c r="C43" s="77" t="s">
        <v>10</v>
      </c>
      <c r="D43" s="77" t="s">
        <v>1311</v>
      </c>
      <c r="E43" s="77" t="s">
        <v>1312</v>
      </c>
      <c r="F43" s="77">
        <v>27</v>
      </c>
      <c r="G43" s="77" t="s">
        <v>1207</v>
      </c>
      <c r="H43" s="77">
        <v>49</v>
      </c>
      <c r="I43" s="77">
        <f t="shared" si="0"/>
        <v>16.333333333333332</v>
      </c>
      <c r="J43" s="77">
        <v>52</v>
      </c>
      <c r="K43" s="77">
        <f t="shared" si="1"/>
        <v>17.333333333333332</v>
      </c>
      <c r="L43" s="81">
        <v>0.46527777777777773</v>
      </c>
      <c r="M43" s="77" t="s">
        <v>338</v>
      </c>
      <c r="N43" s="80" t="s">
        <v>338</v>
      </c>
      <c r="O43" s="79">
        <v>35664</v>
      </c>
      <c r="P43" s="77" t="s">
        <v>724</v>
      </c>
      <c r="Q43" s="77" t="s">
        <v>10</v>
      </c>
      <c r="R43" s="77">
        <v>4</v>
      </c>
      <c r="S43" s="77" t="s">
        <v>10</v>
      </c>
      <c r="T43" s="77" t="s">
        <v>1164</v>
      </c>
      <c r="U43" s="77"/>
    </row>
    <row r="44" spans="1:21" x14ac:dyDescent="0.3">
      <c r="A44" s="77" t="s">
        <v>1313</v>
      </c>
      <c r="B44" s="77" t="s">
        <v>1314</v>
      </c>
      <c r="C44" s="77" t="s">
        <v>10</v>
      </c>
      <c r="D44" s="77" t="s">
        <v>86</v>
      </c>
      <c r="E44" s="77" t="s">
        <v>1315</v>
      </c>
      <c r="F44" s="77">
        <v>57</v>
      </c>
      <c r="G44" s="77" t="s">
        <v>1159</v>
      </c>
      <c r="H44" s="77">
        <v>50</v>
      </c>
      <c r="I44" s="77">
        <f t="shared" si="0"/>
        <v>16.666666666666668</v>
      </c>
      <c r="J44" s="77">
        <v>54</v>
      </c>
      <c r="K44" s="77">
        <f t="shared" si="1"/>
        <v>18</v>
      </c>
      <c r="L44" s="81">
        <v>0.47916666666666669</v>
      </c>
      <c r="M44" s="77" t="s">
        <v>338</v>
      </c>
      <c r="N44" s="80" t="s">
        <v>338</v>
      </c>
      <c r="O44" s="79">
        <v>22312</v>
      </c>
      <c r="P44" s="77" t="s">
        <v>1316</v>
      </c>
      <c r="Q44" s="77" t="s">
        <v>10</v>
      </c>
      <c r="R44" s="77">
        <v>3</v>
      </c>
      <c r="S44" s="77" t="s">
        <v>1317</v>
      </c>
      <c r="T44" s="77" t="s">
        <v>1164</v>
      </c>
      <c r="U44" s="77" t="s">
        <v>1318</v>
      </c>
    </row>
    <row r="45" spans="1:21" x14ac:dyDescent="0.3">
      <c r="A45" s="77" t="s">
        <v>1319</v>
      </c>
      <c r="B45" s="77" t="s">
        <v>1320</v>
      </c>
      <c r="C45" s="77" t="s">
        <v>10</v>
      </c>
      <c r="D45" s="77" t="s">
        <v>1321</v>
      </c>
      <c r="E45" s="77" t="s">
        <v>1322</v>
      </c>
      <c r="F45" s="77">
        <v>27</v>
      </c>
      <c r="G45" s="77" t="s">
        <v>1159</v>
      </c>
      <c r="H45" s="77">
        <v>73</v>
      </c>
      <c r="I45" s="77">
        <f t="shared" si="0"/>
        <v>24.333333333333332</v>
      </c>
      <c r="J45" s="77">
        <v>77</v>
      </c>
      <c r="K45" s="77">
        <f t="shared" si="1"/>
        <v>25.666666666666668</v>
      </c>
      <c r="L45" s="81">
        <v>0.49374999999999997</v>
      </c>
      <c r="M45" s="77" t="s">
        <v>338</v>
      </c>
      <c r="N45" s="80" t="s">
        <v>338</v>
      </c>
      <c r="O45" s="79">
        <v>33633</v>
      </c>
      <c r="P45" s="77" t="s">
        <v>724</v>
      </c>
      <c r="Q45" s="77" t="s">
        <v>10</v>
      </c>
      <c r="R45" s="77">
        <v>3</v>
      </c>
      <c r="S45" s="77" t="s">
        <v>338</v>
      </c>
      <c r="T45" s="77" t="s">
        <v>1164</v>
      </c>
      <c r="U45" s="77"/>
    </row>
    <row r="46" spans="1:21" x14ac:dyDescent="0.3">
      <c r="A46" s="77" t="s">
        <v>1323</v>
      </c>
      <c r="B46" s="77" t="s">
        <v>252</v>
      </c>
      <c r="C46" s="77" t="s">
        <v>10</v>
      </c>
      <c r="D46" s="77" t="s">
        <v>253</v>
      </c>
      <c r="E46" s="77" t="s">
        <v>254</v>
      </c>
      <c r="F46" s="77">
        <v>65</v>
      </c>
      <c r="G46" s="77" t="s">
        <v>1159</v>
      </c>
      <c r="H46" s="77">
        <v>56</v>
      </c>
      <c r="I46" s="77">
        <f t="shared" si="0"/>
        <v>18.666666666666668</v>
      </c>
      <c r="J46" s="77">
        <v>60</v>
      </c>
      <c r="K46" s="77">
        <f t="shared" si="1"/>
        <v>20</v>
      </c>
      <c r="L46" s="81">
        <v>0.63541666666666663</v>
      </c>
      <c r="M46" s="77" t="s">
        <v>338</v>
      </c>
      <c r="N46" s="80" t="s">
        <v>338</v>
      </c>
      <c r="O46" s="79">
        <v>19546</v>
      </c>
      <c r="P46" s="77" t="s">
        <v>724</v>
      </c>
      <c r="Q46" s="77" t="s">
        <v>10</v>
      </c>
      <c r="R46" s="77">
        <v>3</v>
      </c>
      <c r="S46" s="77" t="s">
        <v>10</v>
      </c>
      <c r="T46" s="77" t="s">
        <v>1096</v>
      </c>
      <c r="U46" s="77"/>
    </row>
    <row r="47" spans="1:21" x14ac:dyDescent="0.3">
      <c r="A47" s="77" t="s">
        <v>1324</v>
      </c>
      <c r="B47" s="77" t="s">
        <v>1325</v>
      </c>
      <c r="C47" s="77" t="s">
        <v>10</v>
      </c>
      <c r="D47" s="77" t="s">
        <v>1205</v>
      </c>
      <c r="E47" s="77" t="s">
        <v>1326</v>
      </c>
      <c r="F47" s="77">
        <v>59</v>
      </c>
      <c r="G47" s="77" t="s">
        <v>1207</v>
      </c>
      <c r="H47" s="77">
        <v>46</v>
      </c>
      <c r="I47" s="77">
        <f t="shared" si="0"/>
        <v>15.333333333333334</v>
      </c>
      <c r="J47" s="77">
        <v>50</v>
      </c>
      <c r="K47" s="77">
        <f t="shared" si="1"/>
        <v>16.666666666666668</v>
      </c>
      <c r="L47" s="81">
        <v>0.59722222222222221</v>
      </c>
      <c r="M47" s="77" t="s">
        <v>338</v>
      </c>
      <c r="N47" s="80" t="s">
        <v>338</v>
      </c>
      <c r="O47" s="79">
        <v>21951</v>
      </c>
      <c r="P47" s="77" t="s">
        <v>724</v>
      </c>
      <c r="Q47" s="77" t="s">
        <v>10</v>
      </c>
      <c r="R47" s="77">
        <v>3</v>
      </c>
      <c r="S47" s="77" t="s">
        <v>10</v>
      </c>
      <c r="T47" s="77" t="s">
        <v>45</v>
      </c>
      <c r="U47" s="77"/>
    </row>
    <row r="48" spans="1:21" x14ac:dyDescent="0.3">
      <c r="A48" s="77" t="s">
        <v>1327</v>
      </c>
      <c r="B48" s="77" t="s">
        <v>167</v>
      </c>
      <c r="C48" s="77" t="s">
        <v>10</v>
      </c>
      <c r="D48" s="77" t="s">
        <v>1328</v>
      </c>
      <c r="E48" s="77" t="s">
        <v>1329</v>
      </c>
      <c r="F48" s="77">
        <v>54</v>
      </c>
      <c r="G48" s="77" t="s">
        <v>1207</v>
      </c>
      <c r="H48" s="77">
        <v>50</v>
      </c>
      <c r="I48" s="77">
        <f t="shared" si="0"/>
        <v>16.666666666666668</v>
      </c>
      <c r="J48" s="77">
        <v>55</v>
      </c>
      <c r="K48" s="77">
        <f t="shared" si="1"/>
        <v>18.333333333333332</v>
      </c>
      <c r="L48" s="81">
        <v>0.61458333333333337</v>
      </c>
      <c r="M48" s="77" t="s">
        <v>338</v>
      </c>
      <c r="N48" s="80" t="s">
        <v>338</v>
      </c>
      <c r="O48" s="79">
        <v>23734</v>
      </c>
      <c r="P48" s="77" t="s">
        <v>724</v>
      </c>
      <c r="Q48" s="77" t="s">
        <v>10</v>
      </c>
      <c r="R48" s="77">
        <v>4</v>
      </c>
      <c r="S48" s="77" t="s">
        <v>10</v>
      </c>
      <c r="T48" s="77" t="s">
        <v>1164</v>
      </c>
      <c r="U48" s="77"/>
    </row>
    <row r="49" spans="1:21" x14ac:dyDescent="0.3">
      <c r="A49" s="77" t="s">
        <v>1330</v>
      </c>
      <c r="B49" s="77" t="s">
        <v>1331</v>
      </c>
      <c r="C49" s="77" t="s">
        <v>10</v>
      </c>
      <c r="D49" s="77" t="s">
        <v>1332</v>
      </c>
      <c r="E49" s="77" t="s">
        <v>1333</v>
      </c>
      <c r="F49" s="77">
        <v>67</v>
      </c>
      <c r="G49" s="77" t="s">
        <v>1159</v>
      </c>
      <c r="H49" s="77">
        <v>50</v>
      </c>
      <c r="I49" s="77">
        <f t="shared" si="0"/>
        <v>16.666666666666668</v>
      </c>
      <c r="J49" s="77">
        <v>52</v>
      </c>
      <c r="K49" s="77">
        <f t="shared" si="1"/>
        <v>17.333333333333332</v>
      </c>
      <c r="L49" s="81">
        <v>0.53333333333333333</v>
      </c>
      <c r="M49" s="77" t="s">
        <v>338</v>
      </c>
      <c r="N49" s="77" t="s">
        <v>338</v>
      </c>
      <c r="O49" s="79">
        <v>18792</v>
      </c>
      <c r="P49" s="77" t="s">
        <v>724</v>
      </c>
      <c r="Q49" s="77" t="s">
        <v>10</v>
      </c>
      <c r="R49" s="77">
        <v>3</v>
      </c>
      <c r="S49" s="77" t="s">
        <v>338</v>
      </c>
      <c r="T49" s="77" t="s">
        <v>45</v>
      </c>
      <c r="U49" s="77"/>
    </row>
    <row r="50" spans="1:21" x14ac:dyDescent="0.3">
      <c r="A50" s="77" t="s">
        <v>1334</v>
      </c>
      <c r="B50" s="77" t="s">
        <v>1335</v>
      </c>
      <c r="C50" s="77" t="s">
        <v>10</v>
      </c>
      <c r="D50" s="77" t="s">
        <v>1336</v>
      </c>
      <c r="E50" s="77" t="s">
        <v>1337</v>
      </c>
      <c r="F50" s="77">
        <v>25</v>
      </c>
      <c r="G50" s="77" t="s">
        <v>1207</v>
      </c>
      <c r="H50" s="77">
        <v>40</v>
      </c>
      <c r="I50" s="77">
        <f t="shared" si="0"/>
        <v>13.333333333333334</v>
      </c>
      <c r="J50" s="77">
        <v>42</v>
      </c>
      <c r="K50" s="77">
        <f t="shared" si="1"/>
        <v>14</v>
      </c>
      <c r="L50" s="81">
        <v>0.5444444444444444</v>
      </c>
      <c r="M50" s="77" t="s">
        <v>338</v>
      </c>
      <c r="N50" s="77" t="s">
        <v>338</v>
      </c>
      <c r="O50" s="79">
        <v>34468</v>
      </c>
      <c r="P50" s="77" t="s">
        <v>724</v>
      </c>
      <c r="Q50" s="77" t="s">
        <v>10</v>
      </c>
      <c r="R50" s="77">
        <v>3</v>
      </c>
      <c r="S50" s="77" t="s">
        <v>10</v>
      </c>
      <c r="T50" s="77" t="s">
        <v>45</v>
      </c>
      <c r="U50" s="77"/>
    </row>
    <row r="51" spans="1:21" x14ac:dyDescent="0.3">
      <c r="A51" s="77" t="s">
        <v>1338</v>
      </c>
      <c r="B51" s="77" t="s">
        <v>1339</v>
      </c>
      <c r="C51" s="77" t="s">
        <v>10</v>
      </c>
      <c r="D51" s="77" t="s">
        <v>1340</v>
      </c>
      <c r="E51" s="77" t="s">
        <v>1341</v>
      </c>
      <c r="F51" s="77">
        <v>25</v>
      </c>
      <c r="G51" s="77" t="s">
        <v>1207</v>
      </c>
      <c r="H51" s="77">
        <v>40</v>
      </c>
      <c r="I51" s="77">
        <f t="shared" si="0"/>
        <v>13.333333333333334</v>
      </c>
      <c r="J51" s="77">
        <v>43</v>
      </c>
      <c r="K51" s="77">
        <f t="shared" si="1"/>
        <v>14.333333333333334</v>
      </c>
      <c r="L51" s="81">
        <v>0.55902777777777779</v>
      </c>
      <c r="M51" s="77" t="s">
        <v>338</v>
      </c>
      <c r="N51" s="77" t="s">
        <v>338</v>
      </c>
      <c r="O51" s="79">
        <v>33559</v>
      </c>
      <c r="P51" s="77" t="s">
        <v>724</v>
      </c>
      <c r="Q51" s="77" t="s">
        <v>10</v>
      </c>
      <c r="R51" s="77">
        <v>3</v>
      </c>
      <c r="S51" s="77" t="s">
        <v>10</v>
      </c>
      <c r="T51" s="77" t="s">
        <v>45</v>
      </c>
      <c r="U51" s="77" t="s">
        <v>1342</v>
      </c>
    </row>
    <row r="52" spans="1:21" x14ac:dyDescent="0.3">
      <c r="A52" s="77" t="s">
        <v>1343</v>
      </c>
      <c r="B52" s="77" t="s">
        <v>1344</v>
      </c>
      <c r="C52" s="77" t="s">
        <v>10</v>
      </c>
      <c r="D52" s="77" t="s">
        <v>1345</v>
      </c>
      <c r="E52" s="77" t="s">
        <v>1346</v>
      </c>
      <c r="F52" s="77">
        <v>20</v>
      </c>
      <c r="G52" s="77" t="s">
        <v>1207</v>
      </c>
      <c r="H52" s="77">
        <v>45</v>
      </c>
      <c r="I52" s="77">
        <f t="shared" si="0"/>
        <v>15</v>
      </c>
      <c r="J52" s="77">
        <v>46</v>
      </c>
      <c r="K52" s="77">
        <f t="shared" si="1"/>
        <v>15.333333333333334</v>
      </c>
      <c r="L52" s="81">
        <v>0.58680555555555558</v>
      </c>
      <c r="M52" s="77" t="s">
        <v>1347</v>
      </c>
      <c r="N52" s="77" t="s">
        <v>338</v>
      </c>
      <c r="O52" s="79">
        <v>35800</v>
      </c>
      <c r="P52" s="77" t="s">
        <v>724</v>
      </c>
      <c r="Q52" s="77" t="s">
        <v>10</v>
      </c>
      <c r="R52" s="77">
        <v>3</v>
      </c>
      <c r="S52" s="77" t="s">
        <v>10</v>
      </c>
      <c r="T52" s="77" t="s">
        <v>45</v>
      </c>
      <c r="U52" s="77"/>
    </row>
    <row r="53" spans="1:21" x14ac:dyDescent="0.3">
      <c r="A53" s="77" t="s">
        <v>1348</v>
      </c>
      <c r="B53" s="77" t="s">
        <v>1349</v>
      </c>
      <c r="C53" s="77" t="s">
        <v>10</v>
      </c>
      <c r="D53" s="77" t="s">
        <v>1350</v>
      </c>
      <c r="E53" s="77" t="s">
        <v>1351</v>
      </c>
      <c r="F53" s="77">
        <v>19</v>
      </c>
      <c r="G53" s="77" t="s">
        <v>1207</v>
      </c>
      <c r="H53" s="77">
        <v>44</v>
      </c>
      <c r="I53" s="77">
        <f t="shared" si="0"/>
        <v>14.666666666666666</v>
      </c>
      <c r="J53" s="77" t="s">
        <v>1247</v>
      </c>
      <c r="K53" s="77" t="e">
        <f t="shared" si="1"/>
        <v>#VALUE!</v>
      </c>
      <c r="L53" s="81">
        <v>0.59722222222222221</v>
      </c>
      <c r="M53" s="77" t="s">
        <v>338</v>
      </c>
      <c r="N53" s="77" t="s">
        <v>338</v>
      </c>
      <c r="O53" s="79">
        <v>36310</v>
      </c>
      <c r="P53" s="77" t="s">
        <v>724</v>
      </c>
      <c r="Q53" s="77" t="s">
        <v>10</v>
      </c>
      <c r="R53" s="77">
        <v>4</v>
      </c>
      <c r="S53" s="77" t="s">
        <v>10</v>
      </c>
      <c r="T53" s="77" t="s">
        <v>1164</v>
      </c>
      <c r="U53" s="77"/>
    </row>
    <row r="54" spans="1:21" x14ac:dyDescent="0.3">
      <c r="A54" s="77" t="s">
        <v>1352</v>
      </c>
      <c r="B54" s="77" t="s">
        <v>1353</v>
      </c>
      <c r="C54" s="77" t="s">
        <v>338</v>
      </c>
      <c r="D54" s="77" t="s">
        <v>1354</v>
      </c>
      <c r="E54" s="77" t="s">
        <v>1355</v>
      </c>
      <c r="F54" s="77">
        <v>31</v>
      </c>
      <c r="G54" s="77" t="s">
        <v>1159</v>
      </c>
      <c r="H54" s="77">
        <v>49.5</v>
      </c>
      <c r="I54" s="77">
        <f t="shared" si="0"/>
        <v>16.5</v>
      </c>
      <c r="J54" s="77">
        <v>49.5</v>
      </c>
      <c r="K54" s="77">
        <f t="shared" si="1"/>
        <v>16.5</v>
      </c>
      <c r="L54" s="81">
        <v>0.43541666666666662</v>
      </c>
      <c r="M54" s="77"/>
      <c r="N54" s="77" t="s">
        <v>338</v>
      </c>
      <c r="O54" s="79">
        <v>32732</v>
      </c>
      <c r="P54" s="77" t="s">
        <v>724</v>
      </c>
      <c r="Q54" s="77" t="s">
        <v>10</v>
      </c>
      <c r="R54" s="77">
        <v>3</v>
      </c>
      <c r="S54" s="77" t="s">
        <v>10</v>
      </c>
      <c r="T54" s="77" t="s">
        <v>1164</v>
      </c>
      <c r="U54" s="77"/>
    </row>
    <row r="55" spans="1:21" x14ac:dyDescent="0.3">
      <c r="A55" s="77" t="s">
        <v>1356</v>
      </c>
      <c r="B55" s="77" t="s">
        <v>1357</v>
      </c>
      <c r="C55" s="77"/>
      <c r="D55" s="77" t="s">
        <v>1358</v>
      </c>
      <c r="E55" s="77" t="s">
        <v>1359</v>
      </c>
      <c r="F55" s="77"/>
      <c r="G55" s="77" t="s">
        <v>1159</v>
      </c>
      <c r="H55" s="77">
        <v>50.5</v>
      </c>
      <c r="I55" s="77">
        <f t="shared" si="0"/>
        <v>16.833333333333332</v>
      </c>
      <c r="J55" s="77">
        <v>53</v>
      </c>
      <c r="K55" s="77">
        <f t="shared" si="1"/>
        <v>17.666666666666668</v>
      </c>
      <c r="L55" s="77"/>
      <c r="M55" s="77" t="s">
        <v>10</v>
      </c>
      <c r="N55" s="77" t="s">
        <v>338</v>
      </c>
      <c r="O55" s="77"/>
      <c r="P55" s="77"/>
      <c r="Q55" s="77" t="s">
        <v>10</v>
      </c>
      <c r="R55" s="77"/>
      <c r="S55" s="77"/>
      <c r="T55" s="77" t="s">
        <v>45</v>
      </c>
      <c r="U55" s="77"/>
    </row>
    <row r="56" spans="1:21" x14ac:dyDescent="0.3">
      <c r="A56" s="77" t="s">
        <v>1360</v>
      </c>
      <c r="B56" s="77" t="s">
        <v>1361</v>
      </c>
      <c r="C56" s="77"/>
      <c r="D56" s="77" t="s">
        <v>602</v>
      </c>
      <c r="E56" s="77" t="s">
        <v>1362</v>
      </c>
      <c r="F56" s="77">
        <v>42</v>
      </c>
      <c r="G56" s="77" t="s">
        <v>1159</v>
      </c>
      <c r="H56" s="77">
        <v>36.5</v>
      </c>
      <c r="I56" s="77">
        <f t="shared" si="0"/>
        <v>12.166666666666666</v>
      </c>
      <c r="J56" s="77">
        <v>37.5</v>
      </c>
      <c r="K56" s="77">
        <f t="shared" si="1"/>
        <v>12.5</v>
      </c>
      <c r="L56" s="81">
        <v>0.48958333333333331</v>
      </c>
      <c r="M56" s="77" t="s">
        <v>10</v>
      </c>
      <c r="N56" s="77" t="s">
        <v>338</v>
      </c>
      <c r="O56" s="79">
        <v>28312</v>
      </c>
      <c r="P56" s="77" t="s">
        <v>724</v>
      </c>
      <c r="Q56" s="77" t="s">
        <v>10</v>
      </c>
      <c r="R56" s="77">
        <v>3</v>
      </c>
      <c r="S56" s="77" t="s">
        <v>10</v>
      </c>
      <c r="T56" s="77" t="s">
        <v>1164</v>
      </c>
      <c r="U56" s="77"/>
    </row>
    <row r="57" spans="1:21" x14ac:dyDescent="0.3">
      <c r="A57" s="77" t="s">
        <v>1363</v>
      </c>
      <c r="B57" s="77" t="s">
        <v>120</v>
      </c>
      <c r="C57" s="77" t="s">
        <v>338</v>
      </c>
      <c r="D57" s="77" t="s">
        <v>1364</v>
      </c>
      <c r="E57" s="77" t="s">
        <v>1365</v>
      </c>
      <c r="F57" s="77">
        <v>52</v>
      </c>
      <c r="G57" s="77" t="s">
        <v>1159</v>
      </c>
      <c r="H57" s="77">
        <v>64</v>
      </c>
      <c r="I57" s="77">
        <f t="shared" si="0"/>
        <v>21.333333333333332</v>
      </c>
      <c r="J57" s="77">
        <v>68</v>
      </c>
      <c r="K57" s="77">
        <f t="shared" si="1"/>
        <v>22.666666666666668</v>
      </c>
      <c r="L57" s="81">
        <v>12</v>
      </c>
      <c r="M57" s="77" t="s">
        <v>10</v>
      </c>
      <c r="N57" s="77" t="s">
        <v>338</v>
      </c>
      <c r="O57" s="79">
        <v>24831</v>
      </c>
      <c r="P57" s="77" t="s">
        <v>724</v>
      </c>
      <c r="Q57" s="77" t="s">
        <v>10</v>
      </c>
      <c r="R57" s="77">
        <v>3</v>
      </c>
      <c r="S57" s="77" t="s">
        <v>338</v>
      </c>
      <c r="T57" s="77" t="s">
        <v>45</v>
      </c>
      <c r="U57" s="77"/>
    </row>
    <row r="58" spans="1:21" x14ac:dyDescent="0.3">
      <c r="A58" s="77" t="s">
        <v>1366</v>
      </c>
      <c r="B58" s="77" t="s">
        <v>1367</v>
      </c>
      <c r="C58" s="77" t="s">
        <v>338</v>
      </c>
      <c r="D58" s="77" t="s">
        <v>1368</v>
      </c>
      <c r="E58" s="77" t="s">
        <v>1369</v>
      </c>
      <c r="F58" s="77">
        <v>40</v>
      </c>
      <c r="G58" s="77" t="s">
        <v>1159</v>
      </c>
      <c r="H58" s="77">
        <v>66.5</v>
      </c>
      <c r="I58" s="77">
        <f t="shared" si="0"/>
        <v>22.166666666666668</v>
      </c>
      <c r="J58" s="77">
        <v>72</v>
      </c>
      <c r="K58" s="77">
        <f t="shared" si="1"/>
        <v>24</v>
      </c>
      <c r="L58" s="81">
        <v>0.50902777777777775</v>
      </c>
      <c r="M58" s="77" t="s">
        <v>10</v>
      </c>
      <c r="N58" s="77" t="s">
        <v>338</v>
      </c>
      <c r="O58" s="79">
        <v>29062</v>
      </c>
      <c r="P58" s="77" t="s">
        <v>724</v>
      </c>
      <c r="Q58" s="77" t="s">
        <v>10</v>
      </c>
      <c r="R58" s="77">
        <v>3</v>
      </c>
      <c r="S58" s="77" t="s">
        <v>338</v>
      </c>
      <c r="T58" s="77" t="s">
        <v>45</v>
      </c>
      <c r="U58" s="77"/>
    </row>
    <row r="59" spans="1:21" x14ac:dyDescent="0.3">
      <c r="A59" s="77" t="s">
        <v>1370</v>
      </c>
      <c r="B59" s="77" t="s">
        <v>1371</v>
      </c>
      <c r="C59" s="77" t="s">
        <v>338</v>
      </c>
      <c r="D59" s="77" t="s">
        <v>1372</v>
      </c>
      <c r="E59" s="77" t="s">
        <v>1373</v>
      </c>
      <c r="F59" s="77">
        <v>39</v>
      </c>
      <c r="G59" s="77" t="s">
        <v>1159</v>
      </c>
      <c r="H59" s="77">
        <v>57.5</v>
      </c>
      <c r="I59" s="77">
        <f t="shared" si="0"/>
        <v>19.166666666666668</v>
      </c>
      <c r="J59" s="77">
        <v>58</v>
      </c>
      <c r="K59" s="77">
        <f t="shared" si="1"/>
        <v>19.333333333333332</v>
      </c>
      <c r="L59" s="81">
        <v>0.51388888888888895</v>
      </c>
      <c r="M59" s="77" t="s">
        <v>10</v>
      </c>
      <c r="N59" s="77" t="s">
        <v>338</v>
      </c>
      <c r="O59" s="79">
        <v>29103</v>
      </c>
      <c r="P59" s="77" t="s">
        <v>724</v>
      </c>
      <c r="Q59" s="77" t="s">
        <v>10</v>
      </c>
      <c r="R59" s="77">
        <v>3</v>
      </c>
      <c r="S59" s="77"/>
      <c r="T59" s="77" t="s">
        <v>1096</v>
      </c>
      <c r="U59" s="77"/>
    </row>
    <row r="60" spans="1:21" x14ac:dyDescent="0.3">
      <c r="A60" s="77" t="s">
        <v>1374</v>
      </c>
      <c r="B60" s="77" t="s">
        <v>1375</v>
      </c>
      <c r="C60" s="77"/>
      <c r="D60" s="77" t="s">
        <v>1376</v>
      </c>
      <c r="E60" s="77" t="s">
        <v>1377</v>
      </c>
      <c r="F60" s="77">
        <v>33</v>
      </c>
      <c r="G60" s="77" t="s">
        <v>1159</v>
      </c>
      <c r="H60" s="77">
        <v>53.5</v>
      </c>
      <c r="I60" s="77">
        <f t="shared" si="0"/>
        <v>17.833333333333332</v>
      </c>
      <c r="J60" s="77">
        <v>56.5</v>
      </c>
      <c r="K60" s="77">
        <f t="shared" si="1"/>
        <v>18.833333333333332</v>
      </c>
      <c r="L60" s="81">
        <v>0.52083333333333337</v>
      </c>
      <c r="M60" s="77" t="s">
        <v>10</v>
      </c>
      <c r="N60" s="77" t="s">
        <v>338</v>
      </c>
      <c r="O60" s="79">
        <v>31395</v>
      </c>
      <c r="P60" s="77" t="s">
        <v>724</v>
      </c>
      <c r="Q60" s="77" t="s">
        <v>10</v>
      </c>
      <c r="R60" s="77">
        <v>3</v>
      </c>
      <c r="S60" s="77"/>
      <c r="T60" s="77" t="s">
        <v>45</v>
      </c>
      <c r="U60" s="77"/>
    </row>
    <row r="61" spans="1:21" x14ac:dyDescent="0.3">
      <c r="A61" s="77" t="s">
        <v>1378</v>
      </c>
      <c r="B61" s="77" t="s">
        <v>1379</v>
      </c>
      <c r="C61" s="77" t="s">
        <v>338</v>
      </c>
      <c r="D61" s="77" t="s">
        <v>1380</v>
      </c>
      <c r="E61" s="77" t="s">
        <v>1381</v>
      </c>
      <c r="F61" s="77">
        <v>30</v>
      </c>
      <c r="G61" s="77" t="s">
        <v>1159</v>
      </c>
      <c r="H61" s="77">
        <v>64.5</v>
      </c>
      <c r="I61" s="77">
        <f t="shared" si="0"/>
        <v>21.5</v>
      </c>
      <c r="J61" s="77">
        <v>66.5</v>
      </c>
      <c r="K61" s="77">
        <f t="shared" si="1"/>
        <v>22.166666666666668</v>
      </c>
      <c r="L61" s="81">
        <v>0.52638888888888891</v>
      </c>
      <c r="M61" s="77" t="s">
        <v>10</v>
      </c>
      <c r="N61" s="77" t="s">
        <v>338</v>
      </c>
      <c r="O61" s="79">
        <v>32143</v>
      </c>
      <c r="P61" s="77" t="s">
        <v>724</v>
      </c>
      <c r="Q61" s="77" t="s">
        <v>10</v>
      </c>
      <c r="R61" s="77">
        <v>4</v>
      </c>
      <c r="S61" s="77" t="s">
        <v>338</v>
      </c>
      <c r="T61" s="77" t="s">
        <v>45</v>
      </c>
      <c r="U61" s="77"/>
    </row>
    <row r="62" spans="1:21" x14ac:dyDescent="0.3">
      <c r="A62" s="77" t="s">
        <v>1382</v>
      </c>
      <c r="B62" s="77" t="s">
        <v>1383</v>
      </c>
      <c r="C62" s="77"/>
      <c r="D62" s="77" t="s">
        <v>1384</v>
      </c>
      <c r="E62" s="77" t="s">
        <v>1385</v>
      </c>
      <c r="F62" s="77">
        <v>34</v>
      </c>
      <c r="G62" s="77" t="s">
        <v>1159</v>
      </c>
      <c r="H62" s="77">
        <v>68</v>
      </c>
      <c r="I62" s="77">
        <f t="shared" si="0"/>
        <v>22.666666666666668</v>
      </c>
      <c r="J62" s="77">
        <v>69.5</v>
      </c>
      <c r="K62" s="77">
        <f t="shared" si="1"/>
        <v>23.166666666666668</v>
      </c>
      <c r="L62" s="77"/>
      <c r="M62" s="77" t="s">
        <v>10</v>
      </c>
      <c r="N62" s="77" t="s">
        <v>338</v>
      </c>
      <c r="O62" s="79">
        <v>30764</v>
      </c>
      <c r="P62" s="77" t="s">
        <v>724</v>
      </c>
      <c r="Q62" s="77" t="s">
        <v>338</v>
      </c>
      <c r="R62" s="77">
        <v>3</v>
      </c>
      <c r="S62" s="77" t="s">
        <v>338</v>
      </c>
      <c r="T62" s="77" t="s">
        <v>1164</v>
      </c>
      <c r="U62" s="77"/>
    </row>
    <row r="63" spans="1:21" x14ac:dyDescent="0.3">
      <c r="A63" s="77" t="s">
        <v>1386</v>
      </c>
      <c r="B63" s="77" t="s">
        <v>1387</v>
      </c>
      <c r="C63" s="77"/>
      <c r="D63" s="77" t="s">
        <v>1388</v>
      </c>
      <c r="E63" s="77" t="s">
        <v>1389</v>
      </c>
      <c r="F63" s="77"/>
      <c r="G63" s="77" t="s">
        <v>1159</v>
      </c>
      <c r="H63" s="77">
        <v>55</v>
      </c>
      <c r="I63" s="77">
        <f t="shared" si="0"/>
        <v>18.333333333333332</v>
      </c>
      <c r="J63" s="77">
        <v>59.5</v>
      </c>
      <c r="K63" s="77">
        <f t="shared" si="1"/>
        <v>19.833333333333332</v>
      </c>
      <c r="L63" s="77"/>
      <c r="M63" s="77" t="s">
        <v>10</v>
      </c>
      <c r="N63" s="77" t="s">
        <v>338</v>
      </c>
      <c r="O63" s="77"/>
      <c r="P63" s="77" t="s">
        <v>724</v>
      </c>
      <c r="Q63" s="77" t="s">
        <v>10</v>
      </c>
      <c r="R63" s="77"/>
      <c r="S63" s="77" t="s">
        <v>10</v>
      </c>
      <c r="T63" s="77" t="s">
        <v>1096</v>
      </c>
      <c r="U63" s="77"/>
    </row>
    <row r="64" spans="1:21" x14ac:dyDescent="0.3">
      <c r="A64" s="77" t="s">
        <v>1390</v>
      </c>
      <c r="B64" s="77" t="s">
        <v>174</v>
      </c>
      <c r="C64" s="77"/>
      <c r="D64" s="77" t="s">
        <v>628</v>
      </c>
      <c r="E64" s="77" t="s">
        <v>1391</v>
      </c>
      <c r="F64" s="77"/>
      <c r="G64" s="77"/>
      <c r="H64" s="77"/>
      <c r="I64" s="77">
        <f t="shared" si="0"/>
        <v>0</v>
      </c>
      <c r="J64" s="77"/>
      <c r="K64" s="77">
        <f t="shared" si="1"/>
        <v>0</v>
      </c>
      <c r="L64" s="77"/>
      <c r="M64" s="77" t="s">
        <v>10</v>
      </c>
      <c r="N64" s="77" t="s">
        <v>338</v>
      </c>
      <c r="O64" s="77"/>
      <c r="P64" s="77" t="s">
        <v>724</v>
      </c>
      <c r="Q64" s="77" t="s">
        <v>10</v>
      </c>
      <c r="R64" s="77"/>
      <c r="S64" s="77"/>
      <c r="T64" s="77"/>
      <c r="U64" s="77"/>
    </row>
    <row r="65" spans="1:21" x14ac:dyDescent="0.3">
      <c r="A65" s="77" t="s">
        <v>1392</v>
      </c>
      <c r="B65" s="77" t="s">
        <v>1393</v>
      </c>
      <c r="C65" s="77" t="s">
        <v>1394</v>
      </c>
      <c r="D65" s="77" t="s">
        <v>113</v>
      </c>
      <c r="E65" s="77" t="s">
        <v>1395</v>
      </c>
      <c r="F65" s="77">
        <v>45</v>
      </c>
      <c r="G65" s="77" t="s">
        <v>1159</v>
      </c>
      <c r="H65" s="77">
        <v>62</v>
      </c>
      <c r="I65" s="77">
        <f t="shared" si="0"/>
        <v>20.666666666666668</v>
      </c>
      <c r="J65" s="77">
        <v>63.5</v>
      </c>
      <c r="K65" s="77">
        <f t="shared" si="1"/>
        <v>21.166666666666668</v>
      </c>
      <c r="L65" s="77"/>
      <c r="M65" s="77" t="s">
        <v>10</v>
      </c>
      <c r="N65" s="77" t="s">
        <v>338</v>
      </c>
      <c r="O65" s="79">
        <v>27094</v>
      </c>
      <c r="P65" s="77" t="s">
        <v>724</v>
      </c>
      <c r="Q65" s="77" t="s">
        <v>10</v>
      </c>
      <c r="R65" s="77">
        <v>3</v>
      </c>
      <c r="S65" s="77" t="s">
        <v>338</v>
      </c>
      <c r="T65" s="77"/>
      <c r="U65" s="77"/>
    </row>
    <row r="66" spans="1:21" x14ac:dyDescent="0.3">
      <c r="A66" s="77" t="s">
        <v>1396</v>
      </c>
      <c r="B66" s="77" t="s">
        <v>1397</v>
      </c>
      <c r="C66" s="77" t="s">
        <v>338</v>
      </c>
      <c r="D66" s="77" t="s">
        <v>1301</v>
      </c>
      <c r="E66" s="77" t="s">
        <v>1398</v>
      </c>
      <c r="F66" s="77">
        <v>41</v>
      </c>
      <c r="G66" s="77" t="s">
        <v>1159</v>
      </c>
      <c r="H66" s="77">
        <v>53</v>
      </c>
      <c r="I66" s="77">
        <f t="shared" ref="I66:I122" si="2">H66/3</f>
        <v>17.666666666666668</v>
      </c>
      <c r="J66" s="77">
        <v>54.5</v>
      </c>
      <c r="K66" s="77">
        <f t="shared" si="1"/>
        <v>18.166666666666668</v>
      </c>
      <c r="L66" s="77"/>
      <c r="M66" s="77" t="s">
        <v>10</v>
      </c>
      <c r="N66" s="77" t="s">
        <v>338</v>
      </c>
      <c r="O66" s="79">
        <v>28446</v>
      </c>
      <c r="P66" s="77" t="s">
        <v>724</v>
      </c>
      <c r="Q66" s="77" t="s">
        <v>10</v>
      </c>
      <c r="R66" s="77">
        <v>3</v>
      </c>
      <c r="S66" s="77" t="s">
        <v>10</v>
      </c>
      <c r="T66" s="77"/>
      <c r="U66" s="77"/>
    </row>
    <row r="67" spans="1:21" x14ac:dyDescent="0.3">
      <c r="A67" s="77" t="s">
        <v>1399</v>
      </c>
      <c r="B67" s="77" t="s">
        <v>1400</v>
      </c>
      <c r="C67" s="77" t="s">
        <v>338</v>
      </c>
      <c r="D67" s="77" t="s">
        <v>1401</v>
      </c>
      <c r="E67" s="77" t="s">
        <v>1402</v>
      </c>
      <c r="F67" s="77">
        <v>51</v>
      </c>
      <c r="G67" s="77" t="s">
        <v>1159</v>
      </c>
      <c r="H67" s="77">
        <v>68</v>
      </c>
      <c r="I67" s="77">
        <f t="shared" si="2"/>
        <v>22.666666666666668</v>
      </c>
      <c r="J67" s="77">
        <v>70.5</v>
      </c>
      <c r="K67" s="77">
        <f t="shared" ref="K67:K122" si="3">J67/3</f>
        <v>23.5</v>
      </c>
      <c r="L67" s="77"/>
      <c r="M67" s="77" t="s">
        <v>10</v>
      </c>
      <c r="N67" s="77" t="s">
        <v>338</v>
      </c>
      <c r="O67" s="79">
        <v>24872</v>
      </c>
      <c r="P67" s="77" t="s">
        <v>724</v>
      </c>
      <c r="Q67" s="77" t="s">
        <v>338</v>
      </c>
      <c r="R67" s="77">
        <v>3</v>
      </c>
      <c r="S67" s="77" t="s">
        <v>338</v>
      </c>
      <c r="T67" s="77"/>
      <c r="U67" s="77"/>
    </row>
    <row r="68" spans="1:21" x14ac:dyDescent="0.3">
      <c r="A68" s="77" t="s">
        <v>1403</v>
      </c>
      <c r="B68" s="77" t="s">
        <v>1404</v>
      </c>
      <c r="C68" s="77" t="s">
        <v>338</v>
      </c>
      <c r="D68" s="77" t="s">
        <v>1405</v>
      </c>
      <c r="E68" s="77" t="s">
        <v>1406</v>
      </c>
      <c r="F68" s="77">
        <v>37</v>
      </c>
      <c r="G68" s="77" t="s">
        <v>1159</v>
      </c>
      <c r="H68" s="77">
        <v>58.5</v>
      </c>
      <c r="I68" s="77">
        <f t="shared" si="2"/>
        <v>19.5</v>
      </c>
      <c r="J68" s="77">
        <v>60.5</v>
      </c>
      <c r="K68" s="77">
        <f t="shared" si="3"/>
        <v>20.166666666666668</v>
      </c>
      <c r="L68" s="77"/>
      <c r="M68" s="77" t="s">
        <v>10</v>
      </c>
      <c r="N68" s="77" t="s">
        <v>338</v>
      </c>
      <c r="O68" s="79">
        <v>29818</v>
      </c>
      <c r="P68" s="77" t="s">
        <v>724</v>
      </c>
      <c r="Q68" s="77" t="s">
        <v>10</v>
      </c>
      <c r="R68" s="77">
        <v>4</v>
      </c>
      <c r="S68" s="77" t="s">
        <v>10</v>
      </c>
      <c r="T68" s="77"/>
      <c r="U68" s="77"/>
    </row>
    <row r="69" spans="1:21" x14ac:dyDescent="0.3">
      <c r="A69" s="77" t="s">
        <v>1407</v>
      </c>
      <c r="B69" s="77" t="s">
        <v>1408</v>
      </c>
      <c r="C69" s="77" t="s">
        <v>338</v>
      </c>
      <c r="D69" s="77" t="s">
        <v>280</v>
      </c>
      <c r="E69" s="77" t="s">
        <v>1409</v>
      </c>
      <c r="F69" s="77">
        <v>46</v>
      </c>
      <c r="G69" s="77" t="s">
        <v>1159</v>
      </c>
      <c r="H69" s="77">
        <v>71.5</v>
      </c>
      <c r="I69" s="77">
        <f t="shared" si="2"/>
        <v>23.833333333333332</v>
      </c>
      <c r="J69" s="77">
        <v>75</v>
      </c>
      <c r="K69" s="77">
        <f t="shared" si="3"/>
        <v>25</v>
      </c>
      <c r="L69" s="77"/>
      <c r="M69" s="77" t="s">
        <v>10</v>
      </c>
      <c r="N69" s="77" t="s">
        <v>338</v>
      </c>
      <c r="O69" s="79">
        <v>26856</v>
      </c>
      <c r="P69" s="77" t="s">
        <v>724</v>
      </c>
      <c r="Q69" s="77" t="s">
        <v>338</v>
      </c>
      <c r="R69" s="77">
        <v>3</v>
      </c>
      <c r="S69" s="77" t="s">
        <v>338</v>
      </c>
      <c r="T69" s="77"/>
      <c r="U69" s="77"/>
    </row>
    <row r="70" spans="1:21" x14ac:dyDescent="0.3">
      <c r="A70" s="77" t="s">
        <v>1410</v>
      </c>
      <c r="B70" s="77" t="s">
        <v>1411</v>
      </c>
      <c r="C70" s="77" t="s">
        <v>338</v>
      </c>
      <c r="D70" s="77" t="s">
        <v>1364</v>
      </c>
      <c r="E70" s="77" t="s">
        <v>1412</v>
      </c>
      <c r="F70" s="77">
        <v>50</v>
      </c>
      <c r="G70" s="77" t="s">
        <v>1159</v>
      </c>
      <c r="H70" s="77">
        <v>51</v>
      </c>
      <c r="I70" s="77">
        <f t="shared" si="2"/>
        <v>17</v>
      </c>
      <c r="J70" s="77">
        <v>53</v>
      </c>
      <c r="K70" s="77">
        <f t="shared" si="3"/>
        <v>17.666666666666668</v>
      </c>
      <c r="L70" s="77"/>
      <c r="M70" s="77" t="s">
        <v>10</v>
      </c>
      <c r="N70" s="77" t="s">
        <v>338</v>
      </c>
      <c r="O70" s="79">
        <v>25375</v>
      </c>
      <c r="P70" s="77" t="s">
        <v>724</v>
      </c>
      <c r="Q70" s="77" t="s">
        <v>10</v>
      </c>
      <c r="R70" s="77">
        <v>3</v>
      </c>
      <c r="S70" s="77" t="s">
        <v>10</v>
      </c>
      <c r="T70" s="77"/>
      <c r="U70" s="77"/>
    </row>
    <row r="71" spans="1:21" x14ac:dyDescent="0.3">
      <c r="A71" s="77" t="s">
        <v>1413</v>
      </c>
      <c r="B71" s="77" t="s">
        <v>164</v>
      </c>
      <c r="C71" s="77" t="s">
        <v>338</v>
      </c>
      <c r="D71" s="77" t="s">
        <v>602</v>
      </c>
      <c r="E71" s="77" t="s">
        <v>1414</v>
      </c>
      <c r="F71" s="77"/>
      <c r="G71" s="77"/>
      <c r="H71" s="77"/>
      <c r="I71" s="77">
        <f t="shared" si="2"/>
        <v>0</v>
      </c>
      <c r="J71" s="77">
        <v>61</v>
      </c>
      <c r="K71" s="77">
        <f t="shared" si="3"/>
        <v>20.333333333333332</v>
      </c>
      <c r="L71" s="77"/>
      <c r="M71" s="77" t="s">
        <v>10</v>
      </c>
      <c r="N71" s="77" t="s">
        <v>338</v>
      </c>
      <c r="O71" s="77"/>
      <c r="P71" s="77"/>
      <c r="Q71" s="77"/>
      <c r="R71" s="77"/>
      <c r="S71" s="77"/>
      <c r="T71" s="77"/>
      <c r="U71" s="77"/>
    </row>
    <row r="72" spans="1:21" x14ac:dyDescent="0.3">
      <c r="A72" s="77" t="s">
        <v>1415</v>
      </c>
      <c r="B72" s="77" t="s">
        <v>1416</v>
      </c>
      <c r="C72" s="77" t="s">
        <v>338</v>
      </c>
      <c r="D72" s="77" t="s">
        <v>1417</v>
      </c>
      <c r="E72" s="77" t="s">
        <v>1418</v>
      </c>
      <c r="F72" s="77">
        <v>34</v>
      </c>
      <c r="G72" s="77" t="s">
        <v>1159</v>
      </c>
      <c r="H72" s="77">
        <v>51</v>
      </c>
      <c r="I72" s="77">
        <f t="shared" si="2"/>
        <v>17</v>
      </c>
      <c r="J72" s="77">
        <v>52.5</v>
      </c>
      <c r="K72" s="77">
        <f t="shared" si="3"/>
        <v>17.5</v>
      </c>
      <c r="L72" s="77"/>
      <c r="M72" s="77" t="s">
        <v>10</v>
      </c>
      <c r="N72" s="77" t="s">
        <v>338</v>
      </c>
      <c r="O72" s="79">
        <v>30525</v>
      </c>
      <c r="P72" s="77" t="s">
        <v>724</v>
      </c>
      <c r="Q72" s="77" t="s">
        <v>10</v>
      </c>
      <c r="R72" s="77">
        <v>3</v>
      </c>
      <c r="S72" s="77" t="s">
        <v>10</v>
      </c>
      <c r="T72" s="77"/>
      <c r="U72" s="77"/>
    </row>
    <row r="73" spans="1:21" x14ac:dyDescent="0.3">
      <c r="A73" s="77" t="s">
        <v>1419</v>
      </c>
      <c r="B73" s="77" t="s">
        <v>1420</v>
      </c>
      <c r="C73" s="77" t="s">
        <v>338</v>
      </c>
      <c r="D73" s="77" t="s">
        <v>610</v>
      </c>
      <c r="E73" s="77" t="s">
        <v>1421</v>
      </c>
      <c r="F73" s="77">
        <v>27</v>
      </c>
      <c r="G73" s="77" t="s">
        <v>1159</v>
      </c>
      <c r="H73" s="77">
        <v>56</v>
      </c>
      <c r="I73" s="77">
        <f t="shared" si="2"/>
        <v>18.666666666666668</v>
      </c>
      <c r="J73" s="77">
        <v>60</v>
      </c>
      <c r="K73" s="77">
        <f t="shared" si="3"/>
        <v>20</v>
      </c>
      <c r="L73" s="77"/>
      <c r="M73" s="77" t="s">
        <v>10</v>
      </c>
      <c r="N73" s="77" t="s">
        <v>338</v>
      </c>
      <c r="O73" s="79">
        <v>33687</v>
      </c>
      <c r="P73" s="77" t="s">
        <v>724</v>
      </c>
      <c r="Q73" s="77" t="s">
        <v>10</v>
      </c>
      <c r="R73" s="77">
        <v>3</v>
      </c>
      <c r="S73" s="77" t="s">
        <v>10</v>
      </c>
      <c r="T73" s="77"/>
      <c r="U73" s="77"/>
    </row>
    <row r="74" spans="1:21" x14ac:dyDescent="0.3">
      <c r="A74" s="77" t="s">
        <v>1422</v>
      </c>
      <c r="B74" s="77" t="s">
        <v>1423</v>
      </c>
      <c r="C74" s="77" t="s">
        <v>338</v>
      </c>
      <c r="D74" s="77" t="s">
        <v>72</v>
      </c>
      <c r="E74" s="77" t="s">
        <v>1424</v>
      </c>
      <c r="F74" s="77">
        <v>35</v>
      </c>
      <c r="G74" s="77" t="s">
        <v>1159</v>
      </c>
      <c r="H74" s="77">
        <v>50.5</v>
      </c>
      <c r="I74" s="77">
        <f t="shared" si="2"/>
        <v>16.833333333333332</v>
      </c>
      <c r="J74" s="77">
        <v>54</v>
      </c>
      <c r="K74" s="77">
        <f t="shared" si="3"/>
        <v>18</v>
      </c>
      <c r="L74" s="77"/>
      <c r="M74" s="77" t="s">
        <v>10</v>
      </c>
      <c r="N74" s="77" t="s">
        <v>338</v>
      </c>
      <c r="O74" s="79">
        <v>30862</v>
      </c>
      <c r="P74" s="77" t="s">
        <v>724</v>
      </c>
      <c r="Q74" s="77" t="s">
        <v>10</v>
      </c>
      <c r="R74" s="77">
        <v>3</v>
      </c>
      <c r="S74" s="77" t="s">
        <v>10</v>
      </c>
      <c r="T74" s="77"/>
      <c r="U74" s="77"/>
    </row>
    <row r="75" spans="1:21" x14ac:dyDescent="0.3">
      <c r="A75" s="77" t="s">
        <v>1425</v>
      </c>
      <c r="B75" s="77" t="s">
        <v>1426</v>
      </c>
      <c r="C75" s="77" t="s">
        <v>338</v>
      </c>
      <c r="D75" s="77" t="s">
        <v>1041</v>
      </c>
      <c r="E75" s="77" t="s">
        <v>1427</v>
      </c>
      <c r="F75" s="77">
        <v>65</v>
      </c>
      <c r="G75" s="77" t="s">
        <v>1159</v>
      </c>
      <c r="H75" s="77">
        <v>50</v>
      </c>
      <c r="I75" s="77">
        <f t="shared" si="2"/>
        <v>16.666666666666668</v>
      </c>
      <c r="J75" s="77">
        <v>53</v>
      </c>
      <c r="K75" s="77">
        <f t="shared" si="3"/>
        <v>17.666666666666668</v>
      </c>
      <c r="L75" s="77"/>
      <c r="M75" s="77" t="s">
        <v>10</v>
      </c>
      <c r="N75" s="77" t="s">
        <v>338</v>
      </c>
      <c r="O75" s="79">
        <v>20369</v>
      </c>
      <c r="P75" s="77" t="s">
        <v>724</v>
      </c>
      <c r="Q75" s="77" t="s">
        <v>10</v>
      </c>
      <c r="R75" s="77">
        <v>4</v>
      </c>
      <c r="S75" s="77" t="s">
        <v>10</v>
      </c>
      <c r="T75" s="77"/>
      <c r="U75" s="77"/>
    </row>
    <row r="76" spans="1:21" x14ac:dyDescent="0.3">
      <c r="A76" s="77" t="s">
        <v>1428</v>
      </c>
      <c r="B76" s="77" t="s">
        <v>1429</v>
      </c>
      <c r="C76" s="77"/>
      <c r="D76" s="77"/>
      <c r="E76" s="77"/>
      <c r="F76" s="77"/>
      <c r="G76" s="77"/>
      <c r="H76" s="77"/>
      <c r="I76" s="77">
        <f t="shared" si="2"/>
        <v>0</v>
      </c>
      <c r="J76" s="77"/>
      <c r="K76" s="77">
        <f t="shared" si="3"/>
        <v>0</v>
      </c>
      <c r="L76" s="77"/>
      <c r="M76" s="77" t="s">
        <v>10</v>
      </c>
      <c r="N76" s="77" t="s">
        <v>338</v>
      </c>
      <c r="O76" s="77"/>
      <c r="P76" s="77"/>
      <c r="Q76" s="77"/>
      <c r="R76" s="77"/>
      <c r="S76" s="77"/>
      <c r="T76" s="77"/>
      <c r="U76" s="77"/>
    </row>
    <row r="77" spans="1:21" x14ac:dyDescent="0.3">
      <c r="A77" s="77" t="s">
        <v>1430</v>
      </c>
      <c r="B77" s="77" t="s">
        <v>224</v>
      </c>
      <c r="C77" s="77" t="s">
        <v>338</v>
      </c>
      <c r="D77" s="77" t="s">
        <v>1431</v>
      </c>
      <c r="E77" s="77" t="s">
        <v>226</v>
      </c>
      <c r="F77" s="77">
        <v>46</v>
      </c>
      <c r="G77" s="77" t="s">
        <v>1159</v>
      </c>
      <c r="H77" s="77">
        <v>55</v>
      </c>
      <c r="I77" s="77">
        <f t="shared" si="2"/>
        <v>18.333333333333332</v>
      </c>
      <c r="J77" s="77">
        <v>54</v>
      </c>
      <c r="K77" s="77">
        <f t="shared" si="3"/>
        <v>18</v>
      </c>
      <c r="L77" s="77"/>
      <c r="M77" s="77" t="s">
        <v>10</v>
      </c>
      <c r="N77" s="77" t="s">
        <v>338</v>
      </c>
      <c r="O77" s="79">
        <v>26757</v>
      </c>
      <c r="P77" s="77" t="s">
        <v>724</v>
      </c>
      <c r="Q77" s="77" t="s">
        <v>10</v>
      </c>
      <c r="R77" s="77">
        <v>3</v>
      </c>
      <c r="S77" s="77" t="s">
        <v>10</v>
      </c>
      <c r="T77" s="77"/>
      <c r="U77" s="77"/>
    </row>
    <row r="78" spans="1:21" x14ac:dyDescent="0.3">
      <c r="A78" s="77" t="s">
        <v>1432</v>
      </c>
      <c r="B78" s="77" t="s">
        <v>1433</v>
      </c>
      <c r="C78" s="77" t="s">
        <v>338</v>
      </c>
      <c r="D78" s="77" t="s">
        <v>654</v>
      </c>
      <c r="E78" s="77" t="s">
        <v>1434</v>
      </c>
      <c r="F78" s="77">
        <v>28</v>
      </c>
      <c r="G78" s="77" t="s">
        <v>1159</v>
      </c>
      <c r="H78" s="77">
        <v>54</v>
      </c>
      <c r="I78" s="77">
        <f t="shared" si="2"/>
        <v>18</v>
      </c>
      <c r="J78" s="77">
        <v>61.5</v>
      </c>
      <c r="K78" s="77">
        <f t="shared" si="3"/>
        <v>20.5</v>
      </c>
      <c r="L78" s="77"/>
      <c r="M78" s="77" t="s">
        <v>10</v>
      </c>
      <c r="N78" s="77" t="s">
        <v>338</v>
      </c>
      <c r="O78" s="79">
        <v>33106</v>
      </c>
      <c r="P78" s="77" t="s">
        <v>724</v>
      </c>
      <c r="Q78" s="77" t="s">
        <v>10</v>
      </c>
      <c r="R78" s="77">
        <v>4</v>
      </c>
      <c r="S78" s="77" t="s">
        <v>10</v>
      </c>
      <c r="T78" s="77"/>
      <c r="U78" s="77"/>
    </row>
    <row r="79" spans="1:21" x14ac:dyDescent="0.3">
      <c r="A79" s="77" t="s">
        <v>1435</v>
      </c>
      <c r="B79" s="77" t="s">
        <v>1681</v>
      </c>
      <c r="C79" s="77" t="s">
        <v>338</v>
      </c>
      <c r="D79" s="77" t="s">
        <v>1436</v>
      </c>
      <c r="E79" s="77" t="s">
        <v>1437</v>
      </c>
      <c r="F79" s="77">
        <v>65</v>
      </c>
      <c r="G79" s="77" t="s">
        <v>1159</v>
      </c>
      <c r="H79" s="77">
        <v>51.5</v>
      </c>
      <c r="I79" s="77">
        <f t="shared" si="2"/>
        <v>17.166666666666668</v>
      </c>
      <c r="J79" s="77">
        <v>55.5</v>
      </c>
      <c r="K79" s="77">
        <f t="shared" si="3"/>
        <v>18.5</v>
      </c>
      <c r="L79" s="77"/>
      <c r="M79" s="77" t="s">
        <v>10</v>
      </c>
      <c r="N79" s="77" t="s">
        <v>338</v>
      </c>
      <c r="O79" s="79">
        <v>20574</v>
      </c>
      <c r="P79" s="77" t="s">
        <v>724</v>
      </c>
      <c r="Q79" s="77" t="s">
        <v>10</v>
      </c>
      <c r="R79" s="77">
        <v>3</v>
      </c>
      <c r="S79" s="77" t="s">
        <v>10</v>
      </c>
      <c r="T79" s="77"/>
      <c r="U79" s="77"/>
    </row>
    <row r="80" spans="1:21" x14ac:dyDescent="0.3">
      <c r="A80" s="77" t="s">
        <v>1438</v>
      </c>
      <c r="B80" s="77" t="s">
        <v>1439</v>
      </c>
      <c r="C80" s="77" t="s">
        <v>338</v>
      </c>
      <c r="D80" s="77" t="s">
        <v>1440</v>
      </c>
      <c r="E80" s="77" t="s">
        <v>1441</v>
      </c>
      <c r="F80" s="77">
        <v>24</v>
      </c>
      <c r="G80" s="77" t="s">
        <v>1159</v>
      </c>
      <c r="H80" s="77">
        <v>61.5</v>
      </c>
      <c r="I80" s="77">
        <f t="shared" si="2"/>
        <v>20.5</v>
      </c>
      <c r="J80" s="77">
        <v>63.5</v>
      </c>
      <c r="K80" s="77">
        <f t="shared" si="3"/>
        <v>21.166666666666668</v>
      </c>
      <c r="L80" s="77"/>
      <c r="M80" s="77" t="s">
        <v>10</v>
      </c>
      <c r="N80" s="77" t="s">
        <v>338</v>
      </c>
      <c r="O80" s="79">
        <v>34593</v>
      </c>
      <c r="P80" s="77" t="s">
        <v>724</v>
      </c>
      <c r="Q80" s="77" t="s">
        <v>10</v>
      </c>
      <c r="R80" s="77">
        <v>3</v>
      </c>
      <c r="S80" s="77" t="s">
        <v>338</v>
      </c>
      <c r="T80" s="77"/>
      <c r="U80" s="77"/>
    </row>
    <row r="81" spans="1:21" x14ac:dyDescent="0.3">
      <c r="A81" s="77" t="s">
        <v>1442</v>
      </c>
      <c r="B81" s="77" t="s">
        <v>1443</v>
      </c>
      <c r="C81" s="77" t="s">
        <v>338</v>
      </c>
      <c r="D81" s="77" t="s">
        <v>1444</v>
      </c>
      <c r="E81" s="77" t="s">
        <v>1445</v>
      </c>
      <c r="F81" s="77">
        <v>24</v>
      </c>
      <c r="G81" s="77" t="s">
        <v>1159</v>
      </c>
      <c r="H81" s="77">
        <v>57</v>
      </c>
      <c r="I81" s="77">
        <f t="shared" si="2"/>
        <v>19</v>
      </c>
      <c r="J81" s="77">
        <v>59.5</v>
      </c>
      <c r="K81" s="77">
        <f t="shared" si="3"/>
        <v>19.833333333333332</v>
      </c>
      <c r="L81" s="77"/>
      <c r="M81" s="77" t="s">
        <v>10</v>
      </c>
      <c r="N81" s="77" t="s">
        <v>338</v>
      </c>
      <c r="O81" s="79">
        <v>34718</v>
      </c>
      <c r="P81" s="77" t="s">
        <v>724</v>
      </c>
      <c r="Q81" s="77" t="s">
        <v>10</v>
      </c>
      <c r="R81" s="77">
        <v>3</v>
      </c>
      <c r="S81" s="77" t="s">
        <v>10</v>
      </c>
      <c r="T81" s="77"/>
      <c r="U81" s="77"/>
    </row>
    <row r="82" spans="1:21" x14ac:dyDescent="0.3">
      <c r="A82" s="77" t="s">
        <v>1446</v>
      </c>
      <c r="B82" s="77" t="s">
        <v>1447</v>
      </c>
      <c r="C82" s="77" t="s">
        <v>338</v>
      </c>
      <c r="D82" s="77" t="s">
        <v>1448</v>
      </c>
      <c r="E82" s="77" t="s">
        <v>1449</v>
      </c>
      <c r="F82" s="77">
        <v>37</v>
      </c>
      <c r="G82" s="77" t="s">
        <v>1159</v>
      </c>
      <c r="H82" s="77">
        <v>65</v>
      </c>
      <c r="I82" s="77">
        <f t="shared" si="2"/>
        <v>21.666666666666668</v>
      </c>
      <c r="J82" s="77">
        <v>66</v>
      </c>
      <c r="K82" s="77">
        <f t="shared" si="3"/>
        <v>22</v>
      </c>
      <c r="L82" s="77"/>
      <c r="M82" s="77" t="s">
        <v>10</v>
      </c>
      <c r="N82" s="77" t="s">
        <v>338</v>
      </c>
      <c r="O82" s="79">
        <v>29877</v>
      </c>
      <c r="P82" s="77" t="s">
        <v>347</v>
      </c>
      <c r="Q82" s="77" t="s">
        <v>10</v>
      </c>
      <c r="R82" s="77">
        <v>3</v>
      </c>
      <c r="S82" s="77" t="s">
        <v>10</v>
      </c>
      <c r="T82" s="77"/>
      <c r="U82" s="77"/>
    </row>
    <row r="83" spans="1:21" x14ac:dyDescent="0.3">
      <c r="A83" s="77" t="s">
        <v>1450</v>
      </c>
      <c r="B83" s="77" t="s">
        <v>1451</v>
      </c>
      <c r="C83" s="77" t="s">
        <v>338</v>
      </c>
      <c r="D83" s="77" t="s">
        <v>1452</v>
      </c>
      <c r="E83" s="77" t="s">
        <v>1453</v>
      </c>
      <c r="F83" s="77">
        <v>45</v>
      </c>
      <c r="G83" s="77" t="s">
        <v>1159</v>
      </c>
      <c r="H83" s="77">
        <v>50</v>
      </c>
      <c r="I83" s="77">
        <f t="shared" si="2"/>
        <v>16.666666666666668</v>
      </c>
      <c r="J83" s="77">
        <v>52</v>
      </c>
      <c r="K83" s="77">
        <f t="shared" si="3"/>
        <v>17.333333333333332</v>
      </c>
      <c r="L83" s="77"/>
      <c r="M83" s="77" t="s">
        <v>10</v>
      </c>
      <c r="N83" s="77" t="s">
        <v>338</v>
      </c>
      <c r="O83" s="79">
        <v>27012</v>
      </c>
      <c r="P83" s="77" t="s">
        <v>724</v>
      </c>
      <c r="Q83" s="77" t="s">
        <v>10</v>
      </c>
      <c r="R83" s="77">
        <v>3</v>
      </c>
      <c r="S83" s="77" t="s">
        <v>10</v>
      </c>
      <c r="T83" s="77"/>
      <c r="U83" s="77"/>
    </row>
    <row r="84" spans="1:21" x14ac:dyDescent="0.3">
      <c r="A84" s="77" t="s">
        <v>1454</v>
      </c>
      <c r="B84" s="77" t="s">
        <v>1455</v>
      </c>
      <c r="C84" s="77" t="s">
        <v>338</v>
      </c>
      <c r="D84" s="77" t="s">
        <v>113</v>
      </c>
      <c r="E84" s="77" t="s">
        <v>1449</v>
      </c>
      <c r="F84" s="77">
        <v>35</v>
      </c>
      <c r="G84" s="77" t="s">
        <v>1159</v>
      </c>
      <c r="H84" s="77">
        <v>66</v>
      </c>
      <c r="I84" s="77">
        <f t="shared" si="2"/>
        <v>22</v>
      </c>
      <c r="J84" s="77">
        <v>67</v>
      </c>
      <c r="K84" s="77">
        <f t="shared" si="3"/>
        <v>22.333333333333332</v>
      </c>
      <c r="L84" s="77"/>
      <c r="M84" s="77" t="s">
        <v>10</v>
      </c>
      <c r="N84" s="77" t="s">
        <v>338</v>
      </c>
      <c r="O84" s="79">
        <v>30702</v>
      </c>
      <c r="P84" s="77" t="s">
        <v>1456</v>
      </c>
      <c r="Q84" s="77" t="s">
        <v>10</v>
      </c>
      <c r="R84" s="77">
        <v>3</v>
      </c>
      <c r="S84" s="77" t="s">
        <v>338</v>
      </c>
      <c r="T84" s="77"/>
      <c r="U84" s="77"/>
    </row>
    <row r="85" spans="1:21" x14ac:dyDescent="0.3">
      <c r="A85" s="77" t="s">
        <v>1457</v>
      </c>
      <c r="B85" s="77" t="s">
        <v>1429</v>
      </c>
      <c r="C85" s="77"/>
      <c r="D85" s="77"/>
      <c r="E85" s="77"/>
      <c r="F85" s="77"/>
      <c r="G85" s="77"/>
      <c r="H85" s="77"/>
      <c r="I85" s="77">
        <f t="shared" si="2"/>
        <v>0</v>
      </c>
      <c r="J85" s="77"/>
      <c r="K85" s="77">
        <f t="shared" si="3"/>
        <v>0</v>
      </c>
      <c r="L85" s="77"/>
      <c r="M85" s="77" t="s">
        <v>10</v>
      </c>
      <c r="N85" s="77" t="s">
        <v>338</v>
      </c>
      <c r="O85" s="77"/>
      <c r="P85" s="77"/>
      <c r="Q85" s="77"/>
      <c r="R85" s="77"/>
      <c r="S85" s="77"/>
      <c r="T85" s="77"/>
      <c r="U85" s="77"/>
    </row>
    <row r="86" spans="1:21" x14ac:dyDescent="0.3">
      <c r="A86" s="77" t="s">
        <v>1458</v>
      </c>
      <c r="B86" s="77" t="s">
        <v>1459</v>
      </c>
      <c r="C86" s="77" t="s">
        <v>1394</v>
      </c>
      <c r="D86" s="77" t="s">
        <v>1460</v>
      </c>
      <c r="E86" s="77" t="s">
        <v>1461</v>
      </c>
      <c r="F86" s="77">
        <v>21</v>
      </c>
      <c r="G86" s="77" t="s">
        <v>1159</v>
      </c>
      <c r="H86" s="77">
        <v>64.5</v>
      </c>
      <c r="I86" s="77">
        <f t="shared" si="2"/>
        <v>21.5</v>
      </c>
      <c r="J86" s="77">
        <v>68</v>
      </c>
      <c r="K86" s="77">
        <f t="shared" si="3"/>
        <v>22.666666666666668</v>
      </c>
      <c r="L86" s="77"/>
      <c r="M86" s="77" t="s">
        <v>10</v>
      </c>
      <c r="N86" s="77" t="s">
        <v>338</v>
      </c>
      <c r="O86" s="79">
        <v>35934</v>
      </c>
      <c r="P86" s="77" t="s">
        <v>724</v>
      </c>
      <c r="Q86" s="77" t="s">
        <v>10</v>
      </c>
      <c r="R86" s="77">
        <v>4</v>
      </c>
      <c r="S86" s="77" t="s">
        <v>338</v>
      </c>
      <c r="T86" s="77"/>
      <c r="U86" s="77"/>
    </row>
    <row r="87" spans="1:21" x14ac:dyDescent="0.3">
      <c r="A87" s="77" t="s">
        <v>1462</v>
      </c>
      <c r="B87" s="77" t="s">
        <v>1463</v>
      </c>
      <c r="C87" s="77" t="s">
        <v>338</v>
      </c>
      <c r="D87" s="77" t="s">
        <v>1036</v>
      </c>
      <c r="E87" s="77" t="s">
        <v>1464</v>
      </c>
      <c r="F87" s="77">
        <v>25</v>
      </c>
      <c r="G87" s="77" t="s">
        <v>1159</v>
      </c>
      <c r="H87" s="77">
        <v>60.5</v>
      </c>
      <c r="I87" s="77">
        <f t="shared" si="2"/>
        <v>20.166666666666668</v>
      </c>
      <c r="J87" s="77">
        <v>63</v>
      </c>
      <c r="K87" s="77">
        <f t="shared" si="3"/>
        <v>21</v>
      </c>
      <c r="L87" s="77"/>
      <c r="M87" s="77" t="s">
        <v>10</v>
      </c>
      <c r="N87" s="77" t="s">
        <v>338</v>
      </c>
      <c r="O87" s="79">
        <v>34216</v>
      </c>
      <c r="P87" s="77" t="s">
        <v>724</v>
      </c>
      <c r="Q87" s="77" t="s">
        <v>10</v>
      </c>
      <c r="R87" s="77">
        <v>3</v>
      </c>
      <c r="S87" s="77" t="s">
        <v>338</v>
      </c>
      <c r="T87" s="77"/>
      <c r="U87" s="77"/>
    </row>
    <row r="88" spans="1:21" x14ac:dyDescent="0.3">
      <c r="A88" s="77" t="s">
        <v>1465</v>
      </c>
      <c r="B88" s="77" t="s">
        <v>1466</v>
      </c>
      <c r="C88" s="77" t="s">
        <v>338</v>
      </c>
      <c r="D88" s="77" t="s">
        <v>1039</v>
      </c>
      <c r="E88" s="77" t="s">
        <v>1467</v>
      </c>
      <c r="F88" s="77">
        <v>26</v>
      </c>
      <c r="G88" s="77" t="s">
        <v>1159</v>
      </c>
      <c r="H88" s="77">
        <v>58</v>
      </c>
      <c r="I88" s="77">
        <f t="shared" si="2"/>
        <v>19.333333333333332</v>
      </c>
      <c r="J88" s="77">
        <v>66</v>
      </c>
      <c r="K88" s="77">
        <f t="shared" si="3"/>
        <v>22</v>
      </c>
      <c r="L88" s="77"/>
      <c r="M88" s="77" t="s">
        <v>10</v>
      </c>
      <c r="N88" s="77" t="s">
        <v>338</v>
      </c>
      <c r="O88" s="79">
        <v>33610</v>
      </c>
      <c r="P88" s="77" t="s">
        <v>724</v>
      </c>
      <c r="Q88" s="77" t="s">
        <v>10</v>
      </c>
      <c r="R88" s="77">
        <v>3</v>
      </c>
      <c r="S88" s="77" t="s">
        <v>338</v>
      </c>
      <c r="T88" s="77"/>
      <c r="U88" s="77"/>
    </row>
    <row r="89" spans="1:21" x14ac:dyDescent="0.3">
      <c r="A89" s="77" t="s">
        <v>1468</v>
      </c>
      <c r="B89" s="77" t="s">
        <v>1469</v>
      </c>
      <c r="C89" s="77" t="s">
        <v>338</v>
      </c>
      <c r="D89" s="77" t="s">
        <v>1470</v>
      </c>
      <c r="E89" s="77" t="s">
        <v>1471</v>
      </c>
      <c r="F89" s="77">
        <v>40</v>
      </c>
      <c r="G89" s="77" t="s">
        <v>1159</v>
      </c>
      <c r="H89" s="77">
        <v>52.5</v>
      </c>
      <c r="I89" s="77">
        <f t="shared" si="2"/>
        <v>17.5</v>
      </c>
      <c r="J89" s="77">
        <v>57</v>
      </c>
      <c r="K89" s="77">
        <f t="shared" si="3"/>
        <v>19</v>
      </c>
      <c r="L89" s="77"/>
      <c r="M89" s="77" t="s">
        <v>10</v>
      </c>
      <c r="N89" s="77" t="s">
        <v>338</v>
      </c>
      <c r="O89" s="79">
        <v>28882</v>
      </c>
      <c r="P89" s="77" t="s">
        <v>724</v>
      </c>
      <c r="Q89" s="77" t="s">
        <v>10</v>
      </c>
      <c r="R89" s="77">
        <v>4</v>
      </c>
      <c r="S89" s="77" t="s">
        <v>10</v>
      </c>
      <c r="T89" s="77"/>
      <c r="U89" s="77"/>
    </row>
    <row r="90" spans="1:21" x14ac:dyDescent="0.3">
      <c r="A90" s="77" t="s">
        <v>1472</v>
      </c>
      <c r="B90" s="77" t="s">
        <v>1429</v>
      </c>
      <c r="C90" s="77"/>
      <c r="D90" s="77"/>
      <c r="E90" s="77"/>
      <c r="F90" s="77"/>
      <c r="G90" s="77"/>
      <c r="H90" s="77"/>
      <c r="I90" s="77">
        <f t="shared" si="2"/>
        <v>0</v>
      </c>
      <c r="J90" s="77"/>
      <c r="K90" s="77">
        <f t="shared" si="3"/>
        <v>0</v>
      </c>
      <c r="L90" s="77"/>
      <c r="M90" s="77"/>
      <c r="N90" s="77"/>
      <c r="O90" s="77"/>
      <c r="P90" s="77"/>
      <c r="Q90" s="77"/>
      <c r="R90" s="77"/>
      <c r="S90" s="77"/>
      <c r="T90" s="77"/>
      <c r="U90" s="77"/>
    </row>
    <row r="91" spans="1:21" x14ac:dyDescent="0.3">
      <c r="A91" s="77" t="s">
        <v>1473</v>
      </c>
      <c r="B91" s="77" t="s">
        <v>1474</v>
      </c>
      <c r="C91" s="77" t="s">
        <v>338</v>
      </c>
      <c r="D91" s="77" t="s">
        <v>1475</v>
      </c>
      <c r="E91" s="77" t="s">
        <v>1476</v>
      </c>
      <c r="F91" s="77">
        <v>65</v>
      </c>
      <c r="G91" s="77" t="s">
        <v>1159</v>
      </c>
      <c r="H91" s="77">
        <v>53.5</v>
      </c>
      <c r="I91" s="77">
        <f t="shared" si="2"/>
        <v>17.833333333333332</v>
      </c>
      <c r="J91" s="77">
        <v>56.5</v>
      </c>
      <c r="K91" s="77">
        <f t="shared" si="3"/>
        <v>18.833333333333332</v>
      </c>
      <c r="L91" s="77"/>
      <c r="M91" s="77" t="s">
        <v>338</v>
      </c>
      <c r="N91" s="77" t="s">
        <v>338</v>
      </c>
      <c r="O91" s="79">
        <v>19903</v>
      </c>
      <c r="P91" s="77" t="s">
        <v>724</v>
      </c>
      <c r="Q91" s="77" t="s">
        <v>10</v>
      </c>
      <c r="R91" s="77">
        <v>3</v>
      </c>
      <c r="S91" s="77" t="s">
        <v>10</v>
      </c>
      <c r="T91" s="77"/>
      <c r="U91" s="77"/>
    </row>
    <row r="92" spans="1:21" x14ac:dyDescent="0.3">
      <c r="A92" s="77" t="s">
        <v>1477</v>
      </c>
      <c r="B92" s="77" t="s">
        <v>1478</v>
      </c>
      <c r="C92" s="77" t="s">
        <v>338</v>
      </c>
      <c r="D92" s="77" t="s">
        <v>1479</v>
      </c>
      <c r="E92" s="77" t="s">
        <v>1480</v>
      </c>
      <c r="F92" s="77">
        <v>29</v>
      </c>
      <c r="G92" s="77" t="s">
        <v>1159</v>
      </c>
      <c r="H92" s="77">
        <v>58</v>
      </c>
      <c r="I92" s="77">
        <f t="shared" si="2"/>
        <v>19.333333333333332</v>
      </c>
      <c r="J92" s="77">
        <v>63.5</v>
      </c>
      <c r="K92" s="77">
        <f t="shared" si="3"/>
        <v>21.166666666666668</v>
      </c>
      <c r="L92" s="77"/>
      <c r="M92" s="77" t="s">
        <v>338</v>
      </c>
      <c r="N92" s="77" t="s">
        <v>338</v>
      </c>
      <c r="O92" s="79">
        <v>33054</v>
      </c>
      <c r="P92" s="77" t="s">
        <v>724</v>
      </c>
      <c r="Q92" s="77" t="s">
        <v>10</v>
      </c>
      <c r="R92" s="77">
        <v>4</v>
      </c>
      <c r="S92" s="77" t="s">
        <v>10</v>
      </c>
      <c r="T92" s="77"/>
      <c r="U92" s="77"/>
    </row>
    <row r="93" spans="1:21" x14ac:dyDescent="0.3">
      <c r="A93" s="77" t="s">
        <v>1481</v>
      </c>
      <c r="B93" s="77" t="s">
        <v>109</v>
      </c>
      <c r="C93" s="77" t="s">
        <v>338</v>
      </c>
      <c r="D93" s="77" t="s">
        <v>165</v>
      </c>
      <c r="E93" s="77" t="s">
        <v>1482</v>
      </c>
      <c r="F93" s="77">
        <v>61</v>
      </c>
      <c r="G93" s="77" t="s">
        <v>1159</v>
      </c>
      <c r="H93" s="77">
        <v>60.5</v>
      </c>
      <c r="I93" s="77">
        <f t="shared" si="2"/>
        <v>20.166666666666668</v>
      </c>
      <c r="J93" s="77">
        <v>64</v>
      </c>
      <c r="K93" s="77">
        <f t="shared" si="3"/>
        <v>21.333333333333332</v>
      </c>
      <c r="L93" s="77"/>
      <c r="M93" s="77" t="s">
        <v>338</v>
      </c>
      <c r="N93" s="77" t="s">
        <v>338</v>
      </c>
      <c r="O93" s="79">
        <v>19986</v>
      </c>
      <c r="P93" s="77" t="s">
        <v>110</v>
      </c>
      <c r="Q93" s="77" t="s">
        <v>338</v>
      </c>
      <c r="R93" s="77">
        <v>4</v>
      </c>
      <c r="S93" s="77" t="s">
        <v>338</v>
      </c>
      <c r="T93" s="77"/>
      <c r="U93" s="77"/>
    </row>
    <row r="94" spans="1:21" x14ac:dyDescent="0.3">
      <c r="A94" s="77" t="s">
        <v>1483</v>
      </c>
      <c r="B94" s="77" t="s">
        <v>1682</v>
      </c>
      <c r="C94" s="77" t="s">
        <v>338</v>
      </c>
      <c r="D94" s="77" t="s">
        <v>1484</v>
      </c>
      <c r="E94" s="77" t="s">
        <v>1480</v>
      </c>
      <c r="F94" s="77">
        <v>31</v>
      </c>
      <c r="G94" s="77" t="s">
        <v>1207</v>
      </c>
      <c r="H94" s="77">
        <v>50.5</v>
      </c>
      <c r="I94" s="77">
        <f t="shared" si="2"/>
        <v>16.833333333333332</v>
      </c>
      <c r="J94" s="77">
        <v>55</v>
      </c>
      <c r="K94" s="77">
        <f t="shared" si="3"/>
        <v>18.333333333333332</v>
      </c>
      <c r="L94" s="77"/>
      <c r="M94" s="77" t="s">
        <v>338</v>
      </c>
      <c r="N94" s="77" t="s">
        <v>338</v>
      </c>
      <c r="O94" s="79">
        <v>31826</v>
      </c>
      <c r="P94" s="77" t="s">
        <v>724</v>
      </c>
      <c r="Q94" s="77" t="s">
        <v>10</v>
      </c>
      <c r="R94" s="77">
        <v>4</v>
      </c>
      <c r="S94" s="77" t="s">
        <v>10</v>
      </c>
      <c r="T94" s="77"/>
      <c r="U94" s="77"/>
    </row>
    <row r="95" spans="1:21" x14ac:dyDescent="0.3">
      <c r="A95" s="77" t="s">
        <v>1485</v>
      </c>
      <c r="B95" s="77" t="s">
        <v>1486</v>
      </c>
      <c r="C95" s="77" t="s">
        <v>338</v>
      </c>
      <c r="D95" s="77" t="s">
        <v>1487</v>
      </c>
      <c r="E95" s="77" t="s">
        <v>1488</v>
      </c>
      <c r="F95" s="77">
        <v>60</v>
      </c>
      <c r="G95" s="77" t="s">
        <v>1207</v>
      </c>
      <c r="H95" s="77"/>
      <c r="I95" s="77">
        <f t="shared" si="2"/>
        <v>0</v>
      </c>
      <c r="J95" s="77">
        <v>47</v>
      </c>
      <c r="K95" s="77">
        <f t="shared" si="3"/>
        <v>15.666666666666666</v>
      </c>
      <c r="L95" s="77"/>
      <c r="M95" s="77" t="s">
        <v>338</v>
      </c>
      <c r="N95" s="77" t="s">
        <v>338</v>
      </c>
      <c r="O95" s="77"/>
      <c r="P95" s="77"/>
      <c r="Q95" s="77"/>
      <c r="R95" s="77"/>
      <c r="S95" s="77"/>
      <c r="T95" s="77"/>
      <c r="U95" s="77"/>
    </row>
    <row r="96" spans="1:21" x14ac:dyDescent="0.3">
      <c r="A96" s="77" t="s">
        <v>1489</v>
      </c>
      <c r="B96" s="77" t="s">
        <v>1490</v>
      </c>
      <c r="C96" s="77" t="s">
        <v>338</v>
      </c>
      <c r="D96" s="77" t="s">
        <v>56</v>
      </c>
      <c r="E96" s="77" t="s">
        <v>1491</v>
      </c>
      <c r="F96" s="77">
        <v>32</v>
      </c>
      <c r="G96" s="77" t="s">
        <v>1159</v>
      </c>
      <c r="H96" s="77">
        <v>68.5</v>
      </c>
      <c r="I96" s="77">
        <f t="shared" si="2"/>
        <v>22.833333333333332</v>
      </c>
      <c r="J96" s="77">
        <v>73</v>
      </c>
      <c r="K96" s="77">
        <f t="shared" si="3"/>
        <v>24.333333333333332</v>
      </c>
      <c r="L96" s="77"/>
      <c r="M96" s="77" t="s">
        <v>338</v>
      </c>
      <c r="N96" s="77" t="s">
        <v>338</v>
      </c>
      <c r="O96" s="79">
        <v>31663</v>
      </c>
      <c r="P96" s="77" t="s">
        <v>724</v>
      </c>
      <c r="Q96" s="77" t="s">
        <v>338</v>
      </c>
      <c r="R96" s="77">
        <v>4</v>
      </c>
      <c r="S96" s="77" t="s">
        <v>338</v>
      </c>
      <c r="T96" s="77"/>
      <c r="U96" s="77"/>
    </row>
    <row r="97" spans="1:21" x14ac:dyDescent="0.3">
      <c r="A97" s="77" t="s">
        <v>1492</v>
      </c>
      <c r="B97" s="77" t="s">
        <v>219</v>
      </c>
      <c r="C97" s="77" t="s">
        <v>338</v>
      </c>
      <c r="D97" s="77" t="s">
        <v>1493</v>
      </c>
      <c r="E97" s="77" t="s">
        <v>221</v>
      </c>
      <c r="F97" s="77">
        <v>40</v>
      </c>
      <c r="G97" s="77" t="s">
        <v>1159</v>
      </c>
      <c r="H97" s="77">
        <v>63</v>
      </c>
      <c r="I97" s="77">
        <f t="shared" si="2"/>
        <v>21</v>
      </c>
      <c r="J97" s="77">
        <v>63.5</v>
      </c>
      <c r="K97" s="77">
        <f t="shared" si="3"/>
        <v>21.166666666666668</v>
      </c>
      <c r="L97" s="77"/>
      <c r="M97" s="77" t="s">
        <v>338</v>
      </c>
      <c r="N97" s="77" t="s">
        <v>338</v>
      </c>
      <c r="O97" s="79">
        <v>28761</v>
      </c>
      <c r="P97" s="77" t="s">
        <v>724</v>
      </c>
      <c r="Q97" s="77" t="s">
        <v>10</v>
      </c>
      <c r="R97" s="77">
        <v>3</v>
      </c>
      <c r="S97" s="77" t="s">
        <v>338</v>
      </c>
      <c r="T97" s="77"/>
      <c r="U97" s="77" t="s">
        <v>1494</v>
      </c>
    </row>
    <row r="98" spans="1:21" x14ac:dyDescent="0.3">
      <c r="A98" s="77" t="s">
        <v>1495</v>
      </c>
      <c r="B98" s="77" t="s">
        <v>1496</v>
      </c>
      <c r="C98" s="77" t="s">
        <v>338</v>
      </c>
      <c r="D98" s="77" t="s">
        <v>1037</v>
      </c>
      <c r="E98" s="77" t="s">
        <v>1497</v>
      </c>
      <c r="F98" s="77">
        <v>38</v>
      </c>
      <c r="G98" s="77" t="s">
        <v>1159</v>
      </c>
      <c r="H98" s="77">
        <v>62.5</v>
      </c>
      <c r="I98" s="77">
        <f t="shared" si="2"/>
        <v>20.833333333333332</v>
      </c>
      <c r="J98" s="77">
        <v>64</v>
      </c>
      <c r="K98" s="77">
        <f t="shared" si="3"/>
        <v>21.333333333333332</v>
      </c>
      <c r="L98" s="77"/>
      <c r="M98" s="77" t="s">
        <v>338</v>
      </c>
      <c r="N98" s="77" t="s">
        <v>338</v>
      </c>
      <c r="O98" s="79">
        <v>29194</v>
      </c>
      <c r="P98" s="77" t="s">
        <v>724</v>
      </c>
      <c r="Q98" s="77" t="s">
        <v>10</v>
      </c>
      <c r="R98" s="77">
        <v>3</v>
      </c>
      <c r="S98" s="77" t="s">
        <v>338</v>
      </c>
      <c r="T98" s="77"/>
      <c r="U98" s="77" t="s">
        <v>1498</v>
      </c>
    </row>
    <row r="99" spans="1:21" x14ac:dyDescent="0.3">
      <c r="A99" s="77" t="s">
        <v>1499</v>
      </c>
      <c r="B99" s="77" t="s">
        <v>1500</v>
      </c>
      <c r="C99" s="77" t="s">
        <v>338</v>
      </c>
      <c r="D99" s="77" t="s">
        <v>668</v>
      </c>
      <c r="E99" s="77" t="s">
        <v>1501</v>
      </c>
      <c r="F99" s="77">
        <v>36</v>
      </c>
      <c r="G99" s="77" t="s">
        <v>1159</v>
      </c>
      <c r="H99" s="77">
        <v>49</v>
      </c>
      <c r="I99" s="77">
        <f t="shared" si="2"/>
        <v>16.333333333333332</v>
      </c>
      <c r="J99" s="77">
        <v>52.5</v>
      </c>
      <c r="K99" s="77">
        <f t="shared" si="3"/>
        <v>17.5</v>
      </c>
      <c r="L99" s="77"/>
      <c r="M99" s="77" t="s">
        <v>338</v>
      </c>
      <c r="N99" s="77" t="s">
        <v>338</v>
      </c>
      <c r="O99" s="79">
        <v>30136</v>
      </c>
      <c r="P99" s="77" t="s">
        <v>724</v>
      </c>
      <c r="Q99" s="77" t="s">
        <v>10</v>
      </c>
      <c r="R99" s="77">
        <v>3</v>
      </c>
      <c r="S99" s="77" t="s">
        <v>10</v>
      </c>
      <c r="T99" s="77"/>
      <c r="U99" s="77"/>
    </row>
    <row r="100" spans="1:21" x14ac:dyDescent="0.3">
      <c r="A100" s="77" t="s">
        <v>1502</v>
      </c>
      <c r="B100" s="77" t="s">
        <v>1503</v>
      </c>
      <c r="C100" s="77" t="s">
        <v>338</v>
      </c>
      <c r="D100" s="77" t="s">
        <v>175</v>
      </c>
      <c r="E100" s="77" t="s">
        <v>1504</v>
      </c>
      <c r="F100" s="77">
        <v>26</v>
      </c>
      <c r="G100" s="77" t="s">
        <v>1159</v>
      </c>
      <c r="H100" s="77">
        <v>63.5</v>
      </c>
      <c r="I100" s="77">
        <f t="shared" si="2"/>
        <v>21.166666666666668</v>
      </c>
      <c r="J100" s="77">
        <v>67.5</v>
      </c>
      <c r="K100" s="77">
        <f t="shared" si="3"/>
        <v>22.5</v>
      </c>
      <c r="L100" s="77"/>
      <c r="M100" s="77" t="s">
        <v>338</v>
      </c>
      <c r="N100" s="77" t="s">
        <v>338</v>
      </c>
      <c r="O100" s="79">
        <v>35377</v>
      </c>
      <c r="P100" s="77" t="s">
        <v>724</v>
      </c>
      <c r="Q100" s="77" t="s">
        <v>10</v>
      </c>
      <c r="R100" s="77">
        <v>4</v>
      </c>
      <c r="S100" s="77" t="s">
        <v>338</v>
      </c>
      <c r="T100" s="77"/>
      <c r="U100" s="77"/>
    </row>
    <row r="101" spans="1:21" s="84" customFormat="1" x14ac:dyDescent="0.3">
      <c r="A101" s="80" t="s">
        <v>1505</v>
      </c>
      <c r="B101" s="80" t="s">
        <v>234</v>
      </c>
      <c r="C101" s="80" t="s">
        <v>338</v>
      </c>
      <c r="D101" s="80" t="s">
        <v>1506</v>
      </c>
      <c r="E101" s="80" t="s">
        <v>1507</v>
      </c>
      <c r="F101" s="80">
        <v>37</v>
      </c>
      <c r="G101" s="80" t="s">
        <v>1159</v>
      </c>
      <c r="H101" s="80">
        <v>56.5</v>
      </c>
      <c r="I101" s="80">
        <f t="shared" si="2"/>
        <v>18.833333333333332</v>
      </c>
      <c r="J101" s="80">
        <v>69.5</v>
      </c>
      <c r="K101" s="80">
        <f t="shared" si="3"/>
        <v>23.166666666666668</v>
      </c>
      <c r="L101" s="80"/>
      <c r="M101" s="80" t="s">
        <v>338</v>
      </c>
      <c r="N101" s="80" t="s">
        <v>338</v>
      </c>
      <c r="O101" s="83">
        <v>29804</v>
      </c>
      <c r="P101" s="80" t="s">
        <v>724</v>
      </c>
      <c r="Q101" s="80" t="s">
        <v>10</v>
      </c>
      <c r="R101" s="80">
        <v>4</v>
      </c>
      <c r="S101" s="80" t="s">
        <v>10</v>
      </c>
      <c r="T101" s="80"/>
      <c r="U101" s="80"/>
    </row>
    <row r="102" spans="1:21" x14ac:dyDescent="0.3">
      <c r="A102" s="77" t="s">
        <v>1508</v>
      </c>
      <c r="B102" s="77" t="s">
        <v>1429</v>
      </c>
      <c r="C102" s="77"/>
      <c r="D102" s="77"/>
      <c r="E102" s="77"/>
      <c r="F102" s="77"/>
      <c r="G102" s="77"/>
      <c r="H102" s="77"/>
      <c r="I102" s="77">
        <f t="shared" si="2"/>
        <v>0</v>
      </c>
      <c r="J102" s="77"/>
      <c r="K102" s="77">
        <f t="shared" si="3"/>
        <v>0</v>
      </c>
      <c r="L102" s="77"/>
      <c r="M102" s="77"/>
      <c r="N102" s="77"/>
      <c r="O102" s="77"/>
      <c r="P102" s="77"/>
      <c r="Q102" s="77"/>
      <c r="R102" s="77"/>
      <c r="S102" s="77"/>
      <c r="T102" s="77"/>
      <c r="U102" s="77"/>
    </row>
    <row r="103" spans="1:21" x14ac:dyDescent="0.3">
      <c r="A103" s="77" t="s">
        <v>1509</v>
      </c>
      <c r="B103" s="77" t="s">
        <v>1510</v>
      </c>
      <c r="C103" s="77" t="s">
        <v>338</v>
      </c>
      <c r="D103" s="77" t="s">
        <v>102</v>
      </c>
      <c r="E103" s="77" t="s">
        <v>1511</v>
      </c>
      <c r="F103" s="77">
        <v>47</v>
      </c>
      <c r="G103" s="77" t="s">
        <v>1159</v>
      </c>
      <c r="H103" s="77">
        <v>52.5</v>
      </c>
      <c r="I103" s="77">
        <f t="shared" si="2"/>
        <v>17.5</v>
      </c>
      <c r="J103" s="77">
        <v>55</v>
      </c>
      <c r="K103" s="77">
        <f t="shared" si="3"/>
        <v>18.333333333333332</v>
      </c>
      <c r="L103" s="77"/>
      <c r="M103" s="77" t="s">
        <v>338</v>
      </c>
      <c r="N103" s="77" t="s">
        <v>338</v>
      </c>
      <c r="O103" s="79">
        <v>26333</v>
      </c>
      <c r="P103" s="77" t="s">
        <v>724</v>
      </c>
      <c r="Q103" s="77" t="s">
        <v>10</v>
      </c>
      <c r="R103" s="77">
        <v>4</v>
      </c>
      <c r="S103" s="77" t="s">
        <v>10</v>
      </c>
      <c r="T103" s="77"/>
      <c r="U103" s="77"/>
    </row>
    <row r="104" spans="1:21" x14ac:dyDescent="0.3">
      <c r="A104" s="77" t="s">
        <v>1512</v>
      </c>
      <c r="B104" s="77" t="s">
        <v>1513</v>
      </c>
      <c r="C104" s="77" t="s">
        <v>338</v>
      </c>
      <c r="D104" s="77" t="s">
        <v>1514</v>
      </c>
      <c r="E104" s="77" t="s">
        <v>1515</v>
      </c>
      <c r="F104" s="77">
        <v>28</v>
      </c>
      <c r="G104" s="77" t="s">
        <v>1159</v>
      </c>
      <c r="H104" s="77"/>
      <c r="I104" s="77">
        <f t="shared" si="2"/>
        <v>0</v>
      </c>
      <c r="J104" s="77">
        <v>53.5</v>
      </c>
      <c r="K104" s="77">
        <f t="shared" si="3"/>
        <v>17.833333333333332</v>
      </c>
      <c r="L104" s="77"/>
      <c r="M104" s="77" t="s">
        <v>338</v>
      </c>
      <c r="N104" s="77" t="s">
        <v>338</v>
      </c>
      <c r="O104" s="77"/>
      <c r="P104" s="77" t="s">
        <v>724</v>
      </c>
      <c r="Q104" s="77" t="s">
        <v>10</v>
      </c>
      <c r="R104" s="77">
        <v>5</v>
      </c>
      <c r="S104" s="77" t="s">
        <v>10</v>
      </c>
      <c r="T104" s="77"/>
      <c r="U104" s="77"/>
    </row>
    <row r="105" spans="1:21" x14ac:dyDescent="0.3">
      <c r="A105" s="77" t="s">
        <v>1516</v>
      </c>
      <c r="B105" s="77" t="s">
        <v>1429</v>
      </c>
      <c r="C105" s="77" t="s">
        <v>1517</v>
      </c>
      <c r="D105" s="77"/>
      <c r="E105" s="77"/>
      <c r="F105" s="77"/>
      <c r="G105" s="77"/>
      <c r="H105" s="77"/>
      <c r="I105" s="77">
        <f t="shared" si="2"/>
        <v>0</v>
      </c>
      <c r="J105" s="77"/>
      <c r="K105" s="77">
        <f t="shared" si="3"/>
        <v>0</v>
      </c>
      <c r="L105" s="77"/>
      <c r="M105" s="77"/>
      <c r="N105" s="77"/>
      <c r="O105" s="77"/>
      <c r="P105" s="77"/>
      <c r="Q105" s="77"/>
      <c r="R105" s="77"/>
      <c r="S105" s="77"/>
      <c r="T105" s="77"/>
      <c r="U105" s="77"/>
    </row>
    <row r="106" spans="1:21" x14ac:dyDescent="0.3">
      <c r="A106" s="77" t="s">
        <v>1518</v>
      </c>
      <c r="B106" s="77" t="s">
        <v>1519</v>
      </c>
      <c r="C106" s="77" t="s">
        <v>338</v>
      </c>
      <c r="D106" s="77" t="s">
        <v>1520</v>
      </c>
      <c r="E106" s="77" t="s">
        <v>1521</v>
      </c>
      <c r="F106" s="77">
        <v>43</v>
      </c>
      <c r="G106" s="77" t="s">
        <v>1159</v>
      </c>
      <c r="H106" s="77">
        <v>61.5</v>
      </c>
      <c r="I106" s="77">
        <f t="shared" si="2"/>
        <v>20.5</v>
      </c>
      <c r="J106" s="77">
        <v>63</v>
      </c>
      <c r="K106" s="77">
        <f t="shared" si="3"/>
        <v>21</v>
      </c>
      <c r="L106" s="77"/>
      <c r="M106" s="77" t="s">
        <v>338</v>
      </c>
      <c r="N106" s="77" t="s">
        <v>338</v>
      </c>
      <c r="O106" s="79">
        <v>27544</v>
      </c>
      <c r="P106" s="77" t="s">
        <v>724</v>
      </c>
      <c r="Q106" s="77" t="s">
        <v>10</v>
      </c>
      <c r="R106" s="77">
        <v>3</v>
      </c>
      <c r="S106" s="77" t="s">
        <v>1317</v>
      </c>
      <c r="T106" s="77"/>
      <c r="U106" s="77"/>
    </row>
    <row r="107" spans="1:21" x14ac:dyDescent="0.3">
      <c r="A107" s="77" t="s">
        <v>1522</v>
      </c>
      <c r="B107" s="77" t="s">
        <v>1523</v>
      </c>
      <c r="C107" s="77" t="s">
        <v>338</v>
      </c>
      <c r="D107" s="77" t="s">
        <v>1038</v>
      </c>
      <c r="E107" s="77" t="s">
        <v>1524</v>
      </c>
      <c r="F107" s="77">
        <v>40</v>
      </c>
      <c r="G107" s="77" t="s">
        <v>1159</v>
      </c>
      <c r="H107" s="77">
        <v>70.5</v>
      </c>
      <c r="I107" s="77">
        <f t="shared" si="2"/>
        <v>23.5</v>
      </c>
      <c r="J107" s="77">
        <v>73</v>
      </c>
      <c r="K107" s="77">
        <f t="shared" si="3"/>
        <v>24.333333333333332</v>
      </c>
      <c r="L107" s="77"/>
      <c r="M107" s="77" t="s">
        <v>338</v>
      </c>
      <c r="N107" s="77" t="s">
        <v>338</v>
      </c>
      <c r="O107" s="79">
        <v>28787</v>
      </c>
      <c r="P107" s="77" t="s">
        <v>724</v>
      </c>
      <c r="Q107" s="77" t="s">
        <v>10</v>
      </c>
      <c r="R107" s="77">
        <v>4</v>
      </c>
      <c r="S107" s="77" t="s">
        <v>10</v>
      </c>
      <c r="T107" s="77"/>
      <c r="U107" s="77"/>
    </row>
    <row r="108" spans="1:21" x14ac:dyDescent="0.3">
      <c r="A108" s="77" t="s">
        <v>1525</v>
      </c>
      <c r="B108" s="77" t="s">
        <v>1526</v>
      </c>
      <c r="C108" s="77" t="s">
        <v>338</v>
      </c>
      <c r="D108" s="77" t="s">
        <v>68</v>
      </c>
      <c r="E108" s="77" t="s">
        <v>1527</v>
      </c>
      <c r="F108" s="77">
        <v>30</v>
      </c>
      <c r="G108" s="77" t="s">
        <v>1159</v>
      </c>
      <c r="H108" s="77">
        <v>54</v>
      </c>
      <c r="I108" s="77">
        <f t="shared" si="2"/>
        <v>18</v>
      </c>
      <c r="J108" s="77">
        <v>57.5</v>
      </c>
      <c r="K108" s="77">
        <f t="shared" si="3"/>
        <v>19.166666666666668</v>
      </c>
      <c r="L108" s="77"/>
      <c r="M108" s="77" t="s">
        <v>338</v>
      </c>
      <c r="N108" s="77" t="s">
        <v>338</v>
      </c>
      <c r="O108" s="79">
        <v>32577</v>
      </c>
      <c r="P108" s="77" t="s">
        <v>724</v>
      </c>
      <c r="Q108" s="77" t="s">
        <v>10</v>
      </c>
      <c r="R108" s="77">
        <v>4</v>
      </c>
      <c r="S108" s="77" t="s">
        <v>10</v>
      </c>
      <c r="T108" s="77"/>
      <c r="U108" s="77"/>
    </row>
    <row r="109" spans="1:21" x14ac:dyDescent="0.3">
      <c r="A109" s="77" t="s">
        <v>1528</v>
      </c>
      <c r="B109" s="77" t="s">
        <v>1529</v>
      </c>
      <c r="C109" s="77" t="s">
        <v>338</v>
      </c>
      <c r="D109" s="77" t="s">
        <v>1197</v>
      </c>
      <c r="E109" s="77" t="s">
        <v>1530</v>
      </c>
      <c r="F109" s="77">
        <v>42</v>
      </c>
      <c r="G109" s="77" t="s">
        <v>1159</v>
      </c>
      <c r="H109" s="77">
        <v>50.5</v>
      </c>
      <c r="I109" s="77">
        <f t="shared" si="2"/>
        <v>16.833333333333332</v>
      </c>
      <c r="J109" s="77">
        <v>52.5</v>
      </c>
      <c r="K109" s="77">
        <f t="shared" si="3"/>
        <v>17.5</v>
      </c>
      <c r="L109" s="77"/>
      <c r="M109" s="77" t="s">
        <v>338</v>
      </c>
      <c r="N109" s="77" t="s">
        <v>338</v>
      </c>
      <c r="O109" s="79">
        <v>28267</v>
      </c>
      <c r="P109" s="77" t="s">
        <v>724</v>
      </c>
      <c r="Q109" s="77" t="s">
        <v>10</v>
      </c>
      <c r="R109" s="77">
        <v>3</v>
      </c>
      <c r="S109" s="77" t="s">
        <v>10</v>
      </c>
      <c r="T109" s="77"/>
      <c r="U109" s="77"/>
    </row>
    <row r="110" spans="1:21" x14ac:dyDescent="0.3">
      <c r="A110" s="77" t="s">
        <v>1531</v>
      </c>
      <c r="B110" s="77" t="s">
        <v>1687</v>
      </c>
      <c r="C110" s="77" t="s">
        <v>338</v>
      </c>
      <c r="D110" s="77" t="s">
        <v>1532</v>
      </c>
      <c r="E110" s="77" t="s">
        <v>1533</v>
      </c>
      <c r="F110" s="77">
        <v>38</v>
      </c>
      <c r="G110" s="77" t="s">
        <v>1207</v>
      </c>
      <c r="H110" s="77">
        <v>50</v>
      </c>
      <c r="I110" s="77">
        <f t="shared" si="2"/>
        <v>16.666666666666668</v>
      </c>
      <c r="J110" s="77">
        <v>53</v>
      </c>
      <c r="K110" s="77">
        <f t="shared" si="3"/>
        <v>17.666666666666668</v>
      </c>
      <c r="L110" s="77"/>
      <c r="M110" s="77" t="s">
        <v>338</v>
      </c>
      <c r="N110" s="77" t="s">
        <v>338</v>
      </c>
      <c r="O110" s="79">
        <v>29477</v>
      </c>
      <c r="P110" s="77" t="s">
        <v>60</v>
      </c>
      <c r="Q110" s="77" t="s">
        <v>10</v>
      </c>
      <c r="R110" s="77">
        <v>4</v>
      </c>
      <c r="S110" s="77" t="s">
        <v>10</v>
      </c>
      <c r="T110" s="77"/>
      <c r="U110" s="77" t="s">
        <v>1534</v>
      </c>
    </row>
    <row r="111" spans="1:21" x14ac:dyDescent="0.3">
      <c r="A111" s="77" t="s">
        <v>1535</v>
      </c>
      <c r="B111" s="77" t="s">
        <v>1683</v>
      </c>
      <c r="C111" s="77" t="s">
        <v>338</v>
      </c>
      <c r="D111" s="77" t="s">
        <v>1536</v>
      </c>
      <c r="E111" s="77" t="s">
        <v>1537</v>
      </c>
      <c r="F111" s="77">
        <v>48</v>
      </c>
      <c r="G111" s="77" t="s">
        <v>1159</v>
      </c>
      <c r="H111" s="77">
        <v>61.5</v>
      </c>
      <c r="I111" s="77">
        <f t="shared" si="2"/>
        <v>20.5</v>
      </c>
      <c r="J111" s="77">
        <v>64</v>
      </c>
      <c r="K111" s="77">
        <f t="shared" si="3"/>
        <v>21.333333333333332</v>
      </c>
      <c r="L111" s="77"/>
      <c r="M111" s="77" t="s">
        <v>338</v>
      </c>
      <c r="N111" s="77" t="s">
        <v>338</v>
      </c>
      <c r="O111" s="79">
        <v>35722</v>
      </c>
      <c r="P111" s="77" t="s">
        <v>724</v>
      </c>
      <c r="Q111" s="77" t="s">
        <v>10</v>
      </c>
      <c r="R111" s="77">
        <v>5</v>
      </c>
      <c r="S111" s="77" t="s">
        <v>338</v>
      </c>
      <c r="T111" s="77"/>
      <c r="U111" s="77" t="s">
        <v>1538</v>
      </c>
    </row>
    <row r="112" spans="1:21" x14ac:dyDescent="0.3">
      <c r="A112" s="77" t="s">
        <v>1539</v>
      </c>
      <c r="B112" s="77" t="s">
        <v>1540</v>
      </c>
      <c r="C112" s="77" t="s">
        <v>338</v>
      </c>
      <c r="D112" s="77" t="s">
        <v>1541</v>
      </c>
      <c r="E112" s="77" t="s">
        <v>1542</v>
      </c>
      <c r="F112" s="77">
        <v>26</v>
      </c>
      <c r="G112" s="77" t="s">
        <v>1207</v>
      </c>
      <c r="H112" s="77">
        <v>53.5</v>
      </c>
      <c r="I112" s="77">
        <f t="shared" si="2"/>
        <v>17.833333333333332</v>
      </c>
      <c r="J112" s="77">
        <v>54.5</v>
      </c>
      <c r="K112" s="77">
        <f t="shared" si="3"/>
        <v>18.166666666666668</v>
      </c>
      <c r="L112" s="77"/>
      <c r="M112" s="77" t="s">
        <v>338</v>
      </c>
      <c r="N112" s="77" t="s">
        <v>338</v>
      </c>
      <c r="O112" s="79">
        <v>34101</v>
      </c>
      <c r="P112" s="77" t="s">
        <v>724</v>
      </c>
      <c r="Q112" s="77" t="s">
        <v>10</v>
      </c>
      <c r="R112" s="77">
        <v>6</v>
      </c>
      <c r="S112" s="77" t="s">
        <v>10</v>
      </c>
      <c r="T112" s="77"/>
      <c r="U112" s="77"/>
    </row>
    <row r="113" spans="1:21" x14ac:dyDescent="0.3">
      <c r="A113" s="77" t="s">
        <v>1543</v>
      </c>
      <c r="B113" s="77" t="s">
        <v>1544</v>
      </c>
      <c r="C113" s="77" t="s">
        <v>338</v>
      </c>
      <c r="D113" s="77" t="s">
        <v>1545</v>
      </c>
      <c r="E113" s="77" t="s">
        <v>1546</v>
      </c>
      <c r="F113" s="77">
        <v>42</v>
      </c>
      <c r="G113" s="77" t="s">
        <v>1207</v>
      </c>
      <c r="H113" s="77">
        <v>52</v>
      </c>
      <c r="I113" s="77">
        <f t="shared" si="2"/>
        <v>17.333333333333332</v>
      </c>
      <c r="J113" s="77">
        <v>54.5</v>
      </c>
      <c r="K113" s="77">
        <f t="shared" si="3"/>
        <v>18.166666666666668</v>
      </c>
      <c r="L113" s="77"/>
      <c r="M113" s="77" t="s">
        <v>338</v>
      </c>
      <c r="N113" s="77" t="s">
        <v>338</v>
      </c>
      <c r="O113" s="79">
        <v>26891</v>
      </c>
      <c r="P113" s="77" t="s">
        <v>724</v>
      </c>
      <c r="Q113" s="77" t="s">
        <v>10</v>
      </c>
      <c r="R113" s="77">
        <v>4</v>
      </c>
      <c r="S113" s="77" t="s">
        <v>10</v>
      </c>
      <c r="T113" s="77"/>
      <c r="U113" s="77"/>
    </row>
    <row r="114" spans="1:21" x14ac:dyDescent="0.3">
      <c r="A114" s="77" t="s">
        <v>1547</v>
      </c>
      <c r="B114" s="77" t="s">
        <v>1548</v>
      </c>
      <c r="C114" s="77" t="s">
        <v>338</v>
      </c>
      <c r="D114" s="77" t="s">
        <v>1197</v>
      </c>
      <c r="E114" s="77" t="s">
        <v>1549</v>
      </c>
      <c r="F114" s="77">
        <v>59</v>
      </c>
      <c r="G114" s="77" t="s">
        <v>1159</v>
      </c>
      <c r="H114" s="77">
        <v>59</v>
      </c>
      <c r="I114" s="77">
        <f t="shared" si="2"/>
        <v>19.666666666666668</v>
      </c>
      <c r="J114" s="77">
        <v>50.5</v>
      </c>
      <c r="K114" s="77">
        <f t="shared" si="3"/>
        <v>16.833333333333332</v>
      </c>
      <c r="L114" s="77"/>
      <c r="M114" s="77" t="s">
        <v>338</v>
      </c>
      <c r="N114" s="77" t="s">
        <v>338</v>
      </c>
      <c r="O114" s="79">
        <v>22102</v>
      </c>
      <c r="P114" s="77" t="s">
        <v>724</v>
      </c>
      <c r="Q114" s="77" t="s">
        <v>10</v>
      </c>
      <c r="R114" s="77">
        <v>3</v>
      </c>
      <c r="S114" s="77" t="s">
        <v>10</v>
      </c>
      <c r="T114" s="77"/>
      <c r="U114" s="77"/>
    </row>
    <row r="115" spans="1:21" x14ac:dyDescent="0.3">
      <c r="A115" s="77" t="s">
        <v>1550</v>
      </c>
      <c r="B115" s="77" t="s">
        <v>1551</v>
      </c>
      <c r="C115" s="77" t="s">
        <v>338</v>
      </c>
      <c r="D115" s="77" t="s">
        <v>1042</v>
      </c>
      <c r="E115" s="77" t="s">
        <v>1552</v>
      </c>
      <c r="F115" s="77">
        <v>31</v>
      </c>
      <c r="G115" s="77" t="s">
        <v>1159</v>
      </c>
      <c r="H115" s="77">
        <v>62</v>
      </c>
      <c r="I115" s="77">
        <f t="shared" si="2"/>
        <v>20.666666666666668</v>
      </c>
      <c r="J115" s="77">
        <v>65</v>
      </c>
      <c r="K115" s="77">
        <f t="shared" si="3"/>
        <v>21.666666666666668</v>
      </c>
      <c r="L115" s="77"/>
      <c r="M115" s="77" t="s">
        <v>338</v>
      </c>
      <c r="N115" s="77" t="s">
        <v>338</v>
      </c>
      <c r="O115" s="79">
        <v>32251</v>
      </c>
      <c r="P115" s="77" t="s">
        <v>724</v>
      </c>
      <c r="Q115" s="77" t="s">
        <v>10</v>
      </c>
      <c r="R115" s="77">
        <v>3</v>
      </c>
      <c r="S115" s="77" t="s">
        <v>338</v>
      </c>
      <c r="T115" s="77"/>
      <c r="U115" s="77"/>
    </row>
    <row r="116" spans="1:21" x14ac:dyDescent="0.3">
      <c r="A116" s="77" t="s">
        <v>1553</v>
      </c>
      <c r="B116" s="77" t="s">
        <v>1554</v>
      </c>
      <c r="C116" s="77" t="s">
        <v>338</v>
      </c>
      <c r="D116" s="77" t="s">
        <v>1555</v>
      </c>
      <c r="E116" s="77" t="s">
        <v>1556</v>
      </c>
      <c r="F116" s="77">
        <v>41</v>
      </c>
      <c r="G116" s="77" t="s">
        <v>1159</v>
      </c>
      <c r="H116" s="77">
        <v>41</v>
      </c>
      <c r="I116" s="77">
        <f t="shared" si="2"/>
        <v>13.666666666666666</v>
      </c>
      <c r="J116" s="77">
        <v>57</v>
      </c>
      <c r="K116" s="77">
        <f t="shared" si="3"/>
        <v>19</v>
      </c>
      <c r="L116" s="77"/>
      <c r="M116" s="77" t="s">
        <v>338</v>
      </c>
      <c r="N116" s="77" t="s">
        <v>338</v>
      </c>
      <c r="O116" s="79">
        <v>28372</v>
      </c>
      <c r="P116" s="77" t="s">
        <v>724</v>
      </c>
      <c r="Q116" s="77" t="s">
        <v>10</v>
      </c>
      <c r="R116" s="77">
        <v>3</v>
      </c>
      <c r="S116" s="77" t="s">
        <v>10</v>
      </c>
      <c r="T116" s="77"/>
      <c r="U116" s="77"/>
    </row>
    <row r="117" spans="1:21" x14ac:dyDescent="0.3">
      <c r="A117" s="77" t="s">
        <v>1557</v>
      </c>
      <c r="B117" s="77" t="s">
        <v>1558</v>
      </c>
      <c r="C117" s="77" t="s">
        <v>338</v>
      </c>
      <c r="D117" s="77" t="s">
        <v>1559</v>
      </c>
      <c r="E117" s="77" t="s">
        <v>1560</v>
      </c>
      <c r="F117" s="77">
        <v>25</v>
      </c>
      <c r="G117" s="77" t="s">
        <v>1159</v>
      </c>
      <c r="H117" s="77">
        <v>42</v>
      </c>
      <c r="I117" s="77">
        <f t="shared" si="2"/>
        <v>14</v>
      </c>
      <c r="J117" s="77">
        <v>46</v>
      </c>
      <c r="K117" s="77">
        <f t="shared" si="3"/>
        <v>15.333333333333334</v>
      </c>
      <c r="L117" s="77"/>
      <c r="M117" s="77" t="s">
        <v>338</v>
      </c>
      <c r="N117" s="77" t="s">
        <v>338</v>
      </c>
      <c r="O117" s="79">
        <v>34215</v>
      </c>
      <c r="P117" s="77" t="s">
        <v>724</v>
      </c>
      <c r="Q117" s="77" t="s">
        <v>10</v>
      </c>
      <c r="R117" s="77">
        <v>3</v>
      </c>
      <c r="S117" s="77" t="s">
        <v>10</v>
      </c>
      <c r="T117" s="77"/>
      <c r="U117" s="77" t="s">
        <v>1561</v>
      </c>
    </row>
    <row r="118" spans="1:21" x14ac:dyDescent="0.3">
      <c r="A118" s="77" t="s">
        <v>1562</v>
      </c>
      <c r="B118" s="77"/>
      <c r="C118" s="77"/>
      <c r="D118" s="77"/>
      <c r="E118" s="77"/>
      <c r="F118" s="77"/>
      <c r="G118" s="77"/>
      <c r="H118" s="77"/>
      <c r="I118" s="77">
        <f t="shared" si="2"/>
        <v>0</v>
      </c>
      <c r="J118" s="77"/>
      <c r="K118" s="77">
        <f t="shared" si="3"/>
        <v>0</v>
      </c>
      <c r="L118" s="77"/>
      <c r="M118" s="77"/>
      <c r="N118" s="77"/>
      <c r="O118" s="77"/>
      <c r="P118" s="77"/>
      <c r="Q118" s="77"/>
      <c r="R118" s="77"/>
      <c r="S118" s="77"/>
      <c r="T118" s="77"/>
      <c r="U118" s="77"/>
    </row>
    <row r="119" spans="1:21" x14ac:dyDescent="0.3">
      <c r="A119" s="77" t="s">
        <v>1563</v>
      </c>
      <c r="B119" s="77" t="s">
        <v>1564</v>
      </c>
      <c r="C119" s="77" t="s">
        <v>338</v>
      </c>
      <c r="D119" s="77" t="s">
        <v>1565</v>
      </c>
      <c r="E119" s="77" t="s">
        <v>1546</v>
      </c>
      <c r="F119" s="77">
        <v>47</v>
      </c>
      <c r="G119" s="77" t="s">
        <v>1207</v>
      </c>
      <c r="H119" s="77">
        <v>55.5</v>
      </c>
      <c r="I119" s="77">
        <f t="shared" si="2"/>
        <v>18.5</v>
      </c>
      <c r="J119" s="77">
        <v>59</v>
      </c>
      <c r="K119" s="77">
        <f t="shared" si="3"/>
        <v>19.666666666666668</v>
      </c>
      <c r="L119" s="77"/>
      <c r="M119" s="77" t="s">
        <v>338</v>
      </c>
      <c r="N119" s="77" t="s">
        <v>338</v>
      </c>
      <c r="O119" s="79">
        <v>26191</v>
      </c>
      <c r="P119" s="77" t="s">
        <v>724</v>
      </c>
      <c r="Q119" s="77" t="s">
        <v>10</v>
      </c>
      <c r="R119" s="77">
        <v>5</v>
      </c>
      <c r="S119" s="77" t="s">
        <v>338</v>
      </c>
      <c r="T119" s="77"/>
      <c r="U119" s="77" t="s">
        <v>1566</v>
      </c>
    </row>
    <row r="120" spans="1:21" x14ac:dyDescent="0.3">
      <c r="A120" s="77" t="s">
        <v>1567</v>
      </c>
      <c r="B120" s="77" t="s">
        <v>1568</v>
      </c>
      <c r="C120" s="77" t="s">
        <v>338</v>
      </c>
      <c r="D120" s="77" t="s">
        <v>1569</v>
      </c>
      <c r="E120" s="77" t="s">
        <v>1570</v>
      </c>
      <c r="F120" s="77">
        <v>42</v>
      </c>
      <c r="G120" s="77" t="s">
        <v>1207</v>
      </c>
      <c r="H120" s="77">
        <v>60.5</v>
      </c>
      <c r="I120" s="77">
        <f t="shared" si="2"/>
        <v>20.166666666666668</v>
      </c>
      <c r="J120" s="77">
        <v>62.5</v>
      </c>
      <c r="K120" s="77">
        <f t="shared" si="3"/>
        <v>20.833333333333332</v>
      </c>
      <c r="L120" s="77"/>
      <c r="M120" s="77" t="s">
        <v>338</v>
      </c>
      <c r="N120" s="77" t="s">
        <v>338</v>
      </c>
      <c r="O120" s="79">
        <v>28199</v>
      </c>
      <c r="P120" s="77" t="s">
        <v>724</v>
      </c>
      <c r="Q120" s="77" t="s">
        <v>10</v>
      </c>
      <c r="R120" s="77">
        <v>5</v>
      </c>
      <c r="S120" s="77" t="s">
        <v>338</v>
      </c>
      <c r="T120" s="77"/>
      <c r="U120" s="77" t="s">
        <v>1571</v>
      </c>
    </row>
    <row r="121" spans="1:21" x14ac:dyDescent="0.3">
      <c r="A121" s="77" t="s">
        <v>1572</v>
      </c>
      <c r="B121" s="77" t="s">
        <v>1573</v>
      </c>
      <c r="C121" s="77" t="s">
        <v>338</v>
      </c>
      <c r="D121" s="77" t="s">
        <v>1574</v>
      </c>
      <c r="E121" s="77" t="s">
        <v>1575</v>
      </c>
      <c r="F121" s="77"/>
      <c r="G121" s="77"/>
      <c r="H121" s="77"/>
      <c r="I121" s="77">
        <f t="shared" si="2"/>
        <v>0</v>
      </c>
      <c r="J121" s="77">
        <v>77</v>
      </c>
      <c r="K121" s="77">
        <f t="shared" si="3"/>
        <v>25.666666666666668</v>
      </c>
      <c r="L121" s="77"/>
      <c r="M121" s="77" t="s">
        <v>338</v>
      </c>
      <c r="N121" s="77" t="s">
        <v>338</v>
      </c>
      <c r="O121" s="77"/>
      <c r="P121" s="77" t="s">
        <v>724</v>
      </c>
      <c r="Q121" s="77" t="s">
        <v>10</v>
      </c>
      <c r="R121" s="77">
        <v>4</v>
      </c>
      <c r="S121" s="77" t="s">
        <v>338</v>
      </c>
      <c r="T121" s="77"/>
      <c r="U121" s="77"/>
    </row>
    <row r="122" spans="1:21" x14ac:dyDescent="0.3">
      <c r="A122" s="77" t="s">
        <v>1576</v>
      </c>
      <c r="B122" s="77" t="s">
        <v>1684</v>
      </c>
      <c r="C122" s="77" t="s">
        <v>338</v>
      </c>
      <c r="D122" s="77" t="s">
        <v>611</v>
      </c>
      <c r="E122" s="77" t="s">
        <v>1577</v>
      </c>
      <c r="F122" s="77"/>
      <c r="G122" s="77"/>
      <c r="H122" s="77">
        <v>59.5</v>
      </c>
      <c r="I122" s="77">
        <f t="shared" si="2"/>
        <v>19.833333333333332</v>
      </c>
      <c r="J122" s="77">
        <v>63</v>
      </c>
      <c r="K122" s="77">
        <f t="shared" si="3"/>
        <v>21</v>
      </c>
      <c r="L122" s="77"/>
      <c r="M122" s="77" t="s">
        <v>338</v>
      </c>
      <c r="N122" s="77" t="s">
        <v>338</v>
      </c>
      <c r="O122" s="79">
        <v>34898</v>
      </c>
      <c r="P122" s="77" t="s">
        <v>724</v>
      </c>
      <c r="Q122" s="77" t="s">
        <v>10</v>
      </c>
      <c r="R122" s="77">
        <v>4</v>
      </c>
      <c r="S122" s="77" t="s">
        <v>338</v>
      </c>
      <c r="T122" s="77"/>
      <c r="U122" s="7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Aug 2015</vt:lpstr>
      <vt:lpstr>Dec 2015</vt:lpstr>
      <vt:lpstr>Dec 2016 HVR TS</vt:lpstr>
      <vt:lpstr>Sequenced DNA</vt:lpstr>
      <vt:lpstr>Dec 2017</vt:lpstr>
      <vt:lpstr>dec2017_temp</vt:lpstr>
      <vt:lpstr>Mar-May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Jane Li</cp:lastModifiedBy>
  <dcterms:created xsi:type="dcterms:W3CDTF">2015-12-14T14:47:57Z</dcterms:created>
  <dcterms:modified xsi:type="dcterms:W3CDTF">2024-03-04T23:29:41Z</dcterms:modified>
</cp:coreProperties>
</file>