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ijan\Desktop\SimonsonLabWork\SimonsonLabDBNew\SimonsonLabDB\raw_data\"/>
    </mc:Choice>
  </mc:AlternateContent>
  <xr:revisionPtr revIDLastSave="0" documentId="13_ncr:1_{D2EAFA32-518F-40A3-87FD-EAE598A0E359}" xr6:coauthVersionLast="47" xr6:coauthVersionMax="47" xr10:uidLastSave="{00000000-0000-0000-0000-000000000000}"/>
  <bookViews>
    <workbookView xWindow="12888" yWindow="0" windowWidth="11304" windowHeight="1190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176" i="1" l="1"/>
  <c r="BB176" i="1" s="1"/>
  <c r="AX176" i="1"/>
  <c r="BA176" i="1" s="1"/>
  <c r="P176" i="1"/>
  <c r="AY175" i="1"/>
  <c r="BB175" i="1" s="1"/>
  <c r="AX175" i="1"/>
  <c r="BA175" i="1" s="1"/>
  <c r="P175" i="1"/>
  <c r="AY174" i="1"/>
  <c r="BB174" i="1" s="1"/>
  <c r="AX174" i="1"/>
  <c r="BA174" i="1" s="1"/>
  <c r="P174" i="1"/>
  <c r="AY173" i="1"/>
  <c r="AX173" i="1"/>
  <c r="BA173" i="1" s="1"/>
  <c r="P173" i="1"/>
  <c r="AY172" i="1"/>
  <c r="AX172" i="1"/>
  <c r="BA172" i="1" s="1"/>
  <c r="P172" i="1"/>
  <c r="AY171" i="1"/>
  <c r="BB171" i="1" s="1"/>
  <c r="AX171" i="1"/>
  <c r="BA171" i="1" s="1"/>
  <c r="P171" i="1"/>
  <c r="AY170" i="1"/>
  <c r="AX170" i="1"/>
  <c r="BA170" i="1" s="1"/>
  <c r="P170" i="1"/>
  <c r="AY169" i="1"/>
  <c r="AX169" i="1"/>
  <c r="BA169" i="1" s="1"/>
  <c r="P169" i="1"/>
  <c r="AY168" i="1"/>
  <c r="BB168" i="1" s="1"/>
  <c r="AX168" i="1"/>
  <c r="BA168" i="1" s="1"/>
  <c r="P168" i="1"/>
  <c r="AY167" i="1"/>
  <c r="BB167" i="1" s="1"/>
  <c r="AX167" i="1"/>
  <c r="BA167" i="1" s="1"/>
  <c r="P167" i="1"/>
  <c r="AY166" i="1"/>
  <c r="BB166" i="1" s="1"/>
  <c r="AX166" i="1"/>
  <c r="BA166" i="1" s="1"/>
  <c r="P166" i="1"/>
  <c r="AY165" i="1"/>
  <c r="AX165" i="1"/>
  <c r="BA165" i="1" s="1"/>
  <c r="P165" i="1"/>
  <c r="AY164" i="1"/>
  <c r="BB164" i="1" s="1"/>
  <c r="AX164" i="1"/>
  <c r="BA164" i="1" s="1"/>
  <c r="P164" i="1"/>
  <c r="AY163" i="1"/>
  <c r="BB163" i="1" s="1"/>
  <c r="AX163" i="1"/>
  <c r="BA163" i="1" s="1"/>
  <c r="P163" i="1"/>
  <c r="AY162" i="1"/>
  <c r="BB162" i="1" s="1"/>
  <c r="AX162" i="1"/>
  <c r="BA162" i="1" s="1"/>
  <c r="P162" i="1"/>
  <c r="AY161" i="1"/>
  <c r="BB161" i="1" s="1"/>
  <c r="AX161" i="1"/>
  <c r="BA161" i="1" s="1"/>
  <c r="P161" i="1"/>
  <c r="AY160" i="1"/>
  <c r="BB160" i="1" s="1"/>
  <c r="AX160" i="1"/>
  <c r="P160" i="1"/>
  <c r="AY159" i="1"/>
  <c r="AX159" i="1"/>
  <c r="BA159" i="1" s="1"/>
  <c r="P159" i="1"/>
  <c r="AY158" i="1"/>
  <c r="AX158" i="1"/>
  <c r="BA158" i="1" s="1"/>
  <c r="P158" i="1"/>
  <c r="AY157" i="1"/>
  <c r="BB157" i="1" s="1"/>
  <c r="AX157" i="1"/>
  <c r="BA157" i="1" s="1"/>
  <c r="P157" i="1"/>
  <c r="AY156" i="1"/>
  <c r="BB156" i="1" s="1"/>
  <c r="AX156" i="1"/>
  <c r="BA156" i="1" s="1"/>
  <c r="P156" i="1"/>
  <c r="AY155" i="1"/>
  <c r="BB155" i="1" s="1"/>
  <c r="AX155" i="1"/>
  <c r="BA155" i="1" s="1"/>
  <c r="P155" i="1"/>
  <c r="AY154" i="1"/>
  <c r="AX154" i="1"/>
  <c r="BA154" i="1" s="1"/>
  <c r="P154" i="1"/>
  <c r="AY153" i="1"/>
  <c r="BB153" i="1" s="1"/>
  <c r="AX153" i="1"/>
  <c r="BA153" i="1" s="1"/>
  <c r="P153" i="1"/>
  <c r="AY152" i="1"/>
  <c r="BB152" i="1" s="1"/>
  <c r="AX152" i="1"/>
  <c r="BA152" i="1" s="1"/>
  <c r="P152" i="1"/>
  <c r="AY151" i="1"/>
  <c r="AX151" i="1"/>
  <c r="BA151" i="1" s="1"/>
  <c r="P151" i="1"/>
  <c r="AY150" i="1"/>
  <c r="AX150" i="1"/>
  <c r="BA150" i="1" s="1"/>
  <c r="P150" i="1"/>
  <c r="AY149" i="1"/>
  <c r="BB149" i="1" s="1"/>
  <c r="AX149" i="1"/>
  <c r="BA149" i="1" s="1"/>
  <c r="P149" i="1"/>
  <c r="AY148" i="1"/>
  <c r="BB148" i="1" s="1"/>
  <c r="AX148" i="1"/>
  <c r="BA148" i="1" s="1"/>
  <c r="P148" i="1"/>
  <c r="AY147" i="1"/>
  <c r="BB147" i="1" s="1"/>
  <c r="AX147" i="1"/>
  <c r="BA147" i="1" s="1"/>
  <c r="P147" i="1"/>
  <c r="AY146" i="1"/>
  <c r="AX146" i="1"/>
  <c r="BA146" i="1" s="1"/>
  <c r="P146" i="1"/>
  <c r="AY145" i="1"/>
  <c r="AX145" i="1"/>
  <c r="BA145" i="1" s="1"/>
  <c r="P145" i="1"/>
  <c r="AY144" i="1"/>
  <c r="BB144" i="1" s="1"/>
  <c r="AX144" i="1"/>
  <c r="P144" i="1"/>
  <c r="AY143" i="1"/>
  <c r="AX143" i="1"/>
  <c r="BA143" i="1" s="1"/>
  <c r="P143" i="1"/>
  <c r="AY142" i="1"/>
  <c r="AX142" i="1"/>
  <c r="BA142" i="1" s="1"/>
  <c r="P142" i="1"/>
  <c r="AY141" i="1"/>
  <c r="BB141" i="1" s="1"/>
  <c r="AX141" i="1"/>
  <c r="BA141" i="1" s="1"/>
  <c r="P141" i="1"/>
  <c r="AY140" i="1"/>
  <c r="BB140" i="1" s="1"/>
  <c r="AX140" i="1"/>
  <c r="BA140" i="1" s="1"/>
  <c r="P140" i="1"/>
  <c r="AY139" i="1"/>
  <c r="BB139" i="1" s="1"/>
  <c r="AX139" i="1"/>
  <c r="BA139" i="1" s="1"/>
  <c r="P139" i="1"/>
  <c r="AY138" i="1"/>
  <c r="BB138" i="1" s="1"/>
  <c r="AX138" i="1"/>
  <c r="BA138" i="1" s="1"/>
  <c r="P138" i="1"/>
  <c r="AY137" i="1"/>
  <c r="AX137" i="1"/>
  <c r="BA137" i="1" s="1"/>
  <c r="P137" i="1"/>
  <c r="AY136" i="1"/>
  <c r="BB136" i="1" s="1"/>
  <c r="AX136" i="1"/>
  <c r="BA136" i="1" s="1"/>
  <c r="P136" i="1"/>
  <c r="AY135" i="1"/>
  <c r="AX135" i="1"/>
  <c r="BA135" i="1" s="1"/>
  <c r="P135" i="1"/>
  <c r="AY134" i="1"/>
  <c r="AX134" i="1"/>
  <c r="BA134" i="1" s="1"/>
  <c r="P134" i="1"/>
  <c r="AY133" i="1"/>
  <c r="BB133" i="1" s="1"/>
  <c r="AX133" i="1"/>
  <c r="BA133" i="1" s="1"/>
  <c r="P133" i="1"/>
  <c r="AY132" i="1"/>
  <c r="BB132" i="1" s="1"/>
  <c r="AX132" i="1"/>
  <c r="BA132" i="1" s="1"/>
  <c r="P132" i="1"/>
  <c r="AY131" i="1"/>
  <c r="BB131" i="1" s="1"/>
  <c r="AX131" i="1"/>
  <c r="BA131" i="1" s="1"/>
  <c r="P131" i="1"/>
  <c r="AY130" i="1"/>
  <c r="BB130" i="1" s="1"/>
  <c r="AX130" i="1"/>
  <c r="BA130" i="1" s="1"/>
  <c r="P130" i="1"/>
  <c r="AY129" i="1"/>
  <c r="BB129" i="1" s="1"/>
  <c r="AX129" i="1"/>
  <c r="BA129" i="1" s="1"/>
  <c r="P129" i="1"/>
  <c r="AY128" i="1"/>
  <c r="BB128" i="1" s="1"/>
  <c r="AX128" i="1"/>
  <c r="BA128" i="1" s="1"/>
  <c r="P128" i="1"/>
  <c r="AY127" i="1"/>
  <c r="BB127" i="1" s="1"/>
  <c r="AX127" i="1"/>
  <c r="BA127" i="1" s="1"/>
  <c r="P127" i="1"/>
  <c r="AY126" i="1"/>
  <c r="BB126" i="1" s="1"/>
  <c r="AX126" i="1"/>
  <c r="BA126" i="1" s="1"/>
  <c r="P126" i="1"/>
  <c r="AY125" i="1"/>
  <c r="BB125" i="1" s="1"/>
  <c r="AX125" i="1"/>
  <c r="BA125" i="1" s="1"/>
  <c r="P125" i="1"/>
  <c r="AY124" i="1"/>
  <c r="BB124" i="1" s="1"/>
  <c r="AX124" i="1"/>
  <c r="BA124" i="1" s="1"/>
  <c r="P124" i="1"/>
  <c r="AY123" i="1"/>
  <c r="BB123" i="1" s="1"/>
  <c r="AX123" i="1"/>
  <c r="BA123" i="1" s="1"/>
  <c r="P123" i="1"/>
  <c r="AY122" i="1"/>
  <c r="BB122" i="1" s="1"/>
  <c r="AX122" i="1"/>
  <c r="BA122" i="1" s="1"/>
  <c r="P122" i="1"/>
  <c r="AY121" i="1"/>
  <c r="BB121" i="1" s="1"/>
  <c r="AX121" i="1"/>
  <c r="BA121" i="1" s="1"/>
  <c r="P121" i="1"/>
  <c r="AY120" i="1"/>
  <c r="BB120" i="1" s="1"/>
  <c r="AX120" i="1"/>
  <c r="BA120" i="1" s="1"/>
  <c r="P120" i="1"/>
  <c r="AY119" i="1"/>
  <c r="BB119" i="1" s="1"/>
  <c r="AX119" i="1"/>
  <c r="BA119" i="1" s="1"/>
  <c r="P119" i="1"/>
  <c r="AY118" i="1"/>
  <c r="AX118" i="1"/>
  <c r="BA118" i="1" s="1"/>
  <c r="P118" i="1"/>
  <c r="AY117" i="1"/>
  <c r="AX117" i="1"/>
  <c r="BA117" i="1" s="1"/>
  <c r="P117" i="1"/>
  <c r="AY116" i="1"/>
  <c r="BB116" i="1" s="1"/>
  <c r="AX116" i="1"/>
  <c r="BA116" i="1" s="1"/>
  <c r="P116" i="1"/>
  <c r="AY115" i="1"/>
  <c r="BB115" i="1" s="1"/>
  <c r="AX115" i="1"/>
  <c r="BA115" i="1" s="1"/>
  <c r="P115" i="1"/>
  <c r="AY114" i="1"/>
  <c r="BB114" i="1" s="1"/>
  <c r="AX114" i="1"/>
  <c r="BA114" i="1" s="1"/>
  <c r="P114" i="1"/>
  <c r="AY113" i="1"/>
  <c r="BB113" i="1" s="1"/>
  <c r="AX113" i="1"/>
  <c r="BA113" i="1" s="1"/>
  <c r="P113" i="1"/>
  <c r="AY112" i="1"/>
  <c r="BB112" i="1" s="1"/>
  <c r="AX112" i="1"/>
  <c r="BA112" i="1" s="1"/>
  <c r="P112" i="1"/>
  <c r="AY111" i="1"/>
  <c r="BB111" i="1" s="1"/>
  <c r="AX111" i="1"/>
  <c r="BA111" i="1" s="1"/>
  <c r="P111" i="1"/>
  <c r="AY110" i="1"/>
  <c r="AX110" i="1"/>
  <c r="BA110" i="1" s="1"/>
  <c r="P110" i="1"/>
  <c r="AY109" i="1"/>
  <c r="AX109" i="1"/>
  <c r="BA109" i="1" s="1"/>
  <c r="P109" i="1"/>
  <c r="AY108" i="1"/>
  <c r="BB108" i="1" s="1"/>
  <c r="AX108" i="1"/>
  <c r="BA108" i="1" s="1"/>
  <c r="P108" i="1"/>
  <c r="AY107" i="1"/>
  <c r="BB107" i="1" s="1"/>
  <c r="AX107" i="1"/>
  <c r="BA107" i="1" s="1"/>
  <c r="P107" i="1"/>
  <c r="AY106" i="1"/>
  <c r="BB106" i="1" s="1"/>
  <c r="AX106" i="1"/>
  <c r="BA106" i="1" s="1"/>
  <c r="P106" i="1"/>
  <c r="AY105" i="1"/>
  <c r="BB105" i="1" s="1"/>
  <c r="AX105" i="1"/>
  <c r="BA105" i="1" s="1"/>
  <c r="P105" i="1"/>
  <c r="AY104" i="1"/>
  <c r="BB104" i="1" s="1"/>
  <c r="AX104" i="1"/>
  <c r="BA104" i="1" s="1"/>
  <c r="P104" i="1"/>
  <c r="AY103" i="1"/>
  <c r="BB103" i="1" s="1"/>
  <c r="AX103" i="1"/>
  <c r="BA103" i="1" s="1"/>
  <c r="P103" i="1"/>
  <c r="AY102" i="1"/>
  <c r="AX102" i="1"/>
  <c r="BA102" i="1" s="1"/>
  <c r="P102" i="1"/>
  <c r="AY101" i="1"/>
  <c r="AX101" i="1"/>
  <c r="BA101" i="1" s="1"/>
  <c r="P101" i="1"/>
  <c r="AY100" i="1"/>
  <c r="BB100" i="1" s="1"/>
  <c r="AX100" i="1"/>
  <c r="BA100" i="1" s="1"/>
  <c r="P100" i="1"/>
  <c r="AY99" i="1"/>
  <c r="BB99" i="1" s="1"/>
  <c r="AX99" i="1"/>
  <c r="BA99" i="1" s="1"/>
  <c r="P99" i="1"/>
  <c r="AY98" i="1"/>
  <c r="BB98" i="1" s="1"/>
  <c r="AX98" i="1"/>
  <c r="BA98" i="1" s="1"/>
  <c r="P98" i="1"/>
  <c r="AY97" i="1"/>
  <c r="BB97" i="1" s="1"/>
  <c r="AX97" i="1"/>
  <c r="BA97" i="1" s="1"/>
  <c r="P97" i="1"/>
  <c r="AY96" i="1"/>
  <c r="BB96" i="1" s="1"/>
  <c r="AX96" i="1"/>
  <c r="BA96" i="1" s="1"/>
  <c r="P96" i="1"/>
  <c r="AY95" i="1"/>
  <c r="BB95" i="1" s="1"/>
  <c r="AX95" i="1"/>
  <c r="BA95" i="1" s="1"/>
  <c r="P95" i="1"/>
  <c r="AY94" i="1"/>
  <c r="AX94" i="1"/>
  <c r="BA94" i="1" s="1"/>
  <c r="P94" i="1"/>
  <c r="AY93" i="1"/>
  <c r="AX93" i="1"/>
  <c r="BA93" i="1" s="1"/>
  <c r="P93" i="1"/>
  <c r="AY92" i="1"/>
  <c r="BB92" i="1" s="1"/>
  <c r="AX92" i="1"/>
  <c r="BA92" i="1" s="1"/>
  <c r="P92" i="1"/>
  <c r="AY91" i="1"/>
  <c r="BB91" i="1" s="1"/>
  <c r="AX91" i="1"/>
  <c r="BA91" i="1" s="1"/>
  <c r="P91" i="1"/>
  <c r="AY90" i="1"/>
  <c r="BB90" i="1" s="1"/>
  <c r="AX90" i="1"/>
  <c r="BA90" i="1" s="1"/>
  <c r="P90" i="1"/>
  <c r="AY89" i="1"/>
  <c r="BB89" i="1" s="1"/>
  <c r="AX89" i="1"/>
  <c r="BA89" i="1" s="1"/>
  <c r="P89" i="1"/>
  <c r="AY88" i="1"/>
  <c r="BB88" i="1" s="1"/>
  <c r="AX88" i="1"/>
  <c r="BA88" i="1" s="1"/>
  <c r="P88" i="1"/>
  <c r="AY87" i="1"/>
  <c r="BB87" i="1" s="1"/>
  <c r="AX87" i="1"/>
  <c r="BA87" i="1" s="1"/>
  <c r="P87" i="1"/>
  <c r="AY86" i="1"/>
  <c r="BB86" i="1" s="1"/>
  <c r="AX86" i="1"/>
  <c r="BA86" i="1" s="1"/>
  <c r="P86" i="1"/>
  <c r="AY85" i="1"/>
  <c r="AX85" i="1"/>
  <c r="BA85" i="1" s="1"/>
  <c r="P85" i="1"/>
  <c r="AY84" i="1"/>
  <c r="BB84" i="1" s="1"/>
  <c r="AX84" i="1"/>
  <c r="BA84" i="1" s="1"/>
  <c r="P84" i="1"/>
  <c r="AY83" i="1"/>
  <c r="BB83" i="1" s="1"/>
  <c r="AX83" i="1"/>
  <c r="BA83" i="1" s="1"/>
  <c r="P83" i="1"/>
  <c r="AY82" i="1"/>
  <c r="AX82" i="1"/>
  <c r="BA82" i="1" s="1"/>
  <c r="P82" i="1"/>
  <c r="AY81" i="1"/>
  <c r="BB81" i="1" s="1"/>
  <c r="AX81" i="1"/>
  <c r="BA81" i="1" s="1"/>
  <c r="P81" i="1"/>
  <c r="AY80" i="1"/>
  <c r="BB80" i="1" s="1"/>
  <c r="AX80" i="1"/>
  <c r="BA80" i="1" s="1"/>
  <c r="P80" i="1"/>
  <c r="AY79" i="1"/>
  <c r="BB79" i="1" s="1"/>
  <c r="AX79" i="1"/>
  <c r="BA79" i="1" s="1"/>
  <c r="P79" i="1"/>
  <c r="AY78" i="1"/>
  <c r="AX78" i="1"/>
  <c r="BA78" i="1" s="1"/>
  <c r="P78" i="1"/>
  <c r="AY77" i="1"/>
  <c r="AX77" i="1"/>
  <c r="BA77" i="1" s="1"/>
  <c r="P77" i="1"/>
  <c r="AY76" i="1"/>
  <c r="BB76" i="1" s="1"/>
  <c r="AX76" i="1"/>
  <c r="BA76" i="1" s="1"/>
  <c r="P76" i="1"/>
  <c r="AY75" i="1"/>
  <c r="BB75" i="1" s="1"/>
  <c r="AX75" i="1"/>
  <c r="BA75" i="1" s="1"/>
  <c r="P75" i="1"/>
  <c r="AY74" i="1"/>
  <c r="BB74" i="1" s="1"/>
  <c r="AX74" i="1"/>
  <c r="BA74" i="1" s="1"/>
  <c r="P74" i="1"/>
  <c r="AY73" i="1"/>
  <c r="BB73" i="1" s="1"/>
  <c r="AX73" i="1"/>
  <c r="BA73" i="1" s="1"/>
  <c r="P73" i="1"/>
  <c r="AY72" i="1"/>
  <c r="BB72" i="1" s="1"/>
  <c r="AX72" i="1"/>
  <c r="BA72" i="1" s="1"/>
  <c r="P72" i="1"/>
  <c r="AY71" i="1"/>
  <c r="BB71" i="1" s="1"/>
  <c r="AX71" i="1"/>
  <c r="BA71" i="1" s="1"/>
  <c r="P71" i="1"/>
  <c r="AY70" i="1"/>
  <c r="AZ70" i="1" s="1"/>
  <c r="BC70" i="1" s="1"/>
  <c r="AX70" i="1"/>
  <c r="BA70" i="1" s="1"/>
  <c r="P70" i="1"/>
  <c r="AY69" i="1"/>
  <c r="AX69" i="1"/>
  <c r="BA69" i="1" s="1"/>
  <c r="P69" i="1"/>
  <c r="AY68" i="1"/>
  <c r="BB68" i="1" s="1"/>
  <c r="AX68" i="1"/>
  <c r="BA68" i="1" s="1"/>
  <c r="P68" i="1"/>
  <c r="AY67" i="1"/>
  <c r="BB67" i="1" s="1"/>
  <c r="AX67" i="1"/>
  <c r="BA67" i="1" s="1"/>
  <c r="P67" i="1"/>
  <c r="AY66" i="1"/>
  <c r="BB66" i="1" s="1"/>
  <c r="AX66" i="1"/>
  <c r="BA66" i="1" s="1"/>
  <c r="P66" i="1"/>
  <c r="AY65" i="1"/>
  <c r="BB65" i="1" s="1"/>
  <c r="AX65" i="1"/>
  <c r="BA65" i="1" s="1"/>
  <c r="P65" i="1"/>
  <c r="AY64" i="1"/>
  <c r="AX64" i="1"/>
  <c r="BA64" i="1" s="1"/>
  <c r="P64" i="1"/>
  <c r="AY63" i="1"/>
  <c r="BB63" i="1" s="1"/>
  <c r="AX63" i="1"/>
  <c r="BA63" i="1" s="1"/>
  <c r="P63" i="1"/>
  <c r="AY62" i="1"/>
  <c r="AX62" i="1"/>
  <c r="BA62" i="1" s="1"/>
  <c r="P62" i="1"/>
  <c r="AY61" i="1"/>
  <c r="AX61" i="1"/>
  <c r="BA61" i="1" s="1"/>
  <c r="P61" i="1"/>
  <c r="AY60" i="1"/>
  <c r="BB60" i="1" s="1"/>
  <c r="AX60" i="1"/>
  <c r="BA60" i="1" s="1"/>
  <c r="P60" i="1"/>
  <c r="AY59" i="1"/>
  <c r="BB59" i="1" s="1"/>
  <c r="AX59" i="1"/>
  <c r="BA59" i="1" s="1"/>
  <c r="P59" i="1"/>
  <c r="AY58" i="1"/>
  <c r="BB58" i="1" s="1"/>
  <c r="AX58" i="1"/>
  <c r="BA58" i="1" s="1"/>
  <c r="P58" i="1"/>
  <c r="AY57" i="1"/>
  <c r="BB57" i="1" s="1"/>
  <c r="AX57" i="1"/>
  <c r="BA57" i="1" s="1"/>
  <c r="P57" i="1"/>
  <c r="AY56" i="1"/>
  <c r="BB56" i="1" s="1"/>
  <c r="AX56" i="1"/>
  <c r="BA56" i="1" s="1"/>
  <c r="P56" i="1"/>
  <c r="AY55" i="1"/>
  <c r="BB55" i="1" s="1"/>
  <c r="AX55" i="1"/>
  <c r="BA55" i="1" s="1"/>
  <c r="P55" i="1"/>
  <c r="AY54" i="1"/>
  <c r="AX54" i="1"/>
  <c r="BA54" i="1" s="1"/>
  <c r="P54" i="1"/>
  <c r="AY53" i="1"/>
  <c r="AX53" i="1"/>
  <c r="BA53" i="1" s="1"/>
  <c r="P53" i="1"/>
  <c r="AY52" i="1"/>
  <c r="BB52" i="1" s="1"/>
  <c r="AX52" i="1"/>
  <c r="BA52" i="1" s="1"/>
  <c r="P52" i="1"/>
  <c r="AY51" i="1"/>
  <c r="BB51" i="1" s="1"/>
  <c r="AX51" i="1"/>
  <c r="BA51" i="1" s="1"/>
  <c r="P51" i="1"/>
  <c r="AY50" i="1"/>
  <c r="BB50" i="1" s="1"/>
  <c r="AX50" i="1"/>
  <c r="BA50" i="1" s="1"/>
  <c r="P50" i="1"/>
  <c r="AY49" i="1"/>
  <c r="BB49" i="1" s="1"/>
  <c r="AX49" i="1"/>
  <c r="BA49" i="1" s="1"/>
  <c r="P49" i="1"/>
  <c r="AY48" i="1"/>
  <c r="BB48" i="1" s="1"/>
  <c r="AX48" i="1"/>
  <c r="BA48" i="1" s="1"/>
  <c r="P48" i="1"/>
  <c r="AY47" i="1"/>
  <c r="BB47" i="1" s="1"/>
  <c r="AX47" i="1"/>
  <c r="BA47" i="1" s="1"/>
  <c r="P47" i="1"/>
  <c r="AY46" i="1"/>
  <c r="AX46" i="1"/>
  <c r="BA46" i="1" s="1"/>
  <c r="P46" i="1"/>
  <c r="AY45" i="1"/>
  <c r="BB45" i="1" s="1"/>
  <c r="AX45" i="1"/>
  <c r="P45" i="1"/>
  <c r="AY44" i="1"/>
  <c r="AX44" i="1"/>
  <c r="BA44" i="1" s="1"/>
  <c r="P44" i="1"/>
  <c r="AY43" i="1"/>
  <c r="BB43" i="1" s="1"/>
  <c r="AX43" i="1"/>
  <c r="BA43" i="1" s="1"/>
  <c r="P43" i="1"/>
  <c r="AY42" i="1"/>
  <c r="BB42" i="1" s="1"/>
  <c r="AX42" i="1"/>
  <c r="BA42" i="1" s="1"/>
  <c r="P42" i="1"/>
  <c r="AY41" i="1"/>
  <c r="BB41" i="1" s="1"/>
  <c r="AX41" i="1"/>
  <c r="BA41" i="1" s="1"/>
  <c r="P41" i="1"/>
  <c r="AY40" i="1"/>
  <c r="BB40" i="1" s="1"/>
  <c r="AX40" i="1"/>
  <c r="BA40" i="1" s="1"/>
  <c r="P40" i="1"/>
  <c r="AY39" i="1"/>
  <c r="BB39" i="1" s="1"/>
  <c r="AX39" i="1"/>
  <c r="BA39" i="1" s="1"/>
  <c r="P39" i="1"/>
  <c r="AY38" i="1"/>
  <c r="AX38" i="1"/>
  <c r="BA38" i="1" s="1"/>
  <c r="P38" i="1"/>
  <c r="AY37" i="1"/>
  <c r="AX37" i="1"/>
  <c r="BA37" i="1" s="1"/>
  <c r="P37" i="1"/>
  <c r="AY36" i="1"/>
  <c r="BB36" i="1" s="1"/>
  <c r="AX36" i="1"/>
  <c r="BA36" i="1" s="1"/>
  <c r="P36" i="1"/>
  <c r="AY35" i="1"/>
  <c r="AX35" i="1"/>
  <c r="BA35" i="1" s="1"/>
  <c r="P35" i="1"/>
  <c r="AY34" i="1"/>
  <c r="AX34" i="1"/>
  <c r="BA34" i="1" s="1"/>
  <c r="P34" i="1"/>
  <c r="AY33" i="1"/>
  <c r="BB33" i="1" s="1"/>
  <c r="AX33" i="1"/>
  <c r="BA33" i="1" s="1"/>
  <c r="P33" i="1"/>
  <c r="AY32" i="1"/>
  <c r="BB32" i="1" s="1"/>
  <c r="AX32" i="1"/>
  <c r="BA32" i="1" s="1"/>
  <c r="P32" i="1"/>
  <c r="AY31" i="1"/>
  <c r="BB31" i="1" s="1"/>
  <c r="AX31" i="1"/>
  <c r="BA31" i="1" s="1"/>
  <c r="P31" i="1"/>
  <c r="AY30" i="1"/>
  <c r="AX30" i="1"/>
  <c r="BA30" i="1" s="1"/>
  <c r="P30" i="1"/>
  <c r="AY29" i="1"/>
  <c r="AX29" i="1"/>
  <c r="BA29" i="1" s="1"/>
  <c r="P29" i="1"/>
  <c r="AY28" i="1"/>
  <c r="BB28" i="1" s="1"/>
  <c r="AX28" i="1"/>
  <c r="BA28" i="1" s="1"/>
  <c r="P28" i="1"/>
  <c r="AY27" i="1"/>
  <c r="BB27" i="1" s="1"/>
  <c r="AX27" i="1"/>
  <c r="BA27" i="1" s="1"/>
  <c r="P27" i="1"/>
  <c r="AY26" i="1"/>
  <c r="BB26" i="1" s="1"/>
  <c r="AX26" i="1"/>
  <c r="BA26" i="1" s="1"/>
  <c r="P26" i="1"/>
  <c r="AY25" i="1"/>
  <c r="BB25" i="1" s="1"/>
  <c r="AX25" i="1"/>
  <c r="BA25" i="1" s="1"/>
  <c r="P25" i="1"/>
  <c r="AY24" i="1"/>
  <c r="BB24" i="1" s="1"/>
  <c r="AX24" i="1"/>
  <c r="BA24" i="1" s="1"/>
  <c r="P24" i="1"/>
  <c r="AY23" i="1"/>
  <c r="BB23" i="1" s="1"/>
  <c r="AX23" i="1"/>
  <c r="BA23" i="1" s="1"/>
  <c r="P23" i="1"/>
  <c r="AY22" i="1"/>
  <c r="AX22" i="1"/>
  <c r="BA22" i="1" s="1"/>
  <c r="P22" i="1"/>
  <c r="AY21" i="1"/>
  <c r="AX21" i="1"/>
  <c r="BA21" i="1" s="1"/>
  <c r="P21" i="1"/>
  <c r="AY20" i="1"/>
  <c r="BB20" i="1" s="1"/>
  <c r="AX20" i="1"/>
  <c r="BA20" i="1" s="1"/>
  <c r="P20" i="1"/>
  <c r="AY19" i="1"/>
  <c r="AX19" i="1"/>
  <c r="BA19" i="1" s="1"/>
  <c r="P19" i="1"/>
  <c r="AY18" i="1"/>
  <c r="BB18" i="1" s="1"/>
  <c r="AX18" i="1"/>
  <c r="BA18" i="1" s="1"/>
  <c r="P18" i="1"/>
  <c r="AY17" i="1"/>
  <c r="BB17" i="1" s="1"/>
  <c r="AX17" i="1"/>
  <c r="BA17" i="1" s="1"/>
  <c r="P17" i="1"/>
  <c r="AY16" i="1"/>
  <c r="BB16" i="1" s="1"/>
  <c r="AX16" i="1"/>
  <c r="BA16" i="1" s="1"/>
  <c r="P16" i="1"/>
  <c r="AY15" i="1"/>
  <c r="BB15" i="1" s="1"/>
  <c r="AX15" i="1"/>
  <c r="BA15" i="1" s="1"/>
  <c r="P15" i="1"/>
  <c r="AY14" i="1"/>
  <c r="AX14" i="1"/>
  <c r="BA14" i="1" s="1"/>
  <c r="P14" i="1"/>
  <c r="AY13" i="1"/>
  <c r="AX13" i="1"/>
  <c r="BA13" i="1" s="1"/>
  <c r="P13" i="1"/>
  <c r="AY12" i="1"/>
  <c r="BB12" i="1" s="1"/>
  <c r="AX12" i="1"/>
  <c r="BA12" i="1" s="1"/>
  <c r="P12" i="1"/>
  <c r="AY11" i="1"/>
  <c r="BB11" i="1" s="1"/>
  <c r="AX11" i="1"/>
  <c r="BA11" i="1" s="1"/>
  <c r="P11" i="1"/>
  <c r="AY10" i="1"/>
  <c r="BB10" i="1" s="1"/>
  <c r="AX10" i="1"/>
  <c r="BA10" i="1" s="1"/>
  <c r="P10" i="1"/>
  <c r="AY9" i="1"/>
  <c r="BB9" i="1" s="1"/>
  <c r="AX9" i="1"/>
  <c r="BA9" i="1" s="1"/>
  <c r="P9" i="1"/>
  <c r="AY8" i="1"/>
  <c r="BB8" i="1" s="1"/>
  <c r="AX8" i="1"/>
  <c r="BA8" i="1" s="1"/>
  <c r="P8" i="1"/>
  <c r="AY7" i="1"/>
  <c r="BB7" i="1" s="1"/>
  <c r="AX7" i="1"/>
  <c r="BA7" i="1" s="1"/>
  <c r="P7" i="1"/>
  <c r="AY6" i="1"/>
  <c r="AX6" i="1"/>
  <c r="BA6" i="1" s="1"/>
  <c r="P6" i="1"/>
  <c r="AY5" i="1"/>
  <c r="BB5" i="1" s="1"/>
  <c r="AX5" i="1"/>
  <c r="P5" i="1"/>
  <c r="AY4" i="1"/>
  <c r="BB4" i="1" s="1"/>
  <c r="AX4" i="1"/>
  <c r="BA4" i="1" s="1"/>
  <c r="P4" i="1"/>
  <c r="AY3" i="1"/>
  <c r="BB3" i="1" s="1"/>
  <c r="AX3" i="1"/>
  <c r="BA3" i="1" s="1"/>
  <c r="P3" i="1"/>
  <c r="AY2" i="1"/>
  <c r="BB2" i="1" s="1"/>
  <c r="AX2" i="1"/>
  <c r="BA2" i="1" s="1"/>
  <c r="P2" i="1"/>
  <c r="AZ157" i="1" l="1"/>
  <c r="BC157" i="1" s="1"/>
  <c r="AZ142" i="1"/>
  <c r="BC142" i="1" s="1"/>
  <c r="AZ109" i="1"/>
  <c r="BC109" i="1" s="1"/>
  <c r="AZ38" i="1"/>
  <c r="BC38" i="1" s="1"/>
  <c r="AZ6" i="1"/>
  <c r="BC6" i="1" s="1"/>
  <c r="AZ146" i="1"/>
  <c r="BC146" i="1" s="1"/>
  <c r="AZ172" i="1"/>
  <c r="BC172" i="1" s="1"/>
  <c r="AZ160" i="1"/>
  <c r="BC160" i="1" s="1"/>
  <c r="AZ154" i="1"/>
  <c r="BC154" i="1" s="1"/>
  <c r="AZ80" i="1"/>
  <c r="BC80" i="1" s="1"/>
  <c r="AZ117" i="1"/>
  <c r="BC117" i="1" s="1"/>
  <c r="AZ64" i="1"/>
  <c r="BC64" i="1" s="1"/>
  <c r="AZ77" i="1"/>
  <c r="BC77" i="1" s="1"/>
  <c r="AZ82" i="1"/>
  <c r="BC82" i="1" s="1"/>
  <c r="AZ75" i="1"/>
  <c r="BC75" i="1" s="1"/>
  <c r="AZ110" i="1"/>
  <c r="BC110" i="1" s="1"/>
  <c r="AZ118" i="1"/>
  <c r="BC118" i="1" s="1"/>
  <c r="AZ10" i="1"/>
  <c r="BC10" i="1" s="1"/>
  <c r="AZ158" i="1"/>
  <c r="BC158" i="1" s="1"/>
  <c r="AZ29" i="1"/>
  <c r="BC29" i="1" s="1"/>
  <c r="AZ165" i="1"/>
  <c r="BC165" i="1" s="1"/>
  <c r="AZ37" i="1"/>
  <c r="BC37" i="1" s="1"/>
  <c r="AZ69" i="1"/>
  <c r="BC69" i="1" s="1"/>
  <c r="AZ94" i="1"/>
  <c r="BC94" i="1" s="1"/>
  <c r="AZ102" i="1"/>
  <c r="BC102" i="1" s="1"/>
  <c r="AZ120" i="1"/>
  <c r="BC120" i="1" s="1"/>
  <c r="AZ167" i="1"/>
  <c r="BC167" i="1" s="1"/>
  <c r="AZ34" i="1"/>
  <c r="BC34" i="1" s="1"/>
  <c r="AZ14" i="1"/>
  <c r="BC14" i="1" s="1"/>
  <c r="AZ156" i="1"/>
  <c r="BC156" i="1" s="1"/>
  <c r="AZ170" i="1"/>
  <c r="BC170" i="1" s="1"/>
  <c r="AZ168" i="1"/>
  <c r="BC168" i="1" s="1"/>
  <c r="AZ107" i="1"/>
  <c r="BC107" i="1" s="1"/>
  <c r="AZ145" i="1"/>
  <c r="BC145" i="1" s="1"/>
  <c r="AZ5" i="1"/>
  <c r="BC5" i="1" s="1"/>
  <c r="AZ134" i="1"/>
  <c r="BC134" i="1" s="1"/>
  <c r="AZ21" i="1"/>
  <c r="BC21" i="1" s="1"/>
  <c r="AZ53" i="1"/>
  <c r="BC53" i="1" s="1"/>
  <c r="BB82" i="1"/>
  <c r="AZ125" i="1"/>
  <c r="BC125" i="1" s="1"/>
  <c r="BB134" i="1"/>
  <c r="AZ136" i="1"/>
  <c r="BC136" i="1" s="1"/>
  <c r="AZ150" i="1"/>
  <c r="BC150" i="1" s="1"/>
  <c r="AZ161" i="1"/>
  <c r="BC161" i="1" s="1"/>
  <c r="AZ85" i="1"/>
  <c r="BC85" i="1" s="1"/>
  <c r="AZ133" i="1"/>
  <c r="BC133" i="1" s="1"/>
  <c r="AZ141" i="1"/>
  <c r="BC141" i="1" s="1"/>
  <c r="AZ144" i="1"/>
  <c r="BC144" i="1" s="1"/>
  <c r="BB165" i="1"/>
  <c r="AZ171" i="1"/>
  <c r="BC171" i="1" s="1"/>
  <c r="BB172" i="1"/>
  <c r="AZ19" i="1"/>
  <c r="BC19" i="1" s="1"/>
  <c r="AZ44" i="1"/>
  <c r="BC44" i="1" s="1"/>
  <c r="AZ46" i="1"/>
  <c r="BC46" i="1" s="1"/>
  <c r="AZ54" i="1"/>
  <c r="BC54" i="1" s="1"/>
  <c r="BB64" i="1"/>
  <c r="AZ135" i="1"/>
  <c r="BC135" i="1" s="1"/>
  <c r="AZ137" i="1"/>
  <c r="BC137" i="1" s="1"/>
  <c r="BA144" i="1"/>
  <c r="AZ153" i="1"/>
  <c r="BC153" i="1" s="1"/>
  <c r="AZ169" i="1"/>
  <c r="BC169" i="1" s="1"/>
  <c r="BB19" i="1"/>
  <c r="BB34" i="1"/>
  <c r="BB135" i="1"/>
  <c r="AZ149" i="1"/>
  <c r="BC149" i="1" s="1"/>
  <c r="AZ151" i="1"/>
  <c r="BC151" i="1" s="1"/>
  <c r="BA160" i="1"/>
  <c r="AZ166" i="1"/>
  <c r="BC166" i="1" s="1"/>
  <c r="AZ173" i="1"/>
  <c r="BC173" i="1" s="1"/>
  <c r="AZ45" i="1"/>
  <c r="BC45" i="1" s="1"/>
  <c r="AZ13" i="1"/>
  <c r="BC13" i="1" s="1"/>
  <c r="AZ35" i="1"/>
  <c r="BC35" i="1" s="1"/>
  <c r="BB44" i="1"/>
  <c r="AZ62" i="1"/>
  <c r="BC62" i="1" s="1"/>
  <c r="AZ93" i="1"/>
  <c r="BC93" i="1" s="1"/>
  <c r="AZ101" i="1"/>
  <c r="BC101" i="1" s="1"/>
  <c r="AZ143" i="1"/>
  <c r="BC143" i="1" s="1"/>
  <c r="BB146" i="1"/>
  <c r="BB150" i="1"/>
  <c r="AZ152" i="1"/>
  <c r="BC152" i="1" s="1"/>
  <c r="AZ159" i="1"/>
  <c r="BC159" i="1" s="1"/>
  <c r="AZ162" i="1"/>
  <c r="BC162" i="1" s="1"/>
  <c r="AZ164" i="1"/>
  <c r="BC164" i="1" s="1"/>
  <c r="AZ127" i="1"/>
  <c r="BC127" i="1" s="1"/>
  <c r="BB137" i="1"/>
  <c r="BB143" i="1"/>
  <c r="BB159" i="1"/>
  <c r="BB170" i="1"/>
  <c r="BB35" i="1"/>
  <c r="AZ78" i="1"/>
  <c r="BC78" i="1" s="1"/>
  <c r="AZ126" i="1"/>
  <c r="BC126" i="1" s="1"/>
  <c r="AZ138" i="1"/>
  <c r="BC138" i="1" s="1"/>
  <c r="BB145" i="1"/>
  <c r="BB151" i="1"/>
  <c r="BB154" i="1"/>
  <c r="BB169" i="1"/>
  <c r="BB173" i="1"/>
  <c r="AZ22" i="1"/>
  <c r="BC22" i="1" s="1"/>
  <c r="AZ30" i="1"/>
  <c r="BC30" i="1" s="1"/>
  <c r="AZ36" i="1"/>
  <c r="BC36" i="1" s="1"/>
  <c r="AZ61" i="1"/>
  <c r="BC61" i="1" s="1"/>
  <c r="BB142" i="1"/>
  <c r="BB158" i="1"/>
  <c r="AZ4" i="1"/>
  <c r="BC4" i="1" s="1"/>
  <c r="BA5" i="1"/>
  <c r="BB6" i="1"/>
  <c r="AZ12" i="1"/>
  <c r="BC12" i="1" s="1"/>
  <c r="BB14" i="1"/>
  <c r="AZ20" i="1"/>
  <c r="BC20" i="1" s="1"/>
  <c r="BB22" i="1"/>
  <c r="AZ28" i="1"/>
  <c r="BC28" i="1" s="1"/>
  <c r="BB30" i="1"/>
  <c r="BB38" i="1"/>
  <c r="BA45" i="1"/>
  <c r="BB46" i="1"/>
  <c r="AZ52" i="1"/>
  <c r="BC52" i="1" s="1"/>
  <c r="BB54" i="1"/>
  <c r="AZ60" i="1"/>
  <c r="BC60" i="1" s="1"/>
  <c r="BB62" i="1"/>
  <c r="AZ68" i="1"/>
  <c r="BC68" i="1" s="1"/>
  <c r="BB70" i="1"/>
  <c r="AZ76" i="1"/>
  <c r="BC76" i="1" s="1"/>
  <c r="BB78" i="1"/>
  <c r="AZ84" i="1"/>
  <c r="BC84" i="1" s="1"/>
  <c r="AZ92" i="1"/>
  <c r="BC92" i="1" s="1"/>
  <c r="BB94" i="1"/>
  <c r="AZ100" i="1"/>
  <c r="BC100" i="1" s="1"/>
  <c r="BB102" i="1"/>
  <c r="AZ108" i="1"/>
  <c r="BC108" i="1" s="1"/>
  <c r="BB110" i="1"/>
  <c r="AZ116" i="1"/>
  <c r="BC116" i="1" s="1"/>
  <c r="BB118" i="1"/>
  <c r="AZ124" i="1"/>
  <c r="BC124" i="1" s="1"/>
  <c r="AZ132" i="1"/>
  <c r="BC132" i="1" s="1"/>
  <c r="AZ140" i="1"/>
  <c r="BC140" i="1" s="1"/>
  <c r="AZ148" i="1"/>
  <c r="BC148" i="1" s="1"/>
  <c r="AZ3" i="1"/>
  <c r="BC3" i="1" s="1"/>
  <c r="AZ11" i="1"/>
  <c r="BC11" i="1" s="1"/>
  <c r="BB13" i="1"/>
  <c r="BB21" i="1"/>
  <c r="AZ27" i="1"/>
  <c r="BC27" i="1" s="1"/>
  <c r="BB29" i="1"/>
  <c r="BB37" i="1"/>
  <c r="AZ43" i="1"/>
  <c r="BC43" i="1" s="1"/>
  <c r="AZ51" i="1"/>
  <c r="BC51" i="1" s="1"/>
  <c r="BB53" i="1"/>
  <c r="AZ59" i="1"/>
  <c r="BC59" i="1" s="1"/>
  <c r="BB61" i="1"/>
  <c r="AZ67" i="1"/>
  <c r="BC67" i="1" s="1"/>
  <c r="BB69" i="1"/>
  <c r="BB77" i="1"/>
  <c r="AZ83" i="1"/>
  <c r="BC83" i="1" s="1"/>
  <c r="BB85" i="1"/>
  <c r="AZ91" i="1"/>
  <c r="BC91" i="1" s="1"/>
  <c r="BB93" i="1"/>
  <c r="AZ99" i="1"/>
  <c r="BC99" i="1" s="1"/>
  <c r="BB101" i="1"/>
  <c r="BB109" i="1"/>
  <c r="AZ115" i="1"/>
  <c r="BC115" i="1" s="1"/>
  <c r="BB117" i="1"/>
  <c r="AZ123" i="1"/>
  <c r="BC123" i="1" s="1"/>
  <c r="AZ131" i="1"/>
  <c r="BC131" i="1" s="1"/>
  <c r="AZ139" i="1"/>
  <c r="BC139" i="1" s="1"/>
  <c r="AZ147" i="1"/>
  <c r="BC147" i="1" s="1"/>
  <c r="AZ155" i="1"/>
  <c r="BC155" i="1" s="1"/>
  <c r="AZ163" i="1"/>
  <c r="BC163" i="1" s="1"/>
  <c r="AZ2" i="1"/>
  <c r="BC2" i="1" s="1"/>
  <c r="AZ18" i="1"/>
  <c r="BC18" i="1" s="1"/>
  <c r="AZ26" i="1"/>
  <c r="BC26" i="1" s="1"/>
  <c r="AZ42" i="1"/>
  <c r="BC42" i="1" s="1"/>
  <c r="AZ50" i="1"/>
  <c r="BC50" i="1" s="1"/>
  <c r="AZ58" i="1"/>
  <c r="BC58" i="1" s="1"/>
  <c r="AZ66" i="1"/>
  <c r="BC66" i="1" s="1"/>
  <c r="AZ74" i="1"/>
  <c r="BC74" i="1" s="1"/>
  <c r="AZ90" i="1"/>
  <c r="BC90" i="1" s="1"/>
  <c r="AZ98" i="1"/>
  <c r="BC98" i="1" s="1"/>
  <c r="AZ106" i="1"/>
  <c r="BC106" i="1" s="1"/>
  <c r="AZ114" i="1"/>
  <c r="BC114" i="1" s="1"/>
  <c r="AZ122" i="1"/>
  <c r="BC122" i="1" s="1"/>
  <c r="AZ130" i="1"/>
  <c r="BC130" i="1" s="1"/>
  <c r="AZ9" i="1"/>
  <c r="BC9" i="1" s="1"/>
  <c r="AZ17" i="1"/>
  <c r="BC17" i="1" s="1"/>
  <c r="AZ25" i="1"/>
  <c r="BC25" i="1" s="1"/>
  <c r="AZ33" i="1"/>
  <c r="BC33" i="1" s="1"/>
  <c r="AZ41" i="1"/>
  <c r="BC41" i="1" s="1"/>
  <c r="AZ49" i="1"/>
  <c r="BC49" i="1" s="1"/>
  <c r="AZ57" i="1"/>
  <c r="BC57" i="1" s="1"/>
  <c r="AZ65" i="1"/>
  <c r="BC65" i="1" s="1"/>
  <c r="AZ73" i="1"/>
  <c r="BC73" i="1" s="1"/>
  <c r="AZ81" i="1"/>
  <c r="BC81" i="1" s="1"/>
  <c r="AZ89" i="1"/>
  <c r="BC89" i="1" s="1"/>
  <c r="AZ97" i="1"/>
  <c r="BC97" i="1" s="1"/>
  <c r="AZ105" i="1"/>
  <c r="BC105" i="1" s="1"/>
  <c r="AZ113" i="1"/>
  <c r="BC113" i="1" s="1"/>
  <c r="AZ121" i="1"/>
  <c r="BC121" i="1" s="1"/>
  <c r="AZ129" i="1"/>
  <c r="BC129" i="1" s="1"/>
  <c r="AZ8" i="1"/>
  <c r="BC8" i="1" s="1"/>
  <c r="AZ16" i="1"/>
  <c r="BC16" i="1" s="1"/>
  <c r="AZ24" i="1"/>
  <c r="BC24" i="1" s="1"/>
  <c r="AZ32" i="1"/>
  <c r="BC32" i="1" s="1"/>
  <c r="AZ40" i="1"/>
  <c r="BC40" i="1" s="1"/>
  <c r="AZ48" i="1"/>
  <c r="BC48" i="1" s="1"/>
  <c r="AZ56" i="1"/>
  <c r="BC56" i="1" s="1"/>
  <c r="AZ72" i="1"/>
  <c r="BC72" i="1" s="1"/>
  <c r="AZ88" i="1"/>
  <c r="BC88" i="1" s="1"/>
  <c r="AZ96" i="1"/>
  <c r="BC96" i="1" s="1"/>
  <c r="AZ104" i="1"/>
  <c r="BC104" i="1" s="1"/>
  <c r="AZ112" i="1"/>
  <c r="BC112" i="1" s="1"/>
  <c r="AZ128" i="1"/>
  <c r="BC128" i="1" s="1"/>
  <c r="AZ176" i="1"/>
  <c r="BC176" i="1" s="1"/>
  <c r="AZ7" i="1"/>
  <c r="BC7" i="1" s="1"/>
  <c r="AZ15" i="1"/>
  <c r="BC15" i="1" s="1"/>
  <c r="AZ23" i="1"/>
  <c r="BC23" i="1" s="1"/>
  <c r="AZ31" i="1"/>
  <c r="BC31" i="1" s="1"/>
  <c r="AZ39" i="1"/>
  <c r="BC39" i="1" s="1"/>
  <c r="AZ47" i="1"/>
  <c r="BC47" i="1" s="1"/>
  <c r="AZ55" i="1"/>
  <c r="BC55" i="1" s="1"/>
  <c r="AZ63" i="1"/>
  <c r="BC63" i="1" s="1"/>
  <c r="AZ71" i="1"/>
  <c r="BC71" i="1" s="1"/>
  <c r="AZ79" i="1"/>
  <c r="BC79" i="1" s="1"/>
  <c r="AZ87" i="1"/>
  <c r="BC87" i="1" s="1"/>
  <c r="AZ95" i="1"/>
  <c r="BC95" i="1" s="1"/>
  <c r="AZ103" i="1"/>
  <c r="BC103" i="1" s="1"/>
  <c r="AZ111" i="1"/>
  <c r="BC111" i="1" s="1"/>
  <c r="AZ119" i="1"/>
  <c r="BC119" i="1" s="1"/>
  <c r="AZ175" i="1"/>
  <c r="BC175" i="1" s="1"/>
  <c r="AZ86" i="1"/>
  <c r="BC86" i="1" s="1"/>
  <c r="AZ174" i="1"/>
  <c r="BC174" i="1" s="1"/>
</calcChain>
</file>

<file path=xl/sharedStrings.xml><?xml version="1.0" encoding="utf-8"?>
<sst xmlns="http://schemas.openxmlformats.org/spreadsheetml/2006/main" count="1258" uniqueCount="657">
  <si>
    <t>N°</t>
  </si>
  <si>
    <t>COD</t>
  </si>
  <si>
    <t>Hb</t>
  </si>
  <si>
    <t>CMSscore</t>
  </si>
  <si>
    <t>CMSscore_Nom</t>
  </si>
  <si>
    <t>CMSscore_Cat</t>
  </si>
  <si>
    <t>SpO2</t>
  </si>
  <si>
    <t>FVC Pred</t>
  </si>
  <si>
    <t>FEV1 Pred</t>
  </si>
  <si>
    <t>FEV1/FVC% Pred</t>
  </si>
  <si>
    <t>PEF Pred</t>
  </si>
  <si>
    <t>FEF 25/75% Pred</t>
  </si>
  <si>
    <t>MEF75% Pred</t>
  </si>
  <si>
    <t>MEF50% Pred</t>
  </si>
  <si>
    <t>MEF25% Pred</t>
  </si>
  <si>
    <t>FET100% Pred</t>
  </si>
  <si>
    <t>PEFr Pred</t>
  </si>
  <si>
    <t>FVC Actual</t>
  </si>
  <si>
    <t>FEV1 Actual</t>
  </si>
  <si>
    <t>FEV1/FVC% Actual</t>
  </si>
  <si>
    <t>PEF Actual</t>
  </si>
  <si>
    <t>FEF25/75% Actual</t>
  </si>
  <si>
    <t>MEF75% Actual</t>
  </si>
  <si>
    <t>MEF50% Actual</t>
  </si>
  <si>
    <t>MEF25% Actual</t>
  </si>
  <si>
    <t>FET100% Actual</t>
  </si>
  <si>
    <t>PEFr Actual</t>
  </si>
  <si>
    <t>FVC %Pred</t>
  </si>
  <si>
    <t>FEV1 %Pred</t>
  </si>
  <si>
    <t>FEV1/FCV% %Pred</t>
  </si>
  <si>
    <t>PEF %Pred</t>
  </si>
  <si>
    <t>FEF 25/75% %Pred</t>
  </si>
  <si>
    <t>MEF75% %Pred</t>
  </si>
  <si>
    <t>MEF50% %Pred</t>
  </si>
  <si>
    <t>MEF25% %Pred</t>
  </si>
  <si>
    <t>FET100% %Pred</t>
  </si>
  <si>
    <t>PEFr %Pred</t>
  </si>
  <si>
    <t>HA_FVC Pred</t>
  </si>
  <si>
    <t>HA_FEV1 Pred</t>
  </si>
  <si>
    <t>HA_%FVC/FEV1 Pred</t>
  </si>
  <si>
    <t>HA_FVC %Pred</t>
  </si>
  <si>
    <t>HA_FEV1 %Pred</t>
  </si>
  <si>
    <t>HA_%FVC/FEV1 %Pred</t>
  </si>
  <si>
    <t>AAL/JAM2</t>
  </si>
  <si>
    <t>Juan Alejandro</t>
  </si>
  <si>
    <t>Atencio Munoz</t>
  </si>
  <si>
    <t>Absent</t>
  </si>
  <si>
    <t>no</t>
  </si>
  <si>
    <t>topografo</t>
  </si>
  <si>
    <t>Albertico</t>
  </si>
  <si>
    <t xml:space="preserve">Atencio Martinez </t>
  </si>
  <si>
    <t>Moderate</t>
  </si>
  <si>
    <t>independiente</t>
  </si>
  <si>
    <t>ACS</t>
  </si>
  <si>
    <t>Ambrosio</t>
  </si>
  <si>
    <t>Castillo Salcedo</t>
  </si>
  <si>
    <t>Severe</t>
  </si>
  <si>
    <t>comerciante</t>
  </si>
  <si>
    <t>AHV</t>
  </si>
  <si>
    <t>Alejandro</t>
  </si>
  <si>
    <t>Huaman Velasquez</t>
  </si>
  <si>
    <t>oficina</t>
  </si>
  <si>
    <t>ASP</t>
  </si>
  <si>
    <t>Amancio</t>
  </si>
  <si>
    <t>Soliz Piano</t>
  </si>
  <si>
    <t>AVR</t>
  </si>
  <si>
    <t xml:space="preserve">Angel </t>
  </si>
  <si>
    <t>Valderrama Ricci</t>
  </si>
  <si>
    <t>si</t>
  </si>
  <si>
    <t>Fotografo</t>
  </si>
  <si>
    <t>BET</t>
  </si>
  <si>
    <t>Braulio</t>
  </si>
  <si>
    <t>Espiritu Taquire</t>
  </si>
  <si>
    <t>obrero</t>
  </si>
  <si>
    <t>CMB</t>
  </si>
  <si>
    <t>Carlos</t>
  </si>
  <si>
    <t>Malpartida Bonilla</t>
  </si>
  <si>
    <t>CRJ</t>
  </si>
  <si>
    <t xml:space="preserve">Cesar  </t>
  </si>
  <si>
    <t>Rubin Jara</t>
  </si>
  <si>
    <t>Mild</t>
  </si>
  <si>
    <t>CYC</t>
  </si>
  <si>
    <t>Christian</t>
  </si>
  <si>
    <t>Yupari Cristobal</t>
  </si>
  <si>
    <t>Servidor publico</t>
  </si>
  <si>
    <t>CYP</t>
  </si>
  <si>
    <t xml:space="preserve">Cerilo </t>
  </si>
  <si>
    <t>Yupari Polo</t>
  </si>
  <si>
    <t>Retirado (minero x 8y)</t>
  </si>
  <si>
    <t>DMM</t>
  </si>
  <si>
    <t>Dionisio</t>
  </si>
  <si>
    <t>Martinez Marcelo</t>
  </si>
  <si>
    <t>carpintero</t>
  </si>
  <si>
    <t>DMS</t>
  </si>
  <si>
    <t>Danny</t>
  </si>
  <si>
    <t>Manzanedo Soto</t>
  </si>
  <si>
    <t>DQH</t>
  </si>
  <si>
    <t xml:space="preserve">Daniel </t>
  </si>
  <si>
    <t xml:space="preserve">Quispe Huamán </t>
  </si>
  <si>
    <t>No</t>
  </si>
  <si>
    <t>Sin ocupación</t>
  </si>
  <si>
    <t>DRR</t>
  </si>
  <si>
    <t xml:space="preserve">David </t>
  </si>
  <si>
    <t>Rosales Ramos</t>
  </si>
  <si>
    <t>DTA</t>
  </si>
  <si>
    <t>Tito Aquino</t>
  </si>
  <si>
    <t>EAM</t>
  </si>
  <si>
    <t>Elmer</t>
  </si>
  <si>
    <t>Aliaga Maximiliano</t>
  </si>
  <si>
    <t>docente</t>
  </si>
  <si>
    <t>ECH</t>
  </si>
  <si>
    <t>Eduardo</t>
  </si>
  <si>
    <t>Cardenas Huaman</t>
  </si>
  <si>
    <t xml:space="preserve">ECP         </t>
  </si>
  <si>
    <t>Eli</t>
  </si>
  <si>
    <t>Castro Ponce</t>
  </si>
  <si>
    <t>Chofer (dentro y alrededores de CdP)</t>
  </si>
  <si>
    <t>EDO</t>
  </si>
  <si>
    <t>Ever</t>
  </si>
  <si>
    <t>Diego Ortega</t>
  </si>
  <si>
    <t>EDS</t>
  </si>
  <si>
    <t xml:space="preserve">Enrique </t>
  </si>
  <si>
    <t xml:space="preserve">Daga Solis </t>
  </si>
  <si>
    <t>Si</t>
  </si>
  <si>
    <t>Construcción civil</t>
  </si>
  <si>
    <t>EEU</t>
  </si>
  <si>
    <t xml:space="preserve">Edgar </t>
  </si>
  <si>
    <t>Estrella Ureta</t>
  </si>
  <si>
    <t xml:space="preserve">EJE         </t>
  </si>
  <si>
    <t>Efrain</t>
  </si>
  <si>
    <t>Janampa Esquivel</t>
  </si>
  <si>
    <t>Constructor civil</t>
  </si>
  <si>
    <t>ELR</t>
  </si>
  <si>
    <t>Edgar Juan</t>
  </si>
  <si>
    <t>Lopez Rojas</t>
  </si>
  <si>
    <t>EQA</t>
  </si>
  <si>
    <t>Emerson</t>
  </si>
  <si>
    <t>Quispe Aguilar</t>
  </si>
  <si>
    <t>fabrica</t>
  </si>
  <si>
    <t>FCM</t>
  </si>
  <si>
    <t>Fuster</t>
  </si>
  <si>
    <t>Castañeda Merlin</t>
  </si>
  <si>
    <t>FLP</t>
  </si>
  <si>
    <t xml:space="preserve">Freddy </t>
  </si>
  <si>
    <t>Loyola Pulido</t>
  </si>
  <si>
    <t>clonazepam (1/day)</t>
  </si>
  <si>
    <t>FMS</t>
  </si>
  <si>
    <t>Freddy Enrique</t>
  </si>
  <si>
    <t>Mucha Sierra</t>
  </si>
  <si>
    <t>chofer</t>
  </si>
  <si>
    <t>FOM</t>
  </si>
  <si>
    <t>Fredy</t>
  </si>
  <si>
    <t>Oscategui Martinez</t>
  </si>
  <si>
    <t>Fidencio</t>
  </si>
  <si>
    <t>Rosales Cristobal</t>
  </si>
  <si>
    <t>FRV</t>
  </si>
  <si>
    <t>Fider</t>
  </si>
  <si>
    <t>Rivas Ventosilla</t>
  </si>
  <si>
    <t xml:space="preserve">FVR         </t>
  </si>
  <si>
    <t>Francisco</t>
  </si>
  <si>
    <t>Vicente Ricaldi</t>
  </si>
  <si>
    <t>Bodeguero</t>
  </si>
  <si>
    <t>GRZ</t>
  </si>
  <si>
    <t>Gregorio</t>
  </si>
  <si>
    <t>Rivera Zarate</t>
  </si>
  <si>
    <t xml:space="preserve">Comerciante  </t>
  </si>
  <si>
    <t>Hugo Vicente</t>
  </si>
  <si>
    <t>Arteaga Castillo</t>
  </si>
  <si>
    <t>HAN</t>
  </si>
  <si>
    <t>Humberto</t>
  </si>
  <si>
    <t>Armas Navarro</t>
  </si>
  <si>
    <t>jubilado</t>
  </si>
  <si>
    <t>HCP2</t>
  </si>
  <si>
    <t>Hector Rodolfo</t>
  </si>
  <si>
    <t>Carbajal Peña</t>
  </si>
  <si>
    <t xml:space="preserve">HHE         </t>
  </si>
  <si>
    <t>Hugo</t>
  </si>
  <si>
    <t>Herrera Evangelista</t>
  </si>
  <si>
    <t>Comerciante</t>
  </si>
  <si>
    <t>HOD/OOD</t>
  </si>
  <si>
    <t>Omero</t>
  </si>
  <si>
    <t>Ortega Dueñas</t>
  </si>
  <si>
    <t>consultor de minas</t>
  </si>
  <si>
    <t>HPL</t>
  </si>
  <si>
    <t>Hugo Hernando</t>
  </si>
  <si>
    <t>Ponce Lopez</t>
  </si>
  <si>
    <t>IBH</t>
  </si>
  <si>
    <t>Italo</t>
  </si>
  <si>
    <t>Basilio Hurtado</t>
  </si>
  <si>
    <t>Ivan</t>
  </si>
  <si>
    <t>Manyaric Perez</t>
  </si>
  <si>
    <t>Estudiante</t>
  </si>
  <si>
    <t>ITG</t>
  </si>
  <si>
    <t>Irvin</t>
  </si>
  <si>
    <t>Torres Gonzales</t>
  </si>
  <si>
    <t>estudiante</t>
  </si>
  <si>
    <t xml:space="preserve">Jaime </t>
  </si>
  <si>
    <t>Ayala Fernandez</t>
  </si>
  <si>
    <t>Constructor civil/Taxista</t>
  </si>
  <si>
    <t xml:space="preserve">JCH         </t>
  </si>
  <si>
    <t>Javier</t>
  </si>
  <si>
    <t>Curi Huaman</t>
  </si>
  <si>
    <t>JCL</t>
  </si>
  <si>
    <t>Jhony Edgar</t>
  </si>
  <si>
    <t>Calzada Lopez</t>
  </si>
  <si>
    <t>JCS</t>
  </si>
  <si>
    <t xml:space="preserve">Juan </t>
  </si>
  <si>
    <t>NO</t>
  </si>
  <si>
    <t>electricista</t>
  </si>
  <si>
    <t>JDG</t>
  </si>
  <si>
    <t xml:space="preserve">Joel </t>
  </si>
  <si>
    <t xml:space="preserve">Daga Gonzales </t>
  </si>
  <si>
    <t>JGA</t>
  </si>
  <si>
    <t xml:space="preserve">Julio </t>
  </si>
  <si>
    <t>Grigalba Alvarez</t>
  </si>
  <si>
    <t>Mecanico (Esporadicamente)</t>
  </si>
  <si>
    <t>JLL</t>
  </si>
  <si>
    <t>Jhon</t>
  </si>
  <si>
    <t>Lopez Luquillas</t>
  </si>
  <si>
    <t>mantenimiento</t>
  </si>
  <si>
    <t xml:space="preserve">JLR         </t>
  </si>
  <si>
    <t>José</t>
  </si>
  <si>
    <t>Constructor civil/Albañil</t>
  </si>
  <si>
    <t>JMC</t>
  </si>
  <si>
    <t>Jhonny</t>
  </si>
  <si>
    <t>Mayhua Cortez</t>
  </si>
  <si>
    <t>JMC2</t>
  </si>
  <si>
    <t>Juan</t>
  </si>
  <si>
    <t xml:space="preserve">JMO         </t>
  </si>
  <si>
    <t>Jorginho</t>
  </si>
  <si>
    <t>Martin Osorio</t>
  </si>
  <si>
    <t xml:space="preserve">JRH         </t>
  </si>
  <si>
    <t>Joel</t>
  </si>
  <si>
    <t>Romero Huaman</t>
  </si>
  <si>
    <t>Mecánico de maquinaria minera</t>
  </si>
  <si>
    <t>JSC2</t>
  </si>
  <si>
    <t>Jhonide</t>
  </si>
  <si>
    <t>Serna Castañeda</t>
  </si>
  <si>
    <t>panadero</t>
  </si>
  <si>
    <t>JSL</t>
  </si>
  <si>
    <t>Jimy</t>
  </si>
  <si>
    <t>Solis Loarte</t>
  </si>
  <si>
    <t>LCC</t>
  </si>
  <si>
    <t>Luis</t>
  </si>
  <si>
    <t>Castillo Cantalicio</t>
  </si>
  <si>
    <t>LCC3</t>
  </si>
  <si>
    <t>Lelio</t>
  </si>
  <si>
    <t>Crisostomo Cantalicio</t>
  </si>
  <si>
    <t>pastelero</t>
  </si>
  <si>
    <t>LCJ</t>
  </si>
  <si>
    <t>Luis Guillermo</t>
  </si>
  <si>
    <t>Cardenas Jimenez</t>
  </si>
  <si>
    <t>LED</t>
  </si>
  <si>
    <t>Lucio</t>
  </si>
  <si>
    <t>Encarnción Deudor</t>
  </si>
  <si>
    <t>Fotógrafo</t>
  </si>
  <si>
    <t>LHC</t>
  </si>
  <si>
    <t>Huaman Canta</t>
  </si>
  <si>
    <t>LQV</t>
  </si>
  <si>
    <t xml:space="preserve">Luis </t>
  </si>
  <si>
    <t>Quesada Velita</t>
  </si>
  <si>
    <t>Docente</t>
  </si>
  <si>
    <t xml:space="preserve">LRM         </t>
  </si>
  <si>
    <t>Rivera Muñoz</t>
  </si>
  <si>
    <t>LSC</t>
  </si>
  <si>
    <t>Sanchez Cconojhuillca</t>
  </si>
  <si>
    <t>Toribio Jubino</t>
  </si>
  <si>
    <t>-----</t>
  </si>
  <si>
    <t>Albañil</t>
  </si>
  <si>
    <t xml:space="preserve">LVM         </t>
  </si>
  <si>
    <t>Liang</t>
  </si>
  <si>
    <t>Vergara Miranda</t>
  </si>
  <si>
    <t>Valprax, paracetamol, diazepam</t>
  </si>
  <si>
    <t>MAN</t>
  </si>
  <si>
    <t>Marco</t>
  </si>
  <si>
    <t>Aguilar Nieva</t>
  </si>
  <si>
    <t>Miguel</t>
  </si>
  <si>
    <t>Basualdo Bernuy</t>
  </si>
  <si>
    <t>MBI</t>
  </si>
  <si>
    <t xml:space="preserve">Moises </t>
  </si>
  <si>
    <t>Bajonero Inga</t>
  </si>
  <si>
    <t>Negocio ambulante</t>
  </si>
  <si>
    <t>MJR</t>
  </si>
  <si>
    <t>Mario</t>
  </si>
  <si>
    <t>Jimenez Roque</t>
  </si>
  <si>
    <t xml:space="preserve">Oficina </t>
  </si>
  <si>
    <t xml:space="preserve">MLR         </t>
  </si>
  <si>
    <t>Mateo Nuñez</t>
  </si>
  <si>
    <t>Ganaderia</t>
  </si>
  <si>
    <t xml:space="preserve">MPV         </t>
  </si>
  <si>
    <t>Palma Valverde</t>
  </si>
  <si>
    <t>Contructor civil/de casas</t>
  </si>
  <si>
    <t>MRC</t>
  </si>
  <si>
    <t>Ramos Chamorro</t>
  </si>
  <si>
    <t>MVG</t>
  </si>
  <si>
    <t>Michel</t>
  </si>
  <si>
    <t>Vargas Gomez</t>
  </si>
  <si>
    <t>estudia y trabaja en fábrica</t>
  </si>
  <si>
    <t>Consultor</t>
  </si>
  <si>
    <t xml:space="preserve">MYC         </t>
  </si>
  <si>
    <t>Maximo</t>
  </si>
  <si>
    <t>Yale Condor</t>
  </si>
  <si>
    <t>NCR</t>
  </si>
  <si>
    <t>Nicanor</t>
  </si>
  <si>
    <t>Caceres Romero</t>
  </si>
  <si>
    <t>NMC</t>
  </si>
  <si>
    <t>Nilton</t>
  </si>
  <si>
    <t>Milla Chamorro</t>
  </si>
  <si>
    <t>empleado publico</t>
  </si>
  <si>
    <t>NPC</t>
  </si>
  <si>
    <t>Nestor</t>
  </si>
  <si>
    <t>Pajuelo Calixto</t>
  </si>
  <si>
    <t>NTN</t>
  </si>
  <si>
    <t>Niltom</t>
  </si>
  <si>
    <t>Trinidad Nieves</t>
  </si>
  <si>
    <t>OCG</t>
  </si>
  <si>
    <t>Octavio</t>
  </si>
  <si>
    <t>Crispin Gonzales</t>
  </si>
  <si>
    <t>OCH</t>
  </si>
  <si>
    <t>Oriol</t>
  </si>
  <si>
    <t>Carhuaricra Huere</t>
  </si>
  <si>
    <t>OTM</t>
  </si>
  <si>
    <t>Odino Kenyi</t>
  </si>
  <si>
    <t>Terrones Millan</t>
  </si>
  <si>
    <t>PGR</t>
  </si>
  <si>
    <t>Pierre</t>
  </si>
  <si>
    <t>Grados Rodriguez</t>
  </si>
  <si>
    <t xml:space="preserve">PJC         </t>
  </si>
  <si>
    <t>Presentacion</t>
  </si>
  <si>
    <t>Janampa Carlos</t>
  </si>
  <si>
    <t>Tranportista por triciclo</t>
  </si>
  <si>
    <t>PPA</t>
  </si>
  <si>
    <t xml:space="preserve">Pedro </t>
  </si>
  <si>
    <t>Prudencio Alvino</t>
  </si>
  <si>
    <t>PPR</t>
  </si>
  <si>
    <t xml:space="preserve">Pablo </t>
  </si>
  <si>
    <t>Puente Rivera</t>
  </si>
  <si>
    <t>Tto. Alergico</t>
  </si>
  <si>
    <t>Pintor</t>
  </si>
  <si>
    <t>RIE</t>
  </si>
  <si>
    <t>Raul</t>
  </si>
  <si>
    <t>Isidro Esteban</t>
  </si>
  <si>
    <t>Jhon Richard</t>
  </si>
  <si>
    <t>Melgarejo Mendoza</t>
  </si>
  <si>
    <t xml:space="preserve">RPH         </t>
  </si>
  <si>
    <t>Roy</t>
  </si>
  <si>
    <t>Palma Huaricancha</t>
  </si>
  <si>
    <t>Vendedor de comida</t>
  </si>
  <si>
    <t>RPM</t>
  </si>
  <si>
    <t>Ricardo</t>
  </si>
  <si>
    <t>Paredes Meza</t>
  </si>
  <si>
    <t>Administrador</t>
  </si>
  <si>
    <t>RRN</t>
  </si>
  <si>
    <t>Ramirez Najar</t>
  </si>
  <si>
    <t>Chofer en Pasco</t>
  </si>
  <si>
    <t xml:space="preserve">RRO         </t>
  </si>
  <si>
    <t>Roberto</t>
  </si>
  <si>
    <t>Romero Olivera</t>
  </si>
  <si>
    <t>Auxiliar de educacion</t>
  </si>
  <si>
    <t>RRV</t>
  </si>
  <si>
    <t>Ramos Valerio</t>
  </si>
  <si>
    <t>Administrador campo</t>
  </si>
  <si>
    <t>SDP</t>
  </si>
  <si>
    <t>Sergio</t>
  </si>
  <si>
    <t>Duran Puente</t>
  </si>
  <si>
    <t>TCG</t>
  </si>
  <si>
    <t>Tomas</t>
  </si>
  <si>
    <t>Chamorro Gutierrez</t>
  </si>
  <si>
    <t>vigilante</t>
  </si>
  <si>
    <t xml:space="preserve">Victor </t>
  </si>
  <si>
    <t>Collao Meza</t>
  </si>
  <si>
    <t>VFS</t>
  </si>
  <si>
    <t>Vides</t>
  </si>
  <si>
    <t>Flores Sanchez</t>
  </si>
  <si>
    <t xml:space="preserve">Pensionista </t>
  </si>
  <si>
    <t>VHP</t>
  </si>
  <si>
    <t>Vicente</t>
  </si>
  <si>
    <t>Hinostroza Panez</t>
  </si>
  <si>
    <t>Ibuprofeno por caida</t>
  </si>
  <si>
    <t>VSH</t>
  </si>
  <si>
    <t>Victoriano</t>
  </si>
  <si>
    <t>Sinche Huaman</t>
  </si>
  <si>
    <t>VVE</t>
  </si>
  <si>
    <t>Victor</t>
  </si>
  <si>
    <t>Vergara Espiritu</t>
  </si>
  <si>
    <t xml:space="preserve">WAC         </t>
  </si>
  <si>
    <t>Wilfredo</t>
  </si>
  <si>
    <t>Arias Cristobal</t>
  </si>
  <si>
    <t>Taxista</t>
  </si>
  <si>
    <t>WCV</t>
  </si>
  <si>
    <t xml:space="preserve">Wilredo </t>
  </si>
  <si>
    <t xml:space="preserve">Carrión Valerio </t>
  </si>
  <si>
    <t>WER</t>
  </si>
  <si>
    <t xml:space="preserve">William Cesar </t>
  </si>
  <si>
    <t>Espinoza Reyes</t>
  </si>
  <si>
    <t>vigilante (2 wk day shift, 2 wk night shift)</t>
  </si>
  <si>
    <t xml:space="preserve">WER2        </t>
  </si>
  <si>
    <t>Walter</t>
  </si>
  <si>
    <t>Espinoza Robles</t>
  </si>
  <si>
    <t>Independiente</t>
  </si>
  <si>
    <t xml:space="preserve">WER3        </t>
  </si>
  <si>
    <t xml:space="preserve">Walter </t>
  </si>
  <si>
    <t>Estrella Rojas</t>
  </si>
  <si>
    <t>Transportista</t>
  </si>
  <si>
    <t>Alberto</t>
  </si>
  <si>
    <t xml:space="preserve">Bustillos Roman </t>
  </si>
  <si>
    <t>Eventuales, no mina ni obras</t>
  </si>
  <si>
    <t>AGM</t>
  </si>
  <si>
    <t>Anibar</t>
  </si>
  <si>
    <t>Grados Marcelo</t>
  </si>
  <si>
    <t xml:space="preserve">Comerciante </t>
  </si>
  <si>
    <t>CPM</t>
  </si>
  <si>
    <t xml:space="preserve">Operador de equipo pesaso </t>
  </si>
  <si>
    <t>DLM</t>
  </si>
  <si>
    <t>David</t>
  </si>
  <si>
    <t xml:space="preserve">Leandro Matias  </t>
  </si>
  <si>
    <t>Chofer urbano</t>
  </si>
  <si>
    <t>EMS</t>
  </si>
  <si>
    <t xml:space="preserve">Edgardo </t>
  </si>
  <si>
    <t>Meza Sedano</t>
  </si>
  <si>
    <t>FGM</t>
  </si>
  <si>
    <t>Gonzales Mantino</t>
  </si>
  <si>
    <t>Mecanico de autos</t>
  </si>
  <si>
    <t>FMH</t>
  </si>
  <si>
    <t>Modesto Hermosilla</t>
  </si>
  <si>
    <t>Magnesol</t>
  </si>
  <si>
    <t>pensionista</t>
  </si>
  <si>
    <t>HQL</t>
  </si>
  <si>
    <t xml:space="preserve">Hipolito </t>
  </si>
  <si>
    <t xml:space="preserve">Quispe Lucas </t>
  </si>
  <si>
    <t>Hospital Carrión</t>
  </si>
  <si>
    <t>JAG</t>
  </si>
  <si>
    <t xml:space="preserve">Jhonny </t>
  </si>
  <si>
    <t>Andamayo Gomez</t>
  </si>
  <si>
    <t xml:space="preserve">2 al dia </t>
  </si>
  <si>
    <t>Ranitidina OTC</t>
  </si>
  <si>
    <t>JVC</t>
  </si>
  <si>
    <t xml:space="preserve">Vidal Clemente </t>
  </si>
  <si>
    <t>Construccion civil</t>
  </si>
  <si>
    <t>LTA</t>
  </si>
  <si>
    <t xml:space="preserve">Tazo Asunción </t>
  </si>
  <si>
    <t xml:space="preserve">Administrativo </t>
  </si>
  <si>
    <t>MSO</t>
  </si>
  <si>
    <t>Santillan Ocrospoma</t>
  </si>
  <si>
    <t>Macrosona para gota</t>
  </si>
  <si>
    <t xml:space="preserve">Seguridad de noche </t>
  </si>
  <si>
    <t>MSV</t>
  </si>
  <si>
    <t xml:space="preserve">Milton </t>
  </si>
  <si>
    <t>Serna Ventocilla</t>
  </si>
  <si>
    <t>MTS</t>
  </si>
  <si>
    <t>Trigo Salazar</t>
  </si>
  <si>
    <t>MVR</t>
  </si>
  <si>
    <t>Moises</t>
  </si>
  <si>
    <t>Valentin Rivera</t>
  </si>
  <si>
    <t xml:space="preserve">Colchicina 1 c/ 2d  </t>
  </si>
  <si>
    <t>Conductor</t>
  </si>
  <si>
    <t>NHA</t>
  </si>
  <si>
    <t>Nivardo</t>
  </si>
  <si>
    <t>Huaman Albino</t>
  </si>
  <si>
    <t>Carpintero</t>
  </si>
  <si>
    <t>PDP</t>
  </si>
  <si>
    <t xml:space="preserve">Percy </t>
  </si>
  <si>
    <t xml:space="preserve">Deudor Pinto </t>
  </si>
  <si>
    <t xml:space="preserve">operador de maquinaria </t>
  </si>
  <si>
    <t>RAT</t>
  </si>
  <si>
    <t xml:space="preserve">Romulo </t>
  </si>
  <si>
    <t>Atencio Toribio</t>
  </si>
  <si>
    <t xml:space="preserve">minero de superficie </t>
  </si>
  <si>
    <t>RCC2</t>
  </si>
  <si>
    <t xml:space="preserve">Celis Chacon </t>
  </si>
  <si>
    <t>Chofer</t>
  </si>
  <si>
    <t>REP</t>
  </si>
  <si>
    <t>Espejo Porras</t>
  </si>
  <si>
    <t>RGC</t>
  </si>
  <si>
    <t xml:space="preserve">Garcia Carhuaricra </t>
  </si>
  <si>
    <t>Pastillas para la glucosa</t>
  </si>
  <si>
    <t>GEU</t>
  </si>
  <si>
    <t>George Michael</t>
  </si>
  <si>
    <t>CGC</t>
  </si>
  <si>
    <t>Carlo</t>
  </si>
  <si>
    <t>Gonzales Cajahuaman</t>
  </si>
  <si>
    <t>CJR</t>
  </si>
  <si>
    <t>Jara Ramos</t>
  </si>
  <si>
    <t>construcción civil</t>
  </si>
  <si>
    <t xml:space="preserve">Cesar </t>
  </si>
  <si>
    <t>Picoy Paredes</t>
  </si>
  <si>
    <t>Metformina y Enalapril</t>
  </si>
  <si>
    <t>Vigilante de noche</t>
  </si>
  <si>
    <t>EAS</t>
  </si>
  <si>
    <t xml:space="preserve">Aquino Solis </t>
  </si>
  <si>
    <t>EEA</t>
  </si>
  <si>
    <t xml:space="preserve">Ever </t>
  </si>
  <si>
    <t>Estrada Aguilar</t>
  </si>
  <si>
    <t xml:space="preserve">Conductor </t>
  </si>
  <si>
    <t>EHC</t>
  </si>
  <si>
    <t xml:space="preserve">Elmer </t>
  </si>
  <si>
    <t>Hermitaño Celis</t>
  </si>
  <si>
    <t xml:space="preserve">Minero de superficie </t>
  </si>
  <si>
    <t>EHD</t>
  </si>
  <si>
    <t xml:space="preserve">Edwin </t>
  </si>
  <si>
    <t>Herrera Diego</t>
  </si>
  <si>
    <t>ESO</t>
  </si>
  <si>
    <t>Eric</t>
  </si>
  <si>
    <t>Salvatierra Olivares</t>
  </si>
  <si>
    <t>Minero de socavón</t>
  </si>
  <si>
    <t>GGO</t>
  </si>
  <si>
    <t>Ginez</t>
  </si>
  <si>
    <t>Gonzales Ortega</t>
  </si>
  <si>
    <t>JOM</t>
  </si>
  <si>
    <t>Olazo Marcelo</t>
  </si>
  <si>
    <t>empleado público</t>
  </si>
  <si>
    <t>JPP</t>
  </si>
  <si>
    <t>LRA</t>
  </si>
  <si>
    <t>Rosales Atencio</t>
  </si>
  <si>
    <t>Agente de seguridad</t>
  </si>
  <si>
    <t>Rojas Riofano</t>
  </si>
  <si>
    <t xml:space="preserve">Gleminet para Diabetes, hasta hace 45d </t>
  </si>
  <si>
    <t>MHC</t>
  </si>
  <si>
    <t>Marcelo</t>
  </si>
  <si>
    <t xml:space="preserve">Hurtado Celis </t>
  </si>
  <si>
    <t>RAF</t>
  </si>
  <si>
    <t xml:space="preserve">Ricardo </t>
  </si>
  <si>
    <t>Alvarado Fano</t>
  </si>
  <si>
    <t>RCR</t>
  </si>
  <si>
    <t>Remigio</t>
  </si>
  <si>
    <t>Calero Romero</t>
  </si>
  <si>
    <t>RGM</t>
  </si>
  <si>
    <t>Romulo</t>
  </si>
  <si>
    <t xml:space="preserve">Garcia Mucha </t>
  </si>
  <si>
    <t>Mantenimiento</t>
  </si>
  <si>
    <t>RPR</t>
  </si>
  <si>
    <t xml:space="preserve">Roder  </t>
  </si>
  <si>
    <t>Portal Romero</t>
  </si>
  <si>
    <t>RVC2</t>
  </si>
  <si>
    <t>Rolando</t>
  </si>
  <si>
    <t xml:space="preserve">Victorio Chamorro </t>
  </si>
  <si>
    <t>SMT</t>
  </si>
  <si>
    <t>Stanley</t>
  </si>
  <si>
    <t>Mauricio Torres</t>
  </si>
  <si>
    <t xml:space="preserve">Practicante en responsabilidad social </t>
  </si>
  <si>
    <t>TTG</t>
  </si>
  <si>
    <t>Teowaldo</t>
  </si>
  <si>
    <t>Taquire Grijalba</t>
  </si>
  <si>
    <t>VCR</t>
  </si>
  <si>
    <t>Cuellar Robles</t>
  </si>
  <si>
    <t xml:space="preserve">Jose Luis </t>
  </si>
  <si>
    <t>Hermitaño Taquire</t>
  </si>
  <si>
    <t>EAM2</t>
  </si>
  <si>
    <t xml:space="preserve">Edwardo </t>
  </si>
  <si>
    <t>Chofer de Volquete (interior mina)</t>
  </si>
  <si>
    <t>EEO</t>
  </si>
  <si>
    <t>Espinoza Osorio</t>
  </si>
  <si>
    <t>Albañil/Constructor civil</t>
  </si>
  <si>
    <t>DCM</t>
  </si>
  <si>
    <t>Deyvis</t>
  </si>
  <si>
    <t>Capcha Monago</t>
  </si>
  <si>
    <t>Mecánica de planta (superficie mina)</t>
  </si>
  <si>
    <t>BLR</t>
  </si>
  <si>
    <t>Beckiet David</t>
  </si>
  <si>
    <t>Leandro Rivera</t>
  </si>
  <si>
    <t>Músico</t>
  </si>
  <si>
    <t>GHH</t>
  </si>
  <si>
    <t xml:space="preserve">Gregorio </t>
  </si>
  <si>
    <t>Huaman Hermitano</t>
  </si>
  <si>
    <t>Tecnico en perforacion y voladora</t>
  </si>
  <si>
    <t>TCE</t>
  </si>
  <si>
    <t xml:space="preserve">Tito Miguel </t>
  </si>
  <si>
    <t>Cornelio Espinoza</t>
  </si>
  <si>
    <t xml:space="preserve">Eduardo </t>
  </si>
  <si>
    <t>Tapia Carbajal</t>
  </si>
  <si>
    <t>JCM</t>
  </si>
  <si>
    <t>Campos Meza</t>
  </si>
  <si>
    <t>Comerciantes</t>
  </si>
  <si>
    <t>ASG</t>
  </si>
  <si>
    <t>Antenor</t>
  </si>
  <si>
    <t>Santos Giraldez</t>
  </si>
  <si>
    <t>PMC</t>
  </si>
  <si>
    <t>Paul</t>
  </si>
  <si>
    <t>Mejía Cervantes</t>
  </si>
  <si>
    <t xml:space="preserve">Tecnico electricista </t>
  </si>
  <si>
    <t>JDP</t>
  </si>
  <si>
    <t xml:space="preserve">Jorge </t>
  </si>
  <si>
    <t>Daga Pacheco</t>
  </si>
  <si>
    <t>Ibuprofeno y Dolocordralan</t>
  </si>
  <si>
    <t>THM</t>
  </si>
  <si>
    <t>Teovaldo</t>
  </si>
  <si>
    <t>Huaricapcha Mandujano</t>
  </si>
  <si>
    <t>Pastilla Dolor de cabeza</t>
  </si>
  <si>
    <t>Zapatero</t>
  </si>
  <si>
    <t>FBA</t>
  </si>
  <si>
    <t>Borja Aguedo</t>
  </si>
  <si>
    <t>Conductor en mina (superficie)</t>
  </si>
  <si>
    <t>SDG</t>
  </si>
  <si>
    <t>Simon</t>
  </si>
  <si>
    <t>Dominguez Gonzales</t>
  </si>
  <si>
    <t>RAC</t>
  </si>
  <si>
    <t xml:space="preserve">Reinaldo </t>
  </si>
  <si>
    <t>Alejandro Collupe</t>
  </si>
  <si>
    <t>Indometacina 1/semana</t>
  </si>
  <si>
    <t>Pensionista</t>
  </si>
  <si>
    <t>JCD</t>
  </si>
  <si>
    <t>Caña De la Cruz</t>
  </si>
  <si>
    <t>Carpintero de mina (superficie)</t>
  </si>
  <si>
    <t>WCJ</t>
  </si>
  <si>
    <t xml:space="preserve">Wilmer </t>
  </si>
  <si>
    <t>Cardenas Julco</t>
  </si>
  <si>
    <t>Omeprazol/Ranitidina</t>
  </si>
  <si>
    <t>Obrero de mina</t>
  </si>
  <si>
    <t>TSG</t>
  </si>
  <si>
    <t>Saez Guerra</t>
  </si>
  <si>
    <t>Pensionista (ex minero socavón, 24 años)</t>
  </si>
  <si>
    <t>YTG</t>
  </si>
  <si>
    <t>Yohans</t>
  </si>
  <si>
    <t>Torres Guido</t>
  </si>
  <si>
    <t>MVE</t>
  </si>
  <si>
    <t>Vilchez Estela</t>
  </si>
  <si>
    <t>ECS</t>
  </si>
  <si>
    <t>Edwin</t>
  </si>
  <si>
    <t>Chico Sanchez</t>
  </si>
  <si>
    <t>VCE</t>
  </si>
  <si>
    <t>Vladimir</t>
  </si>
  <si>
    <t>Crispin Echevarria</t>
  </si>
  <si>
    <t>Name</t>
  </si>
  <si>
    <t>Surnames</t>
  </si>
  <si>
    <t>Age</t>
  </si>
  <si>
    <t>Hct</t>
  </si>
  <si>
    <t>Height</t>
  </si>
  <si>
    <t>Weight</t>
  </si>
  <si>
    <t>Abd Per</t>
  </si>
  <si>
    <t>BMI</t>
  </si>
  <si>
    <t>Smoker</t>
  </si>
  <si>
    <t>Medications</t>
  </si>
  <si>
    <t>Occupation</t>
  </si>
  <si>
    <t>CDP_id</t>
  </si>
  <si>
    <t>AAM2</t>
  </si>
  <si>
    <t>FRC2</t>
  </si>
  <si>
    <t>HAC</t>
  </si>
  <si>
    <t>JAF</t>
  </si>
  <si>
    <t>Lázaro</t>
  </si>
  <si>
    <t>LTJ</t>
  </si>
  <si>
    <t>MBB2</t>
  </si>
  <si>
    <t>Marcelino</t>
  </si>
  <si>
    <t>Llanos Espinoza</t>
  </si>
  <si>
    <t>MLE2</t>
  </si>
  <si>
    <t>Marciano</t>
  </si>
  <si>
    <t>MMN</t>
  </si>
  <si>
    <t>Martin</t>
  </si>
  <si>
    <t>Villanueva Tomas</t>
  </si>
  <si>
    <t>MVT</t>
  </si>
  <si>
    <t>RMM</t>
  </si>
  <si>
    <t>VCM</t>
  </si>
  <si>
    <t>ABR</t>
  </si>
  <si>
    <t>CPP2</t>
  </si>
  <si>
    <t>LRR</t>
  </si>
  <si>
    <t>JHT2</t>
  </si>
  <si>
    <t>ETC2</t>
  </si>
  <si>
    <t>IMP2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</si>
</sst>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E5DFEC"/>
        <bgColor rgb="FFE5DFEC"/>
      </patternFill>
    </fill>
    <fill>
      <patternFill patternType="solid">
        <fgColor theme="5" tint="0.59999389629810485"/>
        <bgColor rgb="FFE5B8B7"/>
      </patternFill>
    </fill>
    <fill>
      <patternFill patternType="solid">
        <fgColor theme="3" tint="0.59999389629810485"/>
        <bgColor rgb="FFBFBFBF"/>
      </patternFill>
    </fill>
    <fill>
      <patternFill patternType="solid">
        <fgColor theme="5" tint="0.39997558519241921"/>
        <bgColor rgb="FFDAEEF3"/>
      </patternFill>
    </fill>
    <fill>
      <patternFill patternType="solid">
        <fgColor theme="8" tint="0.79998168889431442"/>
        <bgColor rgb="FFDAEEF3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rgb="FFDAEEF3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0" fillId="0" borderId="0" xfId="0" applyAlignment="1">
      <alignment vertical="center"/>
    </xf>
    <xf numFmtId="0" fontId="3" fillId="0" borderId="0" xfId="1" applyFont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164" fontId="1" fillId="3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left" vertical="center" wrapText="1"/>
    </xf>
    <xf numFmtId="0" fontId="1" fillId="11" borderId="0" xfId="1" applyFont="1" applyFill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0" borderId="0" xfId="0" applyFont="1"/>
    <xf numFmtId="0" fontId="5" fillId="0" borderId="0" xfId="1" applyFont="1" applyAlignment="1">
      <alignment horizontal="left" vertical="center"/>
    </xf>
    <xf numFmtId="1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right" vertical="center" wrapText="1"/>
    </xf>
    <xf numFmtId="0" fontId="0" fillId="10" borderId="0" xfId="0" applyFill="1" applyAlignment="1">
      <alignment horizontal="left" vertical="center" wrapText="1"/>
    </xf>
    <xf numFmtId="2" fontId="2" fillId="11" borderId="0" xfId="1" applyNumberFormat="1" applyFill="1" applyAlignment="1">
      <alignment horizontal="center" vertical="center"/>
    </xf>
    <xf numFmtId="2" fontId="2" fillId="12" borderId="0" xfId="1" applyNumberFormat="1" applyFill="1" applyAlignment="1">
      <alignment horizontal="center" vertical="center"/>
    </xf>
    <xf numFmtId="2" fontId="2" fillId="13" borderId="0" xfId="1" applyNumberFormat="1" applyFill="1" applyAlignment="1">
      <alignment horizontal="center" vertical="center"/>
    </xf>
    <xf numFmtId="2" fontId="0" fillId="0" borderId="0" xfId="0" applyNumberFormat="1"/>
    <xf numFmtId="0" fontId="7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2" fontId="7" fillId="12" borderId="0" xfId="0" applyNumberFormat="1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7" fillId="14" borderId="0" xfId="0" applyFont="1" applyFill="1" applyAlignment="1">
      <alignment horizontal="center" vertical="center"/>
    </xf>
    <xf numFmtId="2" fontId="7" fillId="14" borderId="0" xfId="0" applyNumberFormat="1" applyFont="1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1" fontId="7" fillId="13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164" fontId="0" fillId="13" borderId="0" xfId="0" applyNumberFormat="1" applyFill="1" applyAlignment="1">
      <alignment horizontal="center"/>
    </xf>
    <xf numFmtId="2" fontId="7" fillId="15" borderId="0" xfId="0" applyNumberFormat="1" applyFont="1" applyFill="1" applyAlignment="1">
      <alignment horizontal="center" vertical="center"/>
    </xf>
    <xf numFmtId="2" fontId="7" fillId="17" borderId="0" xfId="0" applyNumberFormat="1" applyFont="1" applyFill="1" applyAlignment="1">
      <alignment horizontal="center" vertical="center"/>
    </xf>
    <xf numFmtId="0" fontId="6" fillId="0" borderId="0" xfId="1" applyFont="1" applyAlignment="1">
      <alignment vertical="center"/>
    </xf>
    <xf numFmtId="0" fontId="0" fillId="14" borderId="0" xfId="0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13" borderId="0" xfId="0" applyNumberFormat="1" applyFill="1" applyAlignment="1">
      <alignment horizontal="center"/>
    </xf>
    <xf numFmtId="1" fontId="0" fillId="13" borderId="0" xfId="0" applyNumberFormat="1" applyFill="1" applyAlignment="1">
      <alignment horizontal="center"/>
    </xf>
    <xf numFmtId="164" fontId="0" fillId="13" borderId="0" xfId="0" applyNumberFormat="1" applyFill="1" applyAlignment="1">
      <alignment horizontal="center" vertical="center"/>
    </xf>
    <xf numFmtId="2" fontId="8" fillId="13" borderId="0" xfId="0" applyNumberFormat="1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0" borderId="0" xfId="0" applyAlignment="1">
      <alignment horizontal="right"/>
    </xf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74"/>
  <sheetViews>
    <sheetView tabSelected="1" topLeftCell="A30" workbookViewId="0">
      <selection activeCell="E46" sqref="E46"/>
    </sheetView>
  </sheetViews>
  <sheetFormatPr defaultColWidth="11.44140625" defaultRowHeight="14.4" x14ac:dyDescent="0.3"/>
  <cols>
    <col min="1" max="1" width="4" bestFit="1" customWidth="1"/>
    <col min="2" max="2" width="11.109375" customWidth="1"/>
    <col min="3" max="3" width="10.44140625" bestFit="1" customWidth="1"/>
    <col min="4" max="4" width="13.33203125" bestFit="1" customWidth="1"/>
    <col min="5" max="5" width="20.88671875" bestFit="1" customWidth="1"/>
    <col min="6" max="6" width="8.44140625" customWidth="1"/>
    <col min="7" max="7" width="7.33203125" style="65" customWidth="1"/>
    <col min="8" max="8" width="9.109375" style="65" customWidth="1"/>
    <col min="9" max="9" width="9.88671875" style="66" customWidth="1"/>
    <col min="10" max="10" width="10.5546875" style="66" customWidth="1"/>
    <col min="11" max="11" width="10.33203125" style="66" customWidth="1"/>
    <col min="12" max="12" width="8.5546875" style="67" customWidth="1"/>
    <col min="13" max="13" width="9.33203125" style="68" customWidth="1"/>
    <col min="14" max="14" width="9.5546875" style="68" customWidth="1"/>
    <col min="15" max="15" width="9.33203125" customWidth="1"/>
    <col min="16" max="16" width="13.109375" customWidth="1"/>
    <col min="17" max="17" width="7.5546875" style="69" customWidth="1"/>
    <col min="18" max="18" width="15.109375" style="70" customWidth="1"/>
    <col min="19" max="19" width="38" bestFit="1" customWidth="1"/>
    <col min="20" max="20" width="9" style="71" bestFit="1" customWidth="1"/>
    <col min="21" max="21" width="9.88671875" style="71" bestFit="1" customWidth="1"/>
    <col min="22" max="22" width="15.6640625" style="71" bestFit="1" customWidth="1"/>
    <col min="23" max="23" width="11.5546875" style="71"/>
    <col min="24" max="24" width="15.44140625" style="71" bestFit="1" customWidth="1"/>
    <col min="25" max="27" width="13" style="71" bestFit="1" customWidth="1"/>
    <col min="28" max="28" width="13.109375" style="71" bestFit="1" customWidth="1"/>
    <col min="29" max="29" width="9.44140625" style="71" bestFit="1" customWidth="1"/>
    <col min="30" max="30" width="10.44140625" style="72" bestFit="1" customWidth="1"/>
    <col min="31" max="31" width="11.33203125" style="72" bestFit="1" customWidth="1"/>
    <col min="32" max="32" width="17.33203125" style="72" bestFit="1" customWidth="1"/>
    <col min="33" max="33" width="10.109375" style="72" bestFit="1" customWidth="1"/>
    <col min="34" max="34" width="16.5546875" style="72" bestFit="1" customWidth="1"/>
    <col min="35" max="37" width="14.44140625" style="72" bestFit="1" customWidth="1"/>
    <col min="38" max="38" width="14.5546875" style="72" bestFit="1" customWidth="1"/>
    <col min="39" max="39" width="10.88671875" style="72" bestFit="1" customWidth="1"/>
    <col min="40" max="40" width="10.5546875" style="73" bestFit="1" customWidth="1"/>
    <col min="41" max="41" width="11.44140625" style="73" bestFit="1" customWidth="1"/>
    <col min="42" max="42" width="17.44140625" style="73" bestFit="1" customWidth="1"/>
    <col min="43" max="43" width="10.33203125" style="73" bestFit="1" customWidth="1"/>
    <col min="44" max="44" width="17.109375" style="73" bestFit="1" customWidth="1"/>
    <col min="45" max="47" width="14.5546875" style="73" bestFit="1" customWidth="1"/>
    <col min="48" max="48" width="14.6640625" style="73" bestFit="1" customWidth="1"/>
    <col min="49" max="49" width="11" style="73" bestFit="1" customWidth="1"/>
  </cols>
  <sheetData>
    <row r="1" spans="1:55" x14ac:dyDescent="0.3">
      <c r="A1" s="1" t="s">
        <v>0</v>
      </c>
      <c r="B1" s="2" t="s">
        <v>633</v>
      </c>
      <c r="C1" s="2" t="s">
        <v>1</v>
      </c>
      <c r="D1" s="3" t="s">
        <v>622</v>
      </c>
      <c r="E1" s="3" t="s">
        <v>623</v>
      </c>
      <c r="F1" s="4" t="s">
        <v>624</v>
      </c>
      <c r="G1" s="5" t="s">
        <v>625</v>
      </c>
      <c r="H1" s="6" t="s">
        <v>2</v>
      </c>
      <c r="I1" s="7" t="s">
        <v>3</v>
      </c>
      <c r="J1" s="7" t="s">
        <v>4</v>
      </c>
      <c r="K1" s="7" t="s">
        <v>5</v>
      </c>
      <c r="L1" s="8" t="s">
        <v>6</v>
      </c>
      <c r="M1" s="9" t="s">
        <v>626</v>
      </c>
      <c r="N1" s="10" t="s">
        <v>627</v>
      </c>
      <c r="O1" s="11" t="s">
        <v>628</v>
      </c>
      <c r="P1" s="11" t="s">
        <v>629</v>
      </c>
      <c r="Q1" s="12" t="s">
        <v>630</v>
      </c>
      <c r="R1" s="13" t="s">
        <v>631</v>
      </c>
      <c r="S1" s="14" t="s">
        <v>632</v>
      </c>
      <c r="T1" s="15" t="s">
        <v>7</v>
      </c>
      <c r="U1" s="15" t="s">
        <v>8</v>
      </c>
      <c r="V1" s="15" t="s">
        <v>9</v>
      </c>
      <c r="W1" s="15" t="s">
        <v>10</v>
      </c>
      <c r="X1" s="15" t="s">
        <v>11</v>
      </c>
      <c r="Y1" s="15" t="s">
        <v>12</v>
      </c>
      <c r="Z1" s="15" t="s">
        <v>13</v>
      </c>
      <c r="AA1" s="15" t="s">
        <v>14</v>
      </c>
      <c r="AB1" s="15" t="s">
        <v>15</v>
      </c>
      <c r="AC1" s="15" t="s">
        <v>16</v>
      </c>
      <c r="AD1" s="16" t="s">
        <v>17</v>
      </c>
      <c r="AE1" s="16" t="s">
        <v>18</v>
      </c>
      <c r="AF1" s="16" t="s">
        <v>19</v>
      </c>
      <c r="AG1" s="16" t="s">
        <v>20</v>
      </c>
      <c r="AH1" s="16" t="s">
        <v>21</v>
      </c>
      <c r="AI1" s="16" t="s">
        <v>22</v>
      </c>
      <c r="AJ1" s="16" t="s">
        <v>23</v>
      </c>
      <c r="AK1" s="16" t="s">
        <v>24</v>
      </c>
      <c r="AL1" s="16" t="s">
        <v>25</v>
      </c>
      <c r="AM1" s="16" t="s">
        <v>26</v>
      </c>
      <c r="AN1" s="17" t="s">
        <v>27</v>
      </c>
      <c r="AO1" s="17" t="s">
        <v>28</v>
      </c>
      <c r="AP1" s="17" t="s">
        <v>29</v>
      </c>
      <c r="AQ1" s="17" t="s">
        <v>30</v>
      </c>
      <c r="AR1" s="17" t="s">
        <v>31</v>
      </c>
      <c r="AS1" s="17" t="s">
        <v>32</v>
      </c>
      <c r="AT1" s="17" t="s">
        <v>33</v>
      </c>
      <c r="AU1" s="17" t="s">
        <v>34</v>
      </c>
      <c r="AV1" s="17" t="s">
        <v>35</v>
      </c>
      <c r="AW1" s="17" t="s">
        <v>36</v>
      </c>
      <c r="AX1" s="18" t="s">
        <v>37</v>
      </c>
      <c r="AY1" s="18" t="s">
        <v>38</v>
      </c>
      <c r="AZ1" s="18" t="s">
        <v>39</v>
      </c>
      <c r="BA1" s="18" t="s">
        <v>40</v>
      </c>
      <c r="BB1" s="18" t="s">
        <v>41</v>
      </c>
      <c r="BC1" s="18" t="s">
        <v>42</v>
      </c>
    </row>
    <row r="2" spans="1:55" x14ac:dyDescent="0.3">
      <c r="A2" s="1">
        <v>1</v>
      </c>
      <c r="B2" s="1"/>
      <c r="C2" s="19" t="s">
        <v>43</v>
      </c>
      <c r="D2" s="19" t="s">
        <v>44</v>
      </c>
      <c r="E2" s="19" t="s">
        <v>45</v>
      </c>
      <c r="F2" s="20">
        <v>34</v>
      </c>
      <c r="G2" s="21">
        <v>63.900000000000006</v>
      </c>
      <c r="H2" s="22">
        <v>21.3</v>
      </c>
      <c r="I2" s="23">
        <v>5</v>
      </c>
      <c r="J2" s="24" t="s">
        <v>46</v>
      </c>
      <c r="K2" s="24">
        <v>0</v>
      </c>
      <c r="L2" s="25">
        <v>88</v>
      </c>
      <c r="M2" s="26">
        <v>1.56</v>
      </c>
      <c r="N2" s="27">
        <v>64</v>
      </c>
      <c r="O2" s="28">
        <v>89</v>
      </c>
      <c r="P2" s="29">
        <f t="shared" ref="P2:P65" si="0">N2/(M2^2)</f>
        <v>26.298487836949374</v>
      </c>
      <c r="Q2" s="30" t="s">
        <v>47</v>
      </c>
      <c r="R2" s="31" t="s">
        <v>47</v>
      </c>
      <c r="S2" s="32" t="s">
        <v>48</v>
      </c>
      <c r="T2" s="33">
        <v>3.97</v>
      </c>
      <c r="U2" s="33">
        <v>3.37</v>
      </c>
      <c r="V2" s="33">
        <v>84</v>
      </c>
      <c r="W2" s="33"/>
      <c r="X2" s="33">
        <v>3.79</v>
      </c>
      <c r="Y2" s="33"/>
      <c r="Z2" s="33">
        <v>4.45</v>
      </c>
      <c r="AA2" s="33">
        <v>1.86</v>
      </c>
      <c r="AB2" s="33"/>
      <c r="AC2" s="33"/>
      <c r="AD2" s="34">
        <v>4.46</v>
      </c>
      <c r="AE2" s="34">
        <v>3.5</v>
      </c>
      <c r="AF2" s="34">
        <v>78</v>
      </c>
      <c r="AG2" s="34">
        <v>11.3</v>
      </c>
      <c r="AH2" s="34">
        <v>3.01</v>
      </c>
      <c r="AI2" s="34">
        <v>6.89</v>
      </c>
      <c r="AJ2" s="34">
        <v>3.59</v>
      </c>
      <c r="AK2" s="34">
        <v>1.27</v>
      </c>
      <c r="AL2" s="34">
        <v>10.99</v>
      </c>
      <c r="AM2" s="34"/>
      <c r="AN2" s="35">
        <v>112.34256926952139</v>
      </c>
      <c r="AO2" s="35">
        <v>103.85756676557862</v>
      </c>
      <c r="AP2" s="35">
        <v>92.857142857142861</v>
      </c>
      <c r="AQ2" s="35"/>
      <c r="AR2" s="35">
        <v>79.419525065963057</v>
      </c>
      <c r="AS2" s="35"/>
      <c r="AT2" s="35">
        <v>80.674157303370777</v>
      </c>
      <c r="AU2" s="35">
        <v>68.27956989247312</v>
      </c>
      <c r="AV2" s="35"/>
      <c r="AW2" s="35"/>
      <c r="AX2" s="36">
        <f t="shared" ref="AX2:AX33" si="1">(0.0407*M2*100)-(0.025*F2)-0.81</f>
        <v>4.6891999999999996</v>
      </c>
      <c r="AY2" s="36">
        <f t="shared" ref="AY2:AY33" si="2">(0.0327*100*M2)-(0.0282*F2)-0.25</f>
        <v>3.8924000000000003</v>
      </c>
      <c r="AZ2" s="36">
        <f>(AY2/AX2)*100</f>
        <v>83.007762518126768</v>
      </c>
      <c r="BA2" s="36">
        <f>100*(AD2/AX2)</f>
        <v>95.112172652051527</v>
      </c>
      <c r="BB2" s="36">
        <f>100*(AE2/AY2)</f>
        <v>89.918816154557589</v>
      </c>
      <c r="BC2" s="36">
        <f>100*(AF2/AZ2)</f>
        <v>93.967115404377751</v>
      </c>
    </row>
    <row r="3" spans="1:55" x14ac:dyDescent="0.3">
      <c r="A3" s="1">
        <v>2</v>
      </c>
      <c r="B3" s="1"/>
      <c r="C3" s="19" t="s">
        <v>634</v>
      </c>
      <c r="D3" s="19" t="s">
        <v>49</v>
      </c>
      <c r="E3" s="19" t="s">
        <v>50</v>
      </c>
      <c r="F3" s="20">
        <v>58</v>
      </c>
      <c r="G3" s="21">
        <v>72.5</v>
      </c>
      <c r="H3" s="22">
        <v>24.16</v>
      </c>
      <c r="I3" s="23">
        <v>12</v>
      </c>
      <c r="J3" s="24" t="s">
        <v>51</v>
      </c>
      <c r="K3" s="24">
        <v>2</v>
      </c>
      <c r="L3" s="25">
        <v>86.5</v>
      </c>
      <c r="M3" s="26">
        <v>1.6140000000000001</v>
      </c>
      <c r="N3" s="27">
        <v>62.3</v>
      </c>
      <c r="O3" s="28"/>
      <c r="P3" s="29">
        <f t="shared" si="0"/>
        <v>23.915583747537422</v>
      </c>
      <c r="Q3" s="30" t="s">
        <v>47</v>
      </c>
      <c r="R3" s="31" t="s">
        <v>47</v>
      </c>
      <c r="S3" s="32" t="s">
        <v>52</v>
      </c>
      <c r="T3" s="37"/>
      <c r="U3" s="37"/>
      <c r="V3" s="37"/>
      <c r="W3" s="33"/>
      <c r="X3" s="37"/>
      <c r="Y3" s="33"/>
      <c r="Z3" s="37"/>
      <c r="AA3" s="37"/>
      <c r="AB3" s="33"/>
      <c r="AC3" s="33"/>
      <c r="AD3" s="34">
        <v>4.75</v>
      </c>
      <c r="AE3" s="34">
        <v>3.63</v>
      </c>
      <c r="AF3" s="34">
        <v>75</v>
      </c>
      <c r="AG3" s="34">
        <v>7.27</v>
      </c>
      <c r="AH3" s="34">
        <v>3.12</v>
      </c>
      <c r="AI3" s="38">
        <v>6.83</v>
      </c>
      <c r="AJ3" s="38">
        <v>4.01</v>
      </c>
      <c r="AK3" s="39">
        <v>1.23</v>
      </c>
      <c r="AL3" s="39">
        <v>4.51</v>
      </c>
      <c r="AM3" s="34"/>
      <c r="AN3" s="40">
        <v>154</v>
      </c>
      <c r="AO3" s="40">
        <v>145</v>
      </c>
      <c r="AP3" s="40">
        <v>94</v>
      </c>
      <c r="AQ3" s="35"/>
      <c r="AR3" s="40">
        <v>115</v>
      </c>
      <c r="AS3" s="35"/>
      <c r="AT3" s="40">
        <v>120</v>
      </c>
      <c r="AU3" s="40">
        <v>104</v>
      </c>
      <c r="AV3" s="35"/>
      <c r="AW3" s="35"/>
      <c r="AX3" s="36">
        <f t="shared" si="1"/>
        <v>4.30898</v>
      </c>
      <c r="AY3" s="36">
        <f t="shared" si="2"/>
        <v>3.3921799999999998</v>
      </c>
      <c r="AZ3" s="36">
        <f t="shared" ref="AZ3:AZ66" si="3">(AY3/AX3)*100</f>
        <v>78.723503009993081</v>
      </c>
      <c r="BA3" s="36">
        <f t="shared" ref="BA3:BC66" si="4">100*(AD3/AX3)</f>
        <v>110.23490478024962</v>
      </c>
      <c r="BB3" s="36">
        <f t="shared" si="4"/>
        <v>107.01083079317726</v>
      </c>
      <c r="BC3" s="36">
        <f t="shared" si="4"/>
        <v>95.270150758509288</v>
      </c>
    </row>
    <row r="4" spans="1:55" x14ac:dyDescent="0.3">
      <c r="A4" s="1">
        <v>3</v>
      </c>
      <c r="B4" s="1"/>
      <c r="C4" s="19" t="s">
        <v>53</v>
      </c>
      <c r="D4" s="19" t="s">
        <v>54</v>
      </c>
      <c r="E4" s="19" t="s">
        <v>55</v>
      </c>
      <c r="F4" s="20">
        <v>63</v>
      </c>
      <c r="G4" s="21">
        <v>70</v>
      </c>
      <c r="H4" s="22">
        <v>23.3</v>
      </c>
      <c r="I4" s="23">
        <v>21</v>
      </c>
      <c r="J4" s="24" t="s">
        <v>56</v>
      </c>
      <c r="K4" s="24">
        <v>3</v>
      </c>
      <c r="L4" s="25">
        <v>81</v>
      </c>
      <c r="M4" s="26">
        <v>1.5</v>
      </c>
      <c r="N4" s="27">
        <v>60</v>
      </c>
      <c r="O4" s="28">
        <v>92</v>
      </c>
      <c r="P4" s="29">
        <f t="shared" si="0"/>
        <v>26.666666666666668</v>
      </c>
      <c r="Q4" s="30" t="s">
        <v>47</v>
      </c>
      <c r="R4" s="31" t="s">
        <v>47</v>
      </c>
      <c r="S4" s="32" t="s">
        <v>57</v>
      </c>
      <c r="T4" s="33">
        <v>3.1</v>
      </c>
      <c r="U4" s="33">
        <v>2.4500000000000002</v>
      </c>
      <c r="V4" s="33">
        <v>75.7</v>
      </c>
      <c r="W4" s="33">
        <v>7.1</v>
      </c>
      <c r="X4" s="33">
        <v>3.01</v>
      </c>
      <c r="Y4" s="33">
        <v>6.3</v>
      </c>
      <c r="Z4" s="33">
        <v>3.65</v>
      </c>
      <c r="AA4" s="33">
        <v>1.1200000000000001</v>
      </c>
      <c r="AB4" s="33"/>
      <c r="AC4" s="33">
        <v>426</v>
      </c>
      <c r="AD4" s="34">
        <v>3.07</v>
      </c>
      <c r="AE4" s="34">
        <v>1.9</v>
      </c>
      <c r="AF4" s="34">
        <v>62.2</v>
      </c>
      <c r="AG4" s="34">
        <v>9.7200000000000006</v>
      </c>
      <c r="AH4" s="34">
        <v>0.83</v>
      </c>
      <c r="AI4" s="34">
        <v>5.34</v>
      </c>
      <c r="AJ4" s="34">
        <v>1.03</v>
      </c>
      <c r="AK4" s="34">
        <v>0.28999999999999998</v>
      </c>
      <c r="AL4" s="34">
        <v>8.3000000000000007</v>
      </c>
      <c r="AM4" s="34">
        <v>583.20000000000005</v>
      </c>
      <c r="AN4" s="35">
        <v>99.032258064516128</v>
      </c>
      <c r="AO4" s="35">
        <v>77.551020408163254</v>
      </c>
      <c r="AP4" s="35">
        <v>82.1664464993395</v>
      </c>
      <c r="AQ4" s="35">
        <v>136.90140845070425</v>
      </c>
      <c r="AR4" s="35">
        <v>27.574750830564788</v>
      </c>
      <c r="AS4" s="35">
        <v>84.761904761904759</v>
      </c>
      <c r="AT4" s="35">
        <v>28.219178082191782</v>
      </c>
      <c r="AU4" s="35">
        <v>25.892857142857139</v>
      </c>
      <c r="AV4" s="35"/>
      <c r="AW4" s="35">
        <v>136.90140845070425</v>
      </c>
      <c r="AX4" s="36">
        <f t="shared" si="1"/>
        <v>3.72</v>
      </c>
      <c r="AY4" s="36">
        <f t="shared" si="2"/>
        <v>2.8784000000000001</v>
      </c>
      <c r="AZ4" s="36">
        <f t="shared" si="3"/>
        <v>77.376344086021504</v>
      </c>
      <c r="BA4" s="36">
        <f t="shared" si="4"/>
        <v>82.526881720430097</v>
      </c>
      <c r="BB4" s="36">
        <f t="shared" si="4"/>
        <v>66.008893829905503</v>
      </c>
      <c r="BC4" s="36">
        <f t="shared" si="4"/>
        <v>80.386325736520291</v>
      </c>
    </row>
    <row r="5" spans="1:55" x14ac:dyDescent="0.3">
      <c r="A5" s="1">
        <v>4</v>
      </c>
      <c r="B5" s="1"/>
      <c r="C5" s="19" t="s">
        <v>58</v>
      </c>
      <c r="D5" s="41" t="s">
        <v>59</v>
      </c>
      <c r="E5" s="41" t="s">
        <v>60</v>
      </c>
      <c r="F5" s="20">
        <v>61</v>
      </c>
      <c r="G5" s="21">
        <v>70</v>
      </c>
      <c r="H5" s="22">
        <v>23.33</v>
      </c>
      <c r="I5" s="23">
        <v>11</v>
      </c>
      <c r="J5" s="24" t="s">
        <v>51</v>
      </c>
      <c r="K5" s="24">
        <v>2</v>
      </c>
      <c r="L5" s="25">
        <v>80</v>
      </c>
      <c r="M5" s="26">
        <v>1.65</v>
      </c>
      <c r="N5" s="27">
        <v>83</v>
      </c>
      <c r="O5" s="28">
        <v>110</v>
      </c>
      <c r="P5" s="29">
        <f t="shared" si="0"/>
        <v>30.486685032139579</v>
      </c>
      <c r="Q5" s="30" t="s">
        <v>47</v>
      </c>
      <c r="R5" s="31" t="s">
        <v>47</v>
      </c>
      <c r="S5" s="32" t="s">
        <v>61</v>
      </c>
      <c r="T5" s="33">
        <v>3.58</v>
      </c>
      <c r="U5" s="33">
        <v>2.84</v>
      </c>
      <c r="V5" s="33">
        <v>76.2</v>
      </c>
      <c r="W5" s="33">
        <v>7.66</v>
      </c>
      <c r="X5" s="33">
        <v>3.28</v>
      </c>
      <c r="Y5" s="33">
        <v>6.77</v>
      </c>
      <c r="Z5" s="33">
        <v>4.01</v>
      </c>
      <c r="AA5" s="33">
        <v>1.38</v>
      </c>
      <c r="AB5" s="33"/>
      <c r="AC5" s="33">
        <v>459.5</v>
      </c>
      <c r="AD5" s="34">
        <v>2.89</v>
      </c>
      <c r="AE5" s="34">
        <v>2.23</v>
      </c>
      <c r="AF5" s="34">
        <v>77.2</v>
      </c>
      <c r="AG5" s="34">
        <v>8.08</v>
      </c>
      <c r="AH5" s="34">
        <v>1.8</v>
      </c>
      <c r="AI5" s="34">
        <v>5.24</v>
      </c>
      <c r="AJ5" s="34">
        <v>1.95</v>
      </c>
      <c r="AK5" s="34">
        <v>0.85</v>
      </c>
      <c r="AL5" s="34">
        <v>4.3</v>
      </c>
      <c r="AM5" s="34">
        <v>485</v>
      </c>
      <c r="AN5" s="35">
        <v>80.726256983240233</v>
      </c>
      <c r="AO5" s="35">
        <v>78.521126760563391</v>
      </c>
      <c r="AP5" s="35">
        <v>101.31233595800524</v>
      </c>
      <c r="AQ5" s="35">
        <v>105.48302872062662</v>
      </c>
      <c r="AR5" s="35">
        <v>54.878048780487809</v>
      </c>
      <c r="AS5" s="35">
        <v>77.400295420974899</v>
      </c>
      <c r="AT5" s="35">
        <v>48.628428927680801</v>
      </c>
      <c r="AU5" s="35">
        <v>61.594202898550733</v>
      </c>
      <c r="AV5" s="35"/>
      <c r="AW5" s="35">
        <v>105.54951033732318</v>
      </c>
      <c r="AX5" s="36">
        <f t="shared" si="1"/>
        <v>4.3804999999999996</v>
      </c>
      <c r="AY5" s="36">
        <f t="shared" si="2"/>
        <v>3.4252999999999991</v>
      </c>
      <c r="AZ5" s="36">
        <f t="shared" si="3"/>
        <v>78.19427006049537</v>
      </c>
      <c r="BA5" s="36">
        <f t="shared" si="4"/>
        <v>65.974203858007087</v>
      </c>
      <c r="BB5" s="36">
        <f t="shared" si="4"/>
        <v>65.103786529647053</v>
      </c>
      <c r="BC5" s="36">
        <f t="shared" si="4"/>
        <v>98.728461740577472</v>
      </c>
    </row>
    <row r="6" spans="1:55" x14ac:dyDescent="0.3">
      <c r="A6" s="1">
        <v>5</v>
      </c>
      <c r="B6" s="1"/>
      <c r="C6" s="19" t="s">
        <v>62</v>
      </c>
      <c r="D6" s="19" t="s">
        <v>63</v>
      </c>
      <c r="E6" s="19" t="s">
        <v>64</v>
      </c>
      <c r="F6" s="20">
        <v>30</v>
      </c>
      <c r="G6" s="21">
        <v>78</v>
      </c>
      <c r="H6" s="22">
        <v>26</v>
      </c>
      <c r="I6" s="23">
        <v>18</v>
      </c>
      <c r="J6" s="24" t="s">
        <v>56</v>
      </c>
      <c r="K6" s="24">
        <v>3</v>
      </c>
      <c r="L6" s="25">
        <v>70</v>
      </c>
      <c r="M6" s="26">
        <v>1.6</v>
      </c>
      <c r="N6" s="27">
        <v>58</v>
      </c>
      <c r="O6" s="28">
        <v>81</v>
      </c>
      <c r="P6" s="29">
        <f t="shared" si="0"/>
        <v>22.656249999999996</v>
      </c>
      <c r="Q6" s="30" t="s">
        <v>47</v>
      </c>
      <c r="R6" s="31" t="s">
        <v>47</v>
      </c>
      <c r="S6" s="32" t="s">
        <v>61</v>
      </c>
      <c r="T6" s="33">
        <v>4.0199999999999996</v>
      </c>
      <c r="U6" s="33">
        <v>3.44</v>
      </c>
      <c r="V6" s="33">
        <v>81.400000000000006</v>
      </c>
      <c r="W6" s="33">
        <v>8.57</v>
      </c>
      <c r="X6" s="33">
        <v>4.42</v>
      </c>
      <c r="Y6" s="33">
        <v>7.31</v>
      </c>
      <c r="Z6" s="33">
        <v>4.7</v>
      </c>
      <c r="AA6" s="33">
        <v>1.99</v>
      </c>
      <c r="AB6" s="33"/>
      <c r="AC6" s="33">
        <v>514</v>
      </c>
      <c r="AD6" s="34">
        <v>3.94</v>
      </c>
      <c r="AE6" s="34">
        <v>2.99</v>
      </c>
      <c r="AF6" s="34">
        <v>76</v>
      </c>
      <c r="AG6" s="34">
        <v>9.85</v>
      </c>
      <c r="AH6" s="34">
        <v>2.35</v>
      </c>
      <c r="AI6" s="34">
        <v>7.41</v>
      </c>
      <c r="AJ6" s="34">
        <v>2.96</v>
      </c>
      <c r="AK6" s="34">
        <v>0.71</v>
      </c>
      <c r="AL6" s="34">
        <v>7.4</v>
      </c>
      <c r="AM6" s="34">
        <v>591</v>
      </c>
      <c r="AN6" s="35">
        <v>98.009950248756226</v>
      </c>
      <c r="AO6" s="35">
        <v>86.918604651162795</v>
      </c>
      <c r="AP6" s="35">
        <v>93.366093366093367</v>
      </c>
      <c r="AQ6" s="35">
        <v>114.93582263710618</v>
      </c>
      <c r="AR6" s="35">
        <v>53.167420814479641</v>
      </c>
      <c r="AS6" s="35">
        <v>101.36798905608755</v>
      </c>
      <c r="AT6" s="35">
        <v>62.978723404255319</v>
      </c>
      <c r="AU6" s="35">
        <v>35.678391959798994</v>
      </c>
      <c r="AV6" s="35"/>
      <c r="AW6" s="35">
        <v>114.98054474708171</v>
      </c>
      <c r="AX6" s="36">
        <f t="shared" si="1"/>
        <v>4.952</v>
      </c>
      <c r="AY6" s="36">
        <f t="shared" si="2"/>
        <v>4.1360000000000001</v>
      </c>
      <c r="AZ6" s="36">
        <f t="shared" si="3"/>
        <v>83.521809369951541</v>
      </c>
      <c r="BA6" s="36">
        <f t="shared" si="4"/>
        <v>79.563812600969314</v>
      </c>
      <c r="BB6" s="36">
        <f t="shared" si="4"/>
        <v>72.292069632495171</v>
      </c>
      <c r="BC6" s="36">
        <f t="shared" si="4"/>
        <v>90.994197292069629</v>
      </c>
    </row>
    <row r="7" spans="1:55" x14ac:dyDescent="0.3">
      <c r="A7" s="1">
        <v>6</v>
      </c>
      <c r="B7" s="1"/>
      <c r="C7" s="19" t="s">
        <v>65</v>
      </c>
      <c r="D7" s="41" t="s">
        <v>66</v>
      </c>
      <c r="E7" s="41" t="s">
        <v>67</v>
      </c>
      <c r="F7" s="20">
        <v>57</v>
      </c>
      <c r="G7" s="21">
        <v>64</v>
      </c>
      <c r="H7" s="22">
        <v>21.33</v>
      </c>
      <c r="I7" s="23">
        <v>4</v>
      </c>
      <c r="J7" s="24" t="s">
        <v>46</v>
      </c>
      <c r="K7" s="24">
        <v>0</v>
      </c>
      <c r="L7" s="25">
        <v>88</v>
      </c>
      <c r="M7" s="26">
        <v>1.581</v>
      </c>
      <c r="N7" s="27">
        <v>64.2</v>
      </c>
      <c r="O7" s="28">
        <v>92</v>
      </c>
      <c r="P7" s="29">
        <f t="shared" si="0"/>
        <v>25.68451019999112</v>
      </c>
      <c r="Q7" s="30" t="s">
        <v>68</v>
      </c>
      <c r="R7" s="31" t="s">
        <v>47</v>
      </c>
      <c r="S7" s="32" t="s">
        <v>69</v>
      </c>
      <c r="T7" s="33">
        <v>2.85</v>
      </c>
      <c r="U7" s="33">
        <v>2.33</v>
      </c>
      <c r="V7" s="33">
        <v>81</v>
      </c>
      <c r="W7" s="33"/>
      <c r="X7" s="33">
        <v>2.56</v>
      </c>
      <c r="Y7" s="33"/>
      <c r="Z7" s="33">
        <v>3.18</v>
      </c>
      <c r="AA7" s="33">
        <v>1.1000000000000001</v>
      </c>
      <c r="AB7" s="33"/>
      <c r="AC7" s="33"/>
      <c r="AD7" s="34">
        <v>2.74</v>
      </c>
      <c r="AE7" s="34">
        <v>2.0699999999999998</v>
      </c>
      <c r="AF7" s="34">
        <v>75</v>
      </c>
      <c r="AG7" s="34">
        <v>8.25</v>
      </c>
      <c r="AH7" s="34">
        <v>1.62</v>
      </c>
      <c r="AI7" s="34">
        <v>5.46</v>
      </c>
      <c r="AJ7" s="34">
        <v>2.15</v>
      </c>
      <c r="AK7" s="34">
        <v>0.54</v>
      </c>
      <c r="AL7" s="34">
        <v>6.31</v>
      </c>
      <c r="AM7" s="34"/>
      <c r="AN7" s="35">
        <v>96.140350877192986</v>
      </c>
      <c r="AO7" s="35">
        <v>88.841201716738183</v>
      </c>
      <c r="AP7" s="35">
        <v>92.592592592592595</v>
      </c>
      <c r="AQ7" s="35"/>
      <c r="AR7" s="35">
        <v>63.28125</v>
      </c>
      <c r="AS7" s="35"/>
      <c r="AT7" s="35">
        <v>67.610062893081761</v>
      </c>
      <c r="AU7" s="35">
        <v>49.090909090909093</v>
      </c>
      <c r="AV7" s="35"/>
      <c r="AW7" s="35"/>
      <c r="AX7" s="36">
        <f t="shared" si="1"/>
        <v>4.1996699999999993</v>
      </c>
      <c r="AY7" s="36">
        <f t="shared" si="2"/>
        <v>3.3124699999999994</v>
      </c>
      <c r="AZ7" s="36">
        <f t="shared" si="3"/>
        <v>78.874530617881874</v>
      </c>
      <c r="BA7" s="36">
        <f t="shared" si="4"/>
        <v>65.243221491212424</v>
      </c>
      <c r="BB7" s="36">
        <f t="shared" si="4"/>
        <v>62.491131995157701</v>
      </c>
      <c r="BC7" s="36">
        <f t="shared" si="4"/>
        <v>95.087729096414463</v>
      </c>
    </row>
    <row r="8" spans="1:55" x14ac:dyDescent="0.3">
      <c r="A8" s="1">
        <v>7</v>
      </c>
      <c r="B8" s="1"/>
      <c r="C8" s="19" t="s">
        <v>70</v>
      </c>
      <c r="D8" s="41" t="s">
        <v>71</v>
      </c>
      <c r="E8" s="41" t="s">
        <v>72</v>
      </c>
      <c r="F8" s="20">
        <v>44</v>
      </c>
      <c r="G8" s="21">
        <v>52</v>
      </c>
      <c r="H8" s="22">
        <v>17.329999999999998</v>
      </c>
      <c r="I8" s="23">
        <v>0</v>
      </c>
      <c r="J8" s="24" t="s">
        <v>46</v>
      </c>
      <c r="K8" s="24">
        <v>0</v>
      </c>
      <c r="L8" s="25">
        <v>89.5</v>
      </c>
      <c r="M8" s="26">
        <v>1.65</v>
      </c>
      <c r="N8" s="27">
        <v>67</v>
      </c>
      <c r="O8" s="28">
        <v>96</v>
      </c>
      <c r="P8" s="29">
        <f t="shared" si="0"/>
        <v>24.609733700642796</v>
      </c>
      <c r="Q8" s="30" t="s">
        <v>47</v>
      </c>
      <c r="R8" s="31" t="s">
        <v>47</v>
      </c>
      <c r="S8" s="32" t="s">
        <v>73</v>
      </c>
      <c r="T8" s="33">
        <v>3.83</v>
      </c>
      <c r="U8" s="33">
        <v>3.17</v>
      </c>
      <c r="V8" s="33">
        <v>82</v>
      </c>
      <c r="W8" s="33"/>
      <c r="X8" s="33">
        <v>3.44</v>
      </c>
      <c r="Y8" s="33"/>
      <c r="Z8" s="33">
        <v>4.13</v>
      </c>
      <c r="AA8" s="33">
        <v>1.62</v>
      </c>
      <c r="AB8" s="33"/>
      <c r="AC8" s="33"/>
      <c r="AD8" s="34">
        <v>4.05</v>
      </c>
      <c r="AE8" s="34">
        <v>3.48</v>
      </c>
      <c r="AF8" s="34">
        <v>85</v>
      </c>
      <c r="AG8" s="34">
        <v>10.39</v>
      </c>
      <c r="AH8" s="34">
        <v>4.18</v>
      </c>
      <c r="AI8" s="34">
        <v>9.6300000000000008</v>
      </c>
      <c r="AJ8" s="34">
        <v>5.2</v>
      </c>
      <c r="AK8" s="34">
        <v>1.82</v>
      </c>
      <c r="AL8" s="34">
        <v>5.22</v>
      </c>
      <c r="AM8" s="34"/>
      <c r="AN8" s="35">
        <v>105.74412532637074</v>
      </c>
      <c r="AO8" s="35">
        <v>109.77917981072555</v>
      </c>
      <c r="AP8" s="35">
        <v>103.65853658536585</v>
      </c>
      <c r="AQ8" s="35"/>
      <c r="AR8" s="35">
        <v>121.51162790697674</v>
      </c>
      <c r="AS8" s="35"/>
      <c r="AT8" s="35">
        <v>125.90799031476998</v>
      </c>
      <c r="AU8" s="35">
        <v>112.34567901234567</v>
      </c>
      <c r="AV8" s="35"/>
      <c r="AW8" s="35"/>
      <c r="AX8" s="36">
        <f t="shared" si="1"/>
        <v>4.8054999999999986</v>
      </c>
      <c r="AY8" s="36">
        <f t="shared" si="2"/>
        <v>3.9046999999999992</v>
      </c>
      <c r="AZ8" s="36">
        <f t="shared" si="3"/>
        <v>81.254812194360639</v>
      </c>
      <c r="BA8" s="36">
        <f t="shared" si="4"/>
        <v>84.278430964519842</v>
      </c>
      <c r="BB8" s="36">
        <f t="shared" si="4"/>
        <v>89.123364150895085</v>
      </c>
      <c r="BC8" s="36">
        <f t="shared" si="4"/>
        <v>104.60918892616588</v>
      </c>
    </row>
    <row r="9" spans="1:55" x14ac:dyDescent="0.3">
      <c r="A9" s="1">
        <v>8</v>
      </c>
      <c r="B9" s="1"/>
      <c r="C9" s="19" t="s">
        <v>74</v>
      </c>
      <c r="D9" s="19" t="s">
        <v>75</v>
      </c>
      <c r="E9" s="19" t="s">
        <v>76</v>
      </c>
      <c r="F9" s="20">
        <v>26</v>
      </c>
      <c r="G9" s="21">
        <v>72.5</v>
      </c>
      <c r="H9" s="22">
        <v>24.17</v>
      </c>
      <c r="I9" s="23">
        <v>5</v>
      </c>
      <c r="J9" s="24" t="s">
        <v>46</v>
      </c>
      <c r="K9" s="24">
        <v>0</v>
      </c>
      <c r="L9" s="25">
        <v>81</v>
      </c>
      <c r="M9" s="26">
        <v>1.55</v>
      </c>
      <c r="N9" s="27">
        <v>56</v>
      </c>
      <c r="O9" s="28">
        <v>82</v>
      </c>
      <c r="P9" s="29">
        <f t="shared" si="0"/>
        <v>23.309053069719038</v>
      </c>
      <c r="Q9" s="30" t="s">
        <v>47</v>
      </c>
      <c r="R9" s="31" t="s">
        <v>47</v>
      </c>
      <c r="S9" s="32" t="s">
        <v>73</v>
      </c>
      <c r="T9" s="33">
        <v>3.94</v>
      </c>
      <c r="U9" s="33">
        <v>3.44</v>
      </c>
      <c r="V9" s="33">
        <v>82.5</v>
      </c>
      <c r="W9" s="33">
        <v>8.58</v>
      </c>
      <c r="X9" s="33">
        <v>4.5999999999999996</v>
      </c>
      <c r="Y9" s="33">
        <v>7.27</v>
      </c>
      <c r="Z9" s="33">
        <v>4.74</v>
      </c>
      <c r="AA9" s="33">
        <v>2.04</v>
      </c>
      <c r="AB9" s="33"/>
      <c r="AC9" s="33">
        <v>514.79999999999995</v>
      </c>
      <c r="AD9" s="34">
        <v>5.3</v>
      </c>
      <c r="AE9" s="34">
        <v>4.16</v>
      </c>
      <c r="AF9" s="34">
        <v>78.400000000000006</v>
      </c>
      <c r="AG9" s="34">
        <v>6.65</v>
      </c>
      <c r="AH9" s="34">
        <v>4.2</v>
      </c>
      <c r="AI9" s="34">
        <v>6.65</v>
      </c>
      <c r="AJ9" s="34">
        <v>15.16</v>
      </c>
      <c r="AK9" s="34">
        <v>1.5</v>
      </c>
      <c r="AL9" s="34">
        <v>8.6999999999999993</v>
      </c>
      <c r="AM9" s="34">
        <v>399.2</v>
      </c>
      <c r="AN9" s="35">
        <v>134.51776649746193</v>
      </c>
      <c r="AO9" s="35">
        <v>120.93023255813955</v>
      </c>
      <c r="AP9" s="35">
        <v>95.030303030303045</v>
      </c>
      <c r="AQ9" s="35">
        <v>77.505827505827511</v>
      </c>
      <c r="AR9" s="35">
        <v>91.304347826086968</v>
      </c>
      <c r="AS9" s="35">
        <v>91.471801925722147</v>
      </c>
      <c r="AT9" s="35">
        <v>319.83122362869199</v>
      </c>
      <c r="AU9" s="35">
        <v>73.52941176470587</v>
      </c>
      <c r="AV9" s="35"/>
      <c r="AW9" s="35">
        <v>77.544677544677555</v>
      </c>
      <c r="AX9" s="36">
        <f t="shared" si="1"/>
        <v>4.8484999999999996</v>
      </c>
      <c r="AY9" s="36">
        <f t="shared" si="2"/>
        <v>4.0853000000000002</v>
      </c>
      <c r="AZ9" s="36">
        <f t="shared" si="3"/>
        <v>84.259049190471288</v>
      </c>
      <c r="BA9" s="36">
        <f t="shared" si="4"/>
        <v>109.31215839950501</v>
      </c>
      <c r="BB9" s="36">
        <f t="shared" si="4"/>
        <v>101.82850708638288</v>
      </c>
      <c r="BC9" s="36">
        <f t="shared" si="4"/>
        <v>93.046385822338635</v>
      </c>
    </row>
    <row r="10" spans="1:55" x14ac:dyDescent="0.3">
      <c r="A10" s="1">
        <v>9</v>
      </c>
      <c r="B10" s="1"/>
      <c r="C10" s="19" t="s">
        <v>77</v>
      </c>
      <c r="D10" s="19" t="s">
        <v>78</v>
      </c>
      <c r="E10" s="19" t="s">
        <v>79</v>
      </c>
      <c r="F10" s="20">
        <v>34</v>
      </c>
      <c r="G10" s="21">
        <v>70.5</v>
      </c>
      <c r="H10" s="22">
        <v>23.5</v>
      </c>
      <c r="I10" s="23">
        <v>6</v>
      </c>
      <c r="J10" s="24" t="s">
        <v>80</v>
      </c>
      <c r="K10" s="24">
        <v>1</v>
      </c>
      <c r="L10" s="25">
        <v>81.5</v>
      </c>
      <c r="M10" s="26">
        <v>1.603</v>
      </c>
      <c r="N10" s="27">
        <v>65.7</v>
      </c>
      <c r="O10" s="28">
        <v>85</v>
      </c>
      <c r="P10" s="29">
        <f t="shared" si="0"/>
        <v>25.568092266177466</v>
      </c>
      <c r="Q10" s="30" t="s">
        <v>68</v>
      </c>
      <c r="R10" s="31" t="s">
        <v>47</v>
      </c>
      <c r="S10" s="32" t="s">
        <v>52</v>
      </c>
      <c r="T10" s="33">
        <v>3.86</v>
      </c>
      <c r="U10" s="33">
        <v>3.28</v>
      </c>
      <c r="V10" s="33">
        <v>84</v>
      </c>
      <c r="W10" s="33"/>
      <c r="X10" s="33">
        <v>3.69</v>
      </c>
      <c r="Y10" s="33"/>
      <c r="Z10" s="33">
        <v>4.34</v>
      </c>
      <c r="AA10" s="33">
        <v>1.81</v>
      </c>
      <c r="AB10" s="33"/>
      <c r="AC10" s="33"/>
      <c r="AD10" s="34">
        <v>4.13</v>
      </c>
      <c r="AE10" s="34">
        <v>3.45</v>
      </c>
      <c r="AF10" s="34">
        <v>83</v>
      </c>
      <c r="AG10" s="34">
        <v>9.35</v>
      </c>
      <c r="AH10" s="34">
        <v>3.54</v>
      </c>
      <c r="AI10" s="34">
        <v>7.47</v>
      </c>
      <c r="AJ10" s="34">
        <v>4.16</v>
      </c>
      <c r="AK10" s="34">
        <v>1.61</v>
      </c>
      <c r="AL10" s="34">
        <v>3.51</v>
      </c>
      <c r="AM10" s="34"/>
      <c r="AN10" s="35">
        <v>106.99481865284974</v>
      </c>
      <c r="AO10" s="35">
        <v>105.18292682926831</v>
      </c>
      <c r="AP10" s="35">
        <v>98.80952380952381</v>
      </c>
      <c r="AQ10" s="35"/>
      <c r="AR10" s="35">
        <v>95.934959349593498</v>
      </c>
      <c r="AS10" s="35"/>
      <c r="AT10" s="35">
        <v>95.852534562211986</v>
      </c>
      <c r="AU10" s="35">
        <v>88.950276243093924</v>
      </c>
      <c r="AV10" s="35"/>
      <c r="AW10" s="35"/>
      <c r="AX10" s="36">
        <f t="shared" si="1"/>
        <v>4.8642099999999999</v>
      </c>
      <c r="AY10" s="36">
        <f t="shared" si="2"/>
        <v>4.03301</v>
      </c>
      <c r="AZ10" s="36">
        <f t="shared" si="3"/>
        <v>82.911921977052799</v>
      </c>
      <c r="BA10" s="36">
        <f t="shared" si="4"/>
        <v>84.905873718445548</v>
      </c>
      <c r="BB10" s="36">
        <f t="shared" si="4"/>
        <v>85.544047745976343</v>
      </c>
      <c r="BC10" s="36">
        <f t="shared" si="4"/>
        <v>100.10623083007482</v>
      </c>
    </row>
    <row r="11" spans="1:55" x14ac:dyDescent="0.3">
      <c r="A11" s="1">
        <v>10</v>
      </c>
      <c r="B11" s="1"/>
      <c r="C11" s="19" t="s">
        <v>81</v>
      </c>
      <c r="D11" s="19" t="s">
        <v>82</v>
      </c>
      <c r="E11" s="19" t="s">
        <v>83</v>
      </c>
      <c r="F11" s="20">
        <v>37</v>
      </c>
      <c r="G11" s="42">
        <v>52.5</v>
      </c>
      <c r="H11" s="43">
        <v>17.5</v>
      </c>
      <c r="I11" s="44">
        <v>0</v>
      </c>
      <c r="J11" s="24" t="s">
        <v>46</v>
      </c>
      <c r="K11" s="24">
        <v>0</v>
      </c>
      <c r="L11" s="45">
        <v>94</v>
      </c>
      <c r="M11" s="26">
        <v>1.665</v>
      </c>
      <c r="N11" s="27">
        <v>77.8</v>
      </c>
      <c r="O11" s="28"/>
      <c r="P11" s="29">
        <f t="shared" si="0"/>
        <v>28.064100136172204</v>
      </c>
      <c r="Q11" s="30" t="s">
        <v>47</v>
      </c>
      <c r="R11" s="31" t="s">
        <v>47</v>
      </c>
      <c r="S11" s="32" t="s">
        <v>84</v>
      </c>
      <c r="T11" s="46">
        <v>5.4510000000000005</v>
      </c>
      <c r="U11" s="46">
        <v>4.8670999999999998</v>
      </c>
      <c r="V11" s="46">
        <v>89.44</v>
      </c>
      <c r="W11" s="46"/>
      <c r="X11" s="46">
        <v>6.8579999999999997</v>
      </c>
      <c r="Y11" s="46"/>
      <c r="Z11" s="46">
        <v>8.9885999999999999</v>
      </c>
      <c r="AA11" s="46">
        <v>2.3483999999999998</v>
      </c>
      <c r="AB11" s="33"/>
      <c r="AC11" s="33"/>
      <c r="AD11" s="38">
        <v>4.74</v>
      </c>
      <c r="AE11" s="38">
        <v>4.09</v>
      </c>
      <c r="AF11" s="38">
        <v>86</v>
      </c>
      <c r="AG11" s="38">
        <v>11.82</v>
      </c>
      <c r="AH11" s="38">
        <v>5.08</v>
      </c>
      <c r="AI11" s="38">
        <v>11.38</v>
      </c>
      <c r="AJ11" s="38">
        <v>6.33</v>
      </c>
      <c r="AK11" s="39">
        <v>2.06</v>
      </c>
      <c r="AL11" s="39">
        <v>4.12</v>
      </c>
      <c r="AM11" s="34"/>
      <c r="AN11" s="47">
        <v>115</v>
      </c>
      <c r="AO11" s="40">
        <v>119</v>
      </c>
      <c r="AP11" s="40">
        <v>104</v>
      </c>
      <c r="AQ11" s="35"/>
      <c r="AR11" s="40">
        <v>135</v>
      </c>
      <c r="AS11" s="35"/>
      <c r="AT11" s="40">
        <v>142</v>
      </c>
      <c r="AU11" s="40">
        <v>114</v>
      </c>
      <c r="AV11" s="35"/>
      <c r="AW11" s="35"/>
      <c r="AX11" s="36">
        <f t="shared" si="1"/>
        <v>5.0415500000000009</v>
      </c>
      <c r="AY11" s="36">
        <f t="shared" si="2"/>
        <v>4.1511500000000003</v>
      </c>
      <c r="AZ11" s="36">
        <f t="shared" si="3"/>
        <v>82.338764863980316</v>
      </c>
      <c r="BA11" s="36">
        <f t="shared" si="4"/>
        <v>94.018704565064297</v>
      </c>
      <c r="BB11" s="36">
        <f t="shared" si="4"/>
        <v>98.526914228587245</v>
      </c>
      <c r="BC11" s="36">
        <f t="shared" si="4"/>
        <v>104.44655095575925</v>
      </c>
    </row>
    <row r="12" spans="1:55" x14ac:dyDescent="0.3">
      <c r="A12" s="1">
        <v>11</v>
      </c>
      <c r="B12" s="1"/>
      <c r="C12" s="19" t="s">
        <v>85</v>
      </c>
      <c r="D12" s="19" t="s">
        <v>86</v>
      </c>
      <c r="E12" s="19" t="s">
        <v>87</v>
      </c>
      <c r="F12" s="20">
        <v>58</v>
      </c>
      <c r="G12" s="21">
        <v>63.5</v>
      </c>
      <c r="H12" s="22">
        <v>21.17</v>
      </c>
      <c r="I12" s="23">
        <v>8</v>
      </c>
      <c r="J12" s="24" t="s">
        <v>80</v>
      </c>
      <c r="K12" s="24">
        <v>1</v>
      </c>
      <c r="L12" s="25">
        <v>84</v>
      </c>
      <c r="M12" s="26">
        <v>1.5649999999999999</v>
      </c>
      <c r="N12" s="27">
        <v>69</v>
      </c>
      <c r="O12" s="28">
        <v>101.5</v>
      </c>
      <c r="P12" s="29">
        <f t="shared" si="0"/>
        <v>28.172176913105169</v>
      </c>
      <c r="Q12" s="30" t="s">
        <v>68</v>
      </c>
      <c r="R12" s="31" t="s">
        <v>47</v>
      </c>
      <c r="S12" s="32" t="s">
        <v>88</v>
      </c>
      <c r="T12" s="33">
        <v>2.63</v>
      </c>
      <c r="U12" s="33">
        <v>2.14</v>
      </c>
      <c r="V12" s="33">
        <v>81</v>
      </c>
      <c r="W12" s="33"/>
      <c r="X12" s="33">
        <v>2.37</v>
      </c>
      <c r="Y12" s="33"/>
      <c r="Z12" s="33">
        <v>2.97</v>
      </c>
      <c r="AA12" s="33">
        <v>1</v>
      </c>
      <c r="AB12" s="33"/>
      <c r="AC12" s="33"/>
      <c r="AD12" s="34">
        <v>4.1900000000000004</v>
      </c>
      <c r="AE12" s="34">
        <v>3.64</v>
      </c>
      <c r="AF12" s="34">
        <v>90</v>
      </c>
      <c r="AG12" s="34">
        <v>10.94</v>
      </c>
      <c r="AH12" s="34">
        <v>5.38</v>
      </c>
      <c r="AI12" s="34">
        <v>9.81</v>
      </c>
      <c r="AJ12" s="34">
        <v>6.73</v>
      </c>
      <c r="AK12" s="34">
        <v>2.34</v>
      </c>
      <c r="AL12" s="34">
        <v>2.96</v>
      </c>
      <c r="AM12" s="34"/>
      <c r="AN12" s="35">
        <v>159.31558935361218</v>
      </c>
      <c r="AO12" s="35">
        <v>170.09345794392522</v>
      </c>
      <c r="AP12" s="35">
        <v>111.11111111111111</v>
      </c>
      <c r="AQ12" s="35"/>
      <c r="AR12" s="35">
        <v>227.00421940928268</v>
      </c>
      <c r="AS12" s="35"/>
      <c r="AT12" s="35">
        <v>226.59932659932659</v>
      </c>
      <c r="AU12" s="35">
        <v>234</v>
      </c>
      <c r="AV12" s="35"/>
      <c r="AW12" s="35"/>
      <c r="AX12" s="36">
        <f t="shared" si="1"/>
        <v>4.1095500000000005</v>
      </c>
      <c r="AY12" s="36">
        <f t="shared" si="2"/>
        <v>3.2319499999999994</v>
      </c>
      <c r="AZ12" s="36">
        <f t="shared" si="3"/>
        <v>78.644863792872684</v>
      </c>
      <c r="BA12" s="36">
        <f t="shared" si="4"/>
        <v>101.95763526420167</v>
      </c>
      <c r="BB12" s="36">
        <f t="shared" si="4"/>
        <v>112.62550472624888</v>
      </c>
      <c r="BC12" s="36">
        <f t="shared" si="4"/>
        <v>114.43849688268695</v>
      </c>
    </row>
    <row r="13" spans="1:55" x14ac:dyDescent="0.3">
      <c r="A13" s="1">
        <v>12</v>
      </c>
      <c r="B13" s="1"/>
      <c r="C13" s="19" t="s">
        <v>89</v>
      </c>
      <c r="D13" s="41" t="s">
        <v>90</v>
      </c>
      <c r="E13" s="41" t="s">
        <v>91</v>
      </c>
      <c r="F13" s="20">
        <v>57</v>
      </c>
      <c r="G13" s="21">
        <v>67.5</v>
      </c>
      <c r="H13" s="22">
        <v>22.5</v>
      </c>
      <c r="I13" s="23">
        <v>7</v>
      </c>
      <c r="J13" s="24" t="s">
        <v>80</v>
      </c>
      <c r="K13" s="24">
        <v>1</v>
      </c>
      <c r="L13" s="25">
        <v>84.5</v>
      </c>
      <c r="M13" s="26">
        <v>1.64</v>
      </c>
      <c r="N13" s="27">
        <v>62.5</v>
      </c>
      <c r="O13" s="28">
        <v>95</v>
      </c>
      <c r="P13" s="29">
        <f t="shared" si="0"/>
        <v>23.237656157049379</v>
      </c>
      <c r="Q13" s="30" t="s">
        <v>47</v>
      </c>
      <c r="R13" s="31" t="s">
        <v>47</v>
      </c>
      <c r="S13" s="32" t="s">
        <v>92</v>
      </c>
      <c r="T13" s="33">
        <v>3.31</v>
      </c>
      <c r="U13" s="33">
        <v>2.67</v>
      </c>
      <c r="V13" s="33">
        <v>76.900000000000006</v>
      </c>
      <c r="W13" s="33">
        <v>7.43</v>
      </c>
      <c r="X13" s="33">
        <v>3.32</v>
      </c>
      <c r="Y13" s="33">
        <v>6.53</v>
      </c>
      <c r="Z13" s="33">
        <v>3.89</v>
      </c>
      <c r="AA13" s="33">
        <v>1.31</v>
      </c>
      <c r="AB13" s="33"/>
      <c r="AC13" s="33">
        <v>445.9</v>
      </c>
      <c r="AD13" s="34">
        <v>4.68</v>
      </c>
      <c r="AE13" s="34">
        <v>3.24</v>
      </c>
      <c r="AF13" s="34">
        <v>69.2</v>
      </c>
      <c r="AG13" s="34">
        <v>10.85</v>
      </c>
      <c r="AH13" s="34">
        <v>1.67</v>
      </c>
      <c r="AI13" s="34">
        <v>6.09</v>
      </c>
      <c r="AJ13" s="34">
        <v>3.05</v>
      </c>
      <c r="AK13" s="34">
        <v>0.4</v>
      </c>
      <c r="AL13" s="34">
        <v>14.1</v>
      </c>
      <c r="AM13" s="34">
        <v>650.79999999999995</v>
      </c>
      <c r="AN13" s="35">
        <v>141.38972809667675</v>
      </c>
      <c r="AO13" s="35">
        <v>121.34831460674158</v>
      </c>
      <c r="AP13" s="35">
        <v>89.986996098829636</v>
      </c>
      <c r="AQ13" s="35">
        <v>146.02960969044415</v>
      </c>
      <c r="AR13" s="35">
        <v>50.30120481927711</v>
      </c>
      <c r="AS13" s="35">
        <v>93.261868300153139</v>
      </c>
      <c r="AT13" s="35">
        <v>78.40616966580977</v>
      </c>
      <c r="AU13" s="35">
        <v>30.534351145038169</v>
      </c>
      <c r="AV13" s="35"/>
      <c r="AW13" s="35">
        <v>145.95200717649698</v>
      </c>
      <c r="AX13" s="36">
        <f t="shared" si="1"/>
        <v>4.4398</v>
      </c>
      <c r="AY13" s="36">
        <f t="shared" si="2"/>
        <v>3.5053999999999998</v>
      </c>
      <c r="AZ13" s="36">
        <f t="shared" si="3"/>
        <v>78.954006937249417</v>
      </c>
      <c r="BA13" s="36">
        <f t="shared" si="4"/>
        <v>105.410153610523</v>
      </c>
      <c r="BB13" s="36">
        <f t="shared" si="4"/>
        <v>92.428824099960067</v>
      </c>
      <c r="BC13" s="36">
        <f t="shared" si="4"/>
        <v>87.64596337079935</v>
      </c>
    </row>
    <row r="14" spans="1:55" x14ac:dyDescent="0.3">
      <c r="A14" s="1">
        <v>13</v>
      </c>
      <c r="B14" s="1"/>
      <c r="C14" s="19" t="s">
        <v>93</v>
      </c>
      <c r="D14" s="41" t="s">
        <v>94</v>
      </c>
      <c r="E14" s="41" t="s">
        <v>95</v>
      </c>
      <c r="F14" s="20">
        <v>26</v>
      </c>
      <c r="G14" s="21">
        <v>52.5</v>
      </c>
      <c r="H14" s="22">
        <v>17.5</v>
      </c>
      <c r="I14" s="23">
        <v>3</v>
      </c>
      <c r="J14" s="24" t="s">
        <v>46</v>
      </c>
      <c r="K14" s="24">
        <v>0</v>
      </c>
      <c r="L14" s="25">
        <v>90.5</v>
      </c>
      <c r="M14" s="26">
        <v>1.71</v>
      </c>
      <c r="N14" s="27">
        <v>63.2</v>
      </c>
      <c r="O14" s="28">
        <v>78</v>
      </c>
      <c r="P14" s="29">
        <f t="shared" si="0"/>
        <v>21.613487910810168</v>
      </c>
      <c r="Q14" s="30" t="s">
        <v>47</v>
      </c>
      <c r="R14" s="31" t="s">
        <v>47</v>
      </c>
      <c r="S14" s="32" t="s">
        <v>73</v>
      </c>
      <c r="T14" s="33">
        <v>4.83</v>
      </c>
      <c r="U14" s="33">
        <v>4.1100000000000003</v>
      </c>
      <c r="V14" s="33">
        <v>82.5</v>
      </c>
      <c r="W14" s="33">
        <v>9.5299999999999994</v>
      </c>
      <c r="X14" s="33">
        <v>4.9000000000000004</v>
      </c>
      <c r="Y14" s="33">
        <v>8.11</v>
      </c>
      <c r="Z14" s="33">
        <v>5.32</v>
      </c>
      <c r="AA14" s="33">
        <v>2.4500000000000002</v>
      </c>
      <c r="AB14" s="33"/>
      <c r="AC14" s="33">
        <v>571.9</v>
      </c>
      <c r="AD14" s="34">
        <v>4.6399999999999997</v>
      </c>
      <c r="AE14" s="34">
        <v>4.46</v>
      </c>
      <c r="AF14" s="34">
        <v>96.1</v>
      </c>
      <c r="AG14" s="34">
        <v>10.39</v>
      </c>
      <c r="AH14" s="34">
        <v>6.48</v>
      </c>
      <c r="AI14" s="34">
        <v>10.39</v>
      </c>
      <c r="AJ14" s="34">
        <v>8.0500000000000007</v>
      </c>
      <c r="AK14" s="34">
        <v>3.35</v>
      </c>
      <c r="AL14" s="34">
        <v>1.4</v>
      </c>
      <c r="AM14" s="34">
        <v>623.5</v>
      </c>
      <c r="AN14" s="35">
        <v>96.066252587991713</v>
      </c>
      <c r="AO14" s="35">
        <v>108.51581508515815</v>
      </c>
      <c r="AP14" s="35">
        <v>116.48484848484848</v>
      </c>
      <c r="AQ14" s="35">
        <v>109.02413431269676</v>
      </c>
      <c r="AR14" s="35">
        <v>132.24489795918367</v>
      </c>
      <c r="AS14" s="35">
        <v>128.11344019728733</v>
      </c>
      <c r="AT14" s="35">
        <v>151.31578947368422</v>
      </c>
      <c r="AU14" s="35">
        <v>136.73469387755102</v>
      </c>
      <c r="AV14" s="35"/>
      <c r="AW14" s="35">
        <v>109.02255639097744</v>
      </c>
      <c r="AX14" s="36">
        <f t="shared" si="1"/>
        <v>5.4996999999999989</v>
      </c>
      <c r="AY14" s="36">
        <f t="shared" si="2"/>
        <v>4.6085000000000003</v>
      </c>
      <c r="AZ14" s="36">
        <f t="shared" si="3"/>
        <v>83.795479753441114</v>
      </c>
      <c r="BA14" s="36">
        <f t="shared" si="4"/>
        <v>84.368238267541869</v>
      </c>
      <c r="BB14" s="36">
        <f t="shared" si="4"/>
        <v>96.777693392644025</v>
      </c>
      <c r="BC14" s="36">
        <f t="shared" si="4"/>
        <v>114.68399045242484</v>
      </c>
    </row>
    <row r="15" spans="1:55" x14ac:dyDescent="0.3">
      <c r="A15" s="1">
        <v>14</v>
      </c>
      <c r="B15" s="1"/>
      <c r="C15" s="19" t="s">
        <v>96</v>
      </c>
      <c r="D15" s="41" t="s">
        <v>97</v>
      </c>
      <c r="E15" s="41" t="s">
        <v>98</v>
      </c>
      <c r="F15" s="20">
        <v>66</v>
      </c>
      <c r="G15" s="21">
        <v>54</v>
      </c>
      <c r="H15" s="22">
        <v>18</v>
      </c>
      <c r="I15" s="23">
        <v>1</v>
      </c>
      <c r="J15" s="24" t="s">
        <v>46</v>
      </c>
      <c r="K15" s="24">
        <v>0</v>
      </c>
      <c r="L15" s="25">
        <v>90</v>
      </c>
      <c r="M15" s="26">
        <v>1.6259999999999999</v>
      </c>
      <c r="N15" s="27">
        <v>54.7</v>
      </c>
      <c r="O15" s="28">
        <v>74</v>
      </c>
      <c r="P15" s="29">
        <f t="shared" si="0"/>
        <v>20.689321284356758</v>
      </c>
      <c r="Q15" s="30" t="s">
        <v>68</v>
      </c>
      <c r="R15" s="31" t="s">
        <v>99</v>
      </c>
      <c r="S15" s="32" t="s">
        <v>100</v>
      </c>
      <c r="T15" s="33">
        <v>3.62</v>
      </c>
      <c r="U15" s="33">
        <v>3.1</v>
      </c>
      <c r="V15" s="33">
        <v>85</v>
      </c>
      <c r="W15" s="33"/>
      <c r="X15" s="33">
        <v>3.48</v>
      </c>
      <c r="Y15" s="33"/>
      <c r="Z15" s="33">
        <v>3.85</v>
      </c>
      <c r="AA15" s="33">
        <v>2.23</v>
      </c>
      <c r="AB15" s="33"/>
      <c r="AC15" s="33"/>
      <c r="AD15" s="34">
        <v>5.52</v>
      </c>
      <c r="AE15" s="34">
        <v>3.63</v>
      </c>
      <c r="AF15" s="34">
        <v>65</v>
      </c>
      <c r="AG15" s="34">
        <v>6.17</v>
      </c>
      <c r="AH15" s="34">
        <v>2.63</v>
      </c>
      <c r="AI15" s="34">
        <v>4.82</v>
      </c>
      <c r="AJ15" s="34">
        <v>2.98</v>
      </c>
      <c r="AK15" s="34">
        <v>1.66</v>
      </c>
      <c r="AL15" s="34">
        <v>5.72</v>
      </c>
      <c r="AM15" s="34"/>
      <c r="AN15" s="35">
        <v>152.48618784530385</v>
      </c>
      <c r="AO15" s="35">
        <v>117.09677419354838</v>
      </c>
      <c r="AP15" s="35">
        <v>76.470588235294116</v>
      </c>
      <c r="AQ15" s="35"/>
      <c r="AR15" s="35">
        <v>75.574712643678154</v>
      </c>
      <c r="AS15" s="35"/>
      <c r="AT15" s="35">
        <v>77.402597402597394</v>
      </c>
      <c r="AU15" s="35">
        <v>74.439461883408057</v>
      </c>
      <c r="AV15" s="35"/>
      <c r="AW15" s="35"/>
      <c r="AX15" s="36">
        <f t="shared" si="1"/>
        <v>4.1578199999999992</v>
      </c>
      <c r="AY15" s="36">
        <f t="shared" si="2"/>
        <v>3.2058199999999992</v>
      </c>
      <c r="AZ15" s="36">
        <f t="shared" si="3"/>
        <v>77.103385908961911</v>
      </c>
      <c r="BA15" s="36">
        <f t="shared" si="4"/>
        <v>132.76188002366627</v>
      </c>
      <c r="BB15" s="36">
        <f t="shared" si="4"/>
        <v>113.23156010006802</v>
      </c>
      <c r="BC15" s="36">
        <f t="shared" si="4"/>
        <v>84.302393771328383</v>
      </c>
    </row>
    <row r="16" spans="1:55" x14ac:dyDescent="0.3">
      <c r="A16" s="1">
        <v>15</v>
      </c>
      <c r="B16" s="1"/>
      <c r="C16" s="19" t="s">
        <v>101</v>
      </c>
      <c r="D16" s="19" t="s">
        <v>102</v>
      </c>
      <c r="E16" s="19" t="s">
        <v>103</v>
      </c>
      <c r="F16" s="20">
        <v>47</v>
      </c>
      <c r="G16" s="21">
        <v>55</v>
      </c>
      <c r="H16" s="22">
        <v>18.3</v>
      </c>
      <c r="I16" s="23">
        <v>5</v>
      </c>
      <c r="J16" s="24" t="s">
        <v>46</v>
      </c>
      <c r="K16" s="24">
        <v>0</v>
      </c>
      <c r="L16" s="25">
        <v>86</v>
      </c>
      <c r="M16" s="26">
        <v>1.71</v>
      </c>
      <c r="N16" s="27">
        <v>65</v>
      </c>
      <c r="O16" s="28">
        <v>92</v>
      </c>
      <c r="P16" s="29">
        <f t="shared" si="0"/>
        <v>22.229061933586404</v>
      </c>
      <c r="Q16" s="30" t="s">
        <v>47</v>
      </c>
      <c r="R16" s="31" t="s">
        <v>47</v>
      </c>
      <c r="S16" s="32" t="s">
        <v>61</v>
      </c>
      <c r="T16" s="33">
        <v>4.1500000000000004</v>
      </c>
      <c r="U16" s="33">
        <v>3.37</v>
      </c>
      <c r="V16" s="33">
        <v>78.2</v>
      </c>
      <c r="W16" s="33">
        <v>8.44</v>
      </c>
      <c r="X16" s="33">
        <v>3.85</v>
      </c>
      <c r="Y16" s="33">
        <v>7.36</v>
      </c>
      <c r="Z16" s="33">
        <v>4.54</v>
      </c>
      <c r="AA16" s="33">
        <v>1.08</v>
      </c>
      <c r="AB16" s="33"/>
      <c r="AC16" s="33">
        <v>506.3</v>
      </c>
      <c r="AD16" s="34">
        <v>4.6399999999999997</v>
      </c>
      <c r="AE16" s="34">
        <v>3.41</v>
      </c>
      <c r="AF16" s="34">
        <v>73.400000000000006</v>
      </c>
      <c r="AG16" s="34">
        <v>6.9</v>
      </c>
      <c r="AH16" s="34">
        <v>2.54</v>
      </c>
      <c r="AI16" s="34">
        <v>6.56</v>
      </c>
      <c r="AJ16" s="34">
        <v>3.69</v>
      </c>
      <c r="AK16" s="34">
        <v>0.82</v>
      </c>
      <c r="AL16" s="34">
        <v>10.5</v>
      </c>
      <c r="AM16" s="34">
        <v>413.7</v>
      </c>
      <c r="AN16" s="35">
        <v>111.80722891566263</v>
      </c>
      <c r="AO16" s="35">
        <v>101.18694362017804</v>
      </c>
      <c r="AP16" s="35">
        <v>93.861892583120209</v>
      </c>
      <c r="AQ16" s="35">
        <v>81.753554502369667</v>
      </c>
      <c r="AR16" s="35">
        <v>65.974025974025977</v>
      </c>
      <c r="AS16" s="35">
        <v>89.130434782608688</v>
      </c>
      <c r="AT16" s="35">
        <v>81.277533039647579</v>
      </c>
      <c r="AU16" s="35">
        <v>75.925925925925924</v>
      </c>
      <c r="AV16" s="35"/>
      <c r="AW16" s="35">
        <v>81.710448350780169</v>
      </c>
      <c r="AX16" s="36">
        <f t="shared" si="1"/>
        <v>4.9746999999999986</v>
      </c>
      <c r="AY16" s="36">
        <f t="shared" si="2"/>
        <v>4.0163000000000002</v>
      </c>
      <c r="AZ16" s="36">
        <f t="shared" si="3"/>
        <v>80.734516654270635</v>
      </c>
      <c r="BA16" s="36">
        <f t="shared" si="4"/>
        <v>93.271956097855167</v>
      </c>
      <c r="BB16" s="36">
        <f t="shared" si="4"/>
        <v>84.904016134252913</v>
      </c>
      <c r="BC16" s="36">
        <f t="shared" si="4"/>
        <v>90.915265293927234</v>
      </c>
    </row>
    <row r="17" spans="1:55" x14ac:dyDescent="0.3">
      <c r="A17" s="1">
        <v>16</v>
      </c>
      <c r="B17" s="1"/>
      <c r="C17" s="19" t="s">
        <v>104</v>
      </c>
      <c r="D17" s="41" t="s">
        <v>102</v>
      </c>
      <c r="E17" s="41" t="s">
        <v>105</v>
      </c>
      <c r="F17" s="20">
        <v>48</v>
      </c>
      <c r="G17" s="21">
        <v>63.5</v>
      </c>
      <c r="H17" s="22">
        <v>21.17</v>
      </c>
      <c r="I17" s="23">
        <v>10</v>
      </c>
      <c r="J17" s="24" t="s">
        <v>80</v>
      </c>
      <c r="K17" s="24">
        <v>1</v>
      </c>
      <c r="L17" s="25">
        <v>83</v>
      </c>
      <c r="M17" s="26">
        <v>1.58</v>
      </c>
      <c r="N17" s="27">
        <v>75</v>
      </c>
      <c r="O17" s="28">
        <v>102</v>
      </c>
      <c r="P17" s="29">
        <f t="shared" si="0"/>
        <v>30.043262297708697</v>
      </c>
      <c r="Q17" s="30" t="s">
        <v>47</v>
      </c>
      <c r="R17" s="31" t="s">
        <v>47</v>
      </c>
      <c r="S17" s="32" t="s">
        <v>73</v>
      </c>
      <c r="T17" s="33">
        <v>3.01</v>
      </c>
      <c r="U17" s="33">
        <v>2.4900000000000002</v>
      </c>
      <c r="V17" s="33">
        <v>82</v>
      </c>
      <c r="W17" s="33"/>
      <c r="X17" s="33">
        <v>2.79</v>
      </c>
      <c r="Y17" s="33"/>
      <c r="Z17" s="33">
        <v>3.4</v>
      </c>
      <c r="AA17" s="33">
        <v>1.26</v>
      </c>
      <c r="AB17" s="33"/>
      <c r="AC17" s="33"/>
      <c r="AD17" s="34">
        <v>3.86</v>
      </c>
      <c r="AE17" s="34">
        <v>3.27</v>
      </c>
      <c r="AF17" s="34">
        <v>77</v>
      </c>
      <c r="AG17" s="34">
        <v>10.44</v>
      </c>
      <c r="AH17" s="34">
        <v>2.5</v>
      </c>
      <c r="AI17" s="34">
        <v>9.34</v>
      </c>
      <c r="AJ17" s="34">
        <v>3.16</v>
      </c>
      <c r="AK17" s="34">
        <v>0.91</v>
      </c>
      <c r="AL17" s="34">
        <v>7.01</v>
      </c>
      <c r="AM17" s="34"/>
      <c r="AN17" s="35">
        <v>128.23920265780731</v>
      </c>
      <c r="AO17" s="35">
        <v>131.32530120481925</v>
      </c>
      <c r="AP17" s="35">
        <v>93.902439024390233</v>
      </c>
      <c r="AQ17" s="35"/>
      <c r="AR17" s="35">
        <v>89.605734767025098</v>
      </c>
      <c r="AS17" s="35"/>
      <c r="AT17" s="35">
        <v>92.941176470588232</v>
      </c>
      <c r="AU17" s="35">
        <v>72.222222222222214</v>
      </c>
      <c r="AV17" s="35"/>
      <c r="AW17" s="35"/>
      <c r="AX17" s="36">
        <f t="shared" si="1"/>
        <v>4.4206000000000003</v>
      </c>
      <c r="AY17" s="36">
        <f t="shared" si="2"/>
        <v>3.5629999999999997</v>
      </c>
      <c r="AZ17" s="36">
        <f t="shared" si="3"/>
        <v>80.599918563090966</v>
      </c>
      <c r="BA17" s="36">
        <f t="shared" si="4"/>
        <v>87.318463556983204</v>
      </c>
      <c r="BB17" s="36">
        <f t="shared" si="4"/>
        <v>91.776592758911036</v>
      </c>
      <c r="BC17" s="36">
        <f t="shared" si="4"/>
        <v>95.53359528487232</v>
      </c>
    </row>
    <row r="18" spans="1:55" x14ac:dyDescent="0.3">
      <c r="A18" s="1">
        <v>17</v>
      </c>
      <c r="B18" s="1"/>
      <c r="C18" s="19" t="s">
        <v>106</v>
      </c>
      <c r="D18" s="41" t="s">
        <v>107</v>
      </c>
      <c r="E18" s="41" t="s">
        <v>108</v>
      </c>
      <c r="F18" s="20">
        <v>38</v>
      </c>
      <c r="G18" s="21">
        <v>56</v>
      </c>
      <c r="H18" s="22">
        <v>18.670000000000002</v>
      </c>
      <c r="I18" s="23">
        <v>0</v>
      </c>
      <c r="J18" s="24" t="s">
        <v>46</v>
      </c>
      <c r="K18" s="24">
        <v>0</v>
      </c>
      <c r="L18" s="25">
        <v>88</v>
      </c>
      <c r="M18" s="26">
        <v>1.6359999999999999</v>
      </c>
      <c r="N18" s="27">
        <v>68.2</v>
      </c>
      <c r="O18" s="28">
        <v>94</v>
      </c>
      <c r="P18" s="29">
        <f t="shared" si="0"/>
        <v>25.481076751095465</v>
      </c>
      <c r="Q18" s="30" t="s">
        <v>68</v>
      </c>
      <c r="R18" s="31" t="s">
        <v>47</v>
      </c>
      <c r="S18" s="32" t="s">
        <v>109</v>
      </c>
      <c r="T18" s="33">
        <v>3.93</v>
      </c>
      <c r="U18" s="33">
        <v>3.28</v>
      </c>
      <c r="V18" s="33">
        <v>83</v>
      </c>
      <c r="W18" s="33"/>
      <c r="X18" s="33">
        <v>3.6</v>
      </c>
      <c r="Y18" s="33"/>
      <c r="Z18" s="33">
        <v>4.28</v>
      </c>
      <c r="AA18" s="33">
        <v>1.73</v>
      </c>
      <c r="AB18" s="33"/>
      <c r="AC18" s="33"/>
      <c r="AD18" s="34">
        <v>5.41</v>
      </c>
      <c r="AE18" s="34">
        <v>4.33</v>
      </c>
      <c r="AF18" s="34">
        <v>80</v>
      </c>
      <c r="AG18" s="34">
        <v>10.6</v>
      </c>
      <c r="AH18" s="34">
        <v>4.07</v>
      </c>
      <c r="AI18" s="34">
        <v>8.9</v>
      </c>
      <c r="AJ18" s="34">
        <v>4.96</v>
      </c>
      <c r="AK18" s="34">
        <v>1.71</v>
      </c>
      <c r="AL18" s="34">
        <v>4.67</v>
      </c>
      <c r="AM18" s="34"/>
      <c r="AN18" s="35">
        <v>137.65903307888041</v>
      </c>
      <c r="AO18" s="35">
        <v>132.01219512195124</v>
      </c>
      <c r="AP18" s="35">
        <v>96.385542168674704</v>
      </c>
      <c r="AQ18" s="35"/>
      <c r="AR18" s="35">
        <v>113.05555555555556</v>
      </c>
      <c r="AS18" s="35"/>
      <c r="AT18" s="35">
        <v>115.88785046728971</v>
      </c>
      <c r="AU18" s="35">
        <v>98.843930635838149</v>
      </c>
      <c r="AV18" s="35"/>
      <c r="AW18" s="35"/>
      <c r="AX18" s="36">
        <f t="shared" si="1"/>
        <v>4.8985199999999995</v>
      </c>
      <c r="AY18" s="36">
        <f t="shared" si="2"/>
        <v>4.0281199999999995</v>
      </c>
      <c r="AZ18" s="36">
        <f t="shared" si="3"/>
        <v>82.231367841715453</v>
      </c>
      <c r="BA18" s="36">
        <f t="shared" si="4"/>
        <v>110.4415211124993</v>
      </c>
      <c r="BB18" s="36">
        <f t="shared" si="4"/>
        <v>107.49431496579052</v>
      </c>
      <c r="BC18" s="36">
        <f t="shared" si="4"/>
        <v>97.286476073205378</v>
      </c>
    </row>
    <row r="19" spans="1:55" x14ac:dyDescent="0.3">
      <c r="A19" s="1">
        <v>18</v>
      </c>
      <c r="B19" s="1"/>
      <c r="C19" s="19" t="s">
        <v>110</v>
      </c>
      <c r="D19" s="41" t="s">
        <v>111</v>
      </c>
      <c r="E19" s="41" t="s">
        <v>112</v>
      </c>
      <c r="F19" s="20">
        <v>33</v>
      </c>
      <c r="G19" s="21">
        <v>64</v>
      </c>
      <c r="H19" s="22">
        <v>21.3</v>
      </c>
      <c r="I19" s="23">
        <v>8</v>
      </c>
      <c r="J19" s="24" t="s">
        <v>80</v>
      </c>
      <c r="K19" s="24">
        <v>1</v>
      </c>
      <c r="L19" s="25">
        <v>85</v>
      </c>
      <c r="M19" s="26">
        <v>1.65</v>
      </c>
      <c r="N19" s="27">
        <v>87</v>
      </c>
      <c r="O19" s="28">
        <v>109</v>
      </c>
      <c r="P19" s="29">
        <f t="shared" si="0"/>
        <v>31.955922865013779</v>
      </c>
      <c r="Q19" s="30" t="s">
        <v>68</v>
      </c>
      <c r="R19" s="31" t="s">
        <v>47</v>
      </c>
      <c r="S19" s="32" t="s">
        <v>61</v>
      </c>
      <c r="T19" s="33">
        <v>4.18</v>
      </c>
      <c r="U19" s="33">
        <v>3.5</v>
      </c>
      <c r="V19" s="33">
        <v>80.400000000000006</v>
      </c>
      <c r="W19" s="33">
        <v>8.65</v>
      </c>
      <c r="X19" s="33">
        <v>4.2699999999999996</v>
      </c>
      <c r="Y19" s="33">
        <v>7.44</v>
      </c>
      <c r="Z19" s="33">
        <v>4.7300000000000004</v>
      </c>
      <c r="AA19" s="33">
        <v>1.98</v>
      </c>
      <c r="AB19" s="33"/>
      <c r="AC19" s="33">
        <v>518.79999999999995</v>
      </c>
      <c r="AD19" s="34">
        <v>4.88</v>
      </c>
      <c r="AE19" s="34">
        <v>3.4</v>
      </c>
      <c r="AF19" s="34">
        <v>69.7</v>
      </c>
      <c r="AG19" s="34">
        <v>11.77</v>
      </c>
      <c r="AH19" s="34">
        <v>2.13</v>
      </c>
      <c r="AI19" s="34">
        <v>5.66</v>
      </c>
      <c r="AJ19" s="34">
        <v>2.97</v>
      </c>
      <c r="AK19" s="34">
        <v>0.75</v>
      </c>
      <c r="AL19" s="34">
        <v>11.8</v>
      </c>
      <c r="AM19" s="34">
        <v>706.1</v>
      </c>
      <c r="AN19" s="35">
        <v>116.7464114832536</v>
      </c>
      <c r="AO19" s="35">
        <v>97.142857142857139</v>
      </c>
      <c r="AP19" s="35">
        <v>86.691542288557216</v>
      </c>
      <c r="AQ19" s="35">
        <v>136.06936416184971</v>
      </c>
      <c r="AR19" s="35">
        <v>49.88290398126464</v>
      </c>
      <c r="AS19" s="35">
        <v>76.075268817204304</v>
      </c>
      <c r="AT19" s="35">
        <v>62.790697674418603</v>
      </c>
      <c r="AU19" s="35">
        <v>37.878787878787875</v>
      </c>
      <c r="AV19" s="35"/>
      <c r="AW19" s="35">
        <v>136.10254433307634</v>
      </c>
      <c r="AX19" s="36">
        <f t="shared" si="1"/>
        <v>5.0804999999999989</v>
      </c>
      <c r="AY19" s="36">
        <f t="shared" si="2"/>
        <v>4.2148999999999992</v>
      </c>
      <c r="AZ19" s="36">
        <f t="shared" si="3"/>
        <v>82.962306859561068</v>
      </c>
      <c r="BA19" s="36">
        <f t="shared" si="4"/>
        <v>96.053538037594748</v>
      </c>
      <c r="BB19" s="36">
        <f t="shared" si="4"/>
        <v>80.666207976464463</v>
      </c>
      <c r="BC19" s="36">
        <f t="shared" si="4"/>
        <v>84.014057273007666</v>
      </c>
    </row>
    <row r="20" spans="1:55" x14ac:dyDescent="0.3">
      <c r="A20" s="1">
        <v>19</v>
      </c>
      <c r="B20" s="1"/>
      <c r="C20" s="19" t="s">
        <v>113</v>
      </c>
      <c r="D20" s="41" t="s">
        <v>114</v>
      </c>
      <c r="E20" s="41" t="s">
        <v>115</v>
      </c>
      <c r="F20" s="20">
        <v>38</v>
      </c>
      <c r="G20" s="21">
        <v>56</v>
      </c>
      <c r="H20" s="22">
        <v>18.670000000000002</v>
      </c>
      <c r="I20" s="23">
        <v>0</v>
      </c>
      <c r="J20" s="24" t="s">
        <v>46</v>
      </c>
      <c r="K20" s="24">
        <v>0</v>
      </c>
      <c r="L20" s="25">
        <v>88.5</v>
      </c>
      <c r="M20" s="26">
        <v>1.6739999999999999</v>
      </c>
      <c r="N20" s="27">
        <v>88.8</v>
      </c>
      <c r="O20" s="28">
        <v>100</v>
      </c>
      <c r="P20" s="29">
        <f t="shared" si="0"/>
        <v>31.688527468386411</v>
      </c>
      <c r="Q20" s="30" t="s">
        <v>47</v>
      </c>
      <c r="R20" s="31" t="s">
        <v>99</v>
      </c>
      <c r="S20" s="32" t="s">
        <v>116</v>
      </c>
      <c r="T20" s="33">
        <v>4.3899999999999997</v>
      </c>
      <c r="U20" s="33">
        <v>3.68</v>
      </c>
      <c r="V20" s="33">
        <v>83</v>
      </c>
      <c r="W20" s="33"/>
      <c r="X20" s="33">
        <v>4.03</v>
      </c>
      <c r="Y20" s="33"/>
      <c r="Z20" s="33">
        <v>4.75</v>
      </c>
      <c r="AA20" s="33">
        <v>1.98</v>
      </c>
      <c r="AB20" s="33"/>
      <c r="AC20" s="33"/>
      <c r="AD20" s="34">
        <v>5.22</v>
      </c>
      <c r="AE20" s="34">
        <v>3.92</v>
      </c>
      <c r="AF20" s="34">
        <v>75</v>
      </c>
      <c r="AG20" s="34">
        <v>10.83</v>
      </c>
      <c r="AH20" s="34">
        <v>3.05</v>
      </c>
      <c r="AI20" s="34">
        <v>10.1</v>
      </c>
      <c r="AJ20" s="34">
        <v>4.83</v>
      </c>
      <c r="AK20" s="34">
        <v>0.91</v>
      </c>
      <c r="AL20" s="34">
        <v>7.91</v>
      </c>
      <c r="AM20" s="34"/>
      <c r="AN20" s="35">
        <v>118.90660592255125</v>
      </c>
      <c r="AO20" s="35">
        <v>106.52173913043477</v>
      </c>
      <c r="AP20" s="35">
        <v>90.361445783132538</v>
      </c>
      <c r="AQ20" s="35"/>
      <c r="AR20" s="35">
        <v>75.682382133995034</v>
      </c>
      <c r="AS20" s="35"/>
      <c r="AT20" s="35">
        <v>101.68421052631579</v>
      </c>
      <c r="AU20" s="35">
        <v>45.959595959595958</v>
      </c>
      <c r="AV20" s="35"/>
      <c r="AW20" s="35"/>
      <c r="AX20" s="36">
        <f t="shared" si="1"/>
        <v>5.0531799999999993</v>
      </c>
      <c r="AY20" s="36">
        <f t="shared" si="2"/>
        <v>4.15238</v>
      </c>
      <c r="AZ20" s="36">
        <f t="shared" si="3"/>
        <v>82.173601573662538</v>
      </c>
      <c r="BA20" s="36">
        <f t="shared" si="4"/>
        <v>103.30128750608529</v>
      </c>
      <c r="BB20" s="36">
        <f t="shared" si="4"/>
        <v>94.403691376993436</v>
      </c>
      <c r="BC20" s="36">
        <f t="shared" si="4"/>
        <v>91.270187217932829</v>
      </c>
    </row>
    <row r="21" spans="1:55" x14ac:dyDescent="0.3">
      <c r="A21" s="1">
        <v>20</v>
      </c>
      <c r="B21" s="1"/>
      <c r="C21" s="19" t="s">
        <v>117</v>
      </c>
      <c r="D21" s="19" t="s">
        <v>118</v>
      </c>
      <c r="E21" s="19" t="s">
        <v>119</v>
      </c>
      <c r="F21" s="20">
        <v>48</v>
      </c>
      <c r="G21" s="21">
        <v>69.5</v>
      </c>
      <c r="H21" s="22">
        <v>23.17</v>
      </c>
      <c r="I21" s="23">
        <v>7</v>
      </c>
      <c r="J21" s="24" t="s">
        <v>80</v>
      </c>
      <c r="K21" s="24">
        <v>1</v>
      </c>
      <c r="L21" s="25">
        <v>86</v>
      </c>
      <c r="M21" s="26">
        <v>1.61</v>
      </c>
      <c r="N21" s="27">
        <v>82.5</v>
      </c>
      <c r="O21" s="28">
        <v>108</v>
      </c>
      <c r="P21" s="29">
        <f t="shared" si="0"/>
        <v>31.827475791829016</v>
      </c>
      <c r="Q21" s="30" t="s">
        <v>47</v>
      </c>
      <c r="R21" s="31" t="s">
        <v>47</v>
      </c>
      <c r="S21" s="32" t="s">
        <v>73</v>
      </c>
      <c r="T21" s="33">
        <v>3.69</v>
      </c>
      <c r="U21" s="33">
        <v>3.04</v>
      </c>
      <c r="V21" s="33">
        <v>78.599999999999994</v>
      </c>
      <c r="W21" s="33">
        <v>7.97</v>
      </c>
      <c r="X21" s="33">
        <v>3.76</v>
      </c>
      <c r="Y21" s="33">
        <v>6.93</v>
      </c>
      <c r="Z21" s="33">
        <v>4.26</v>
      </c>
      <c r="AA21" s="33">
        <v>1.61</v>
      </c>
      <c r="AB21" s="33"/>
      <c r="AC21" s="33">
        <v>478.3</v>
      </c>
      <c r="AD21" s="34">
        <v>3.52</v>
      </c>
      <c r="AE21" s="34">
        <v>3.5</v>
      </c>
      <c r="AF21" s="34">
        <v>99.7</v>
      </c>
      <c r="AG21" s="34">
        <v>0.09</v>
      </c>
      <c r="AH21" s="34">
        <v>16.38</v>
      </c>
      <c r="AI21" s="34">
        <v>0.04</v>
      </c>
      <c r="AJ21" s="34">
        <v>0.04</v>
      </c>
      <c r="AK21" s="34">
        <v>0.04</v>
      </c>
      <c r="AL21" s="34">
        <v>1.6</v>
      </c>
      <c r="AM21" s="34">
        <v>5.2</v>
      </c>
      <c r="AN21" s="35">
        <v>95.392953929539289</v>
      </c>
      <c r="AO21" s="35">
        <v>115.13157894736842</v>
      </c>
      <c r="AP21" s="35">
        <v>126.84478371501274</v>
      </c>
      <c r="AQ21" s="35">
        <v>1.1292346298619824</v>
      </c>
      <c r="AR21" s="35">
        <v>435.63829787234044</v>
      </c>
      <c r="AS21" s="35">
        <v>0.57720057720057716</v>
      </c>
      <c r="AT21" s="35">
        <v>0.93896713615023475</v>
      </c>
      <c r="AU21" s="35">
        <v>2.4844720496894408</v>
      </c>
      <c r="AV21" s="35"/>
      <c r="AW21" s="35">
        <v>1.0871837758728833</v>
      </c>
      <c r="AX21" s="36">
        <f t="shared" si="1"/>
        <v>4.5427</v>
      </c>
      <c r="AY21" s="36">
        <f t="shared" si="2"/>
        <v>3.6611000000000002</v>
      </c>
      <c r="AZ21" s="36">
        <f t="shared" si="3"/>
        <v>80.593039381865424</v>
      </c>
      <c r="BA21" s="36">
        <f t="shared" si="4"/>
        <v>77.486957096000168</v>
      </c>
      <c r="BB21" s="36">
        <f t="shared" si="4"/>
        <v>95.599683155335825</v>
      </c>
      <c r="BC21" s="36">
        <f t="shared" si="4"/>
        <v>123.70795389363852</v>
      </c>
    </row>
    <row r="22" spans="1:55" x14ac:dyDescent="0.3">
      <c r="A22" s="1">
        <v>21</v>
      </c>
      <c r="B22" s="1"/>
      <c r="C22" s="19" t="s">
        <v>120</v>
      </c>
      <c r="D22" s="41" t="s">
        <v>121</v>
      </c>
      <c r="E22" s="41" t="s">
        <v>122</v>
      </c>
      <c r="F22" s="20">
        <v>60</v>
      </c>
      <c r="G22" s="21">
        <v>56</v>
      </c>
      <c r="H22" s="22">
        <v>18.670000000000002</v>
      </c>
      <c r="I22" s="23">
        <v>1</v>
      </c>
      <c r="J22" s="24" t="s">
        <v>46</v>
      </c>
      <c r="K22" s="24">
        <v>0</v>
      </c>
      <c r="L22" s="25">
        <v>89</v>
      </c>
      <c r="M22" s="26">
        <v>1.546</v>
      </c>
      <c r="N22" s="27">
        <v>61.2</v>
      </c>
      <c r="O22" s="28">
        <v>96</v>
      </c>
      <c r="P22" s="29">
        <f t="shared" si="0"/>
        <v>25.605451785603712</v>
      </c>
      <c r="Q22" s="30" t="s">
        <v>123</v>
      </c>
      <c r="R22" s="31" t="s">
        <v>47</v>
      </c>
      <c r="S22" s="32" t="s">
        <v>124</v>
      </c>
      <c r="T22" s="33">
        <v>2.4300000000000002</v>
      </c>
      <c r="U22" s="33">
        <v>1.97</v>
      </c>
      <c r="V22" s="33">
        <v>81</v>
      </c>
      <c r="W22" s="33"/>
      <c r="X22" s="33">
        <v>2.2200000000000002</v>
      </c>
      <c r="Y22" s="33"/>
      <c r="Z22" s="33">
        <v>2.8</v>
      </c>
      <c r="AA22" s="33">
        <v>0.91</v>
      </c>
      <c r="AB22" s="33"/>
      <c r="AC22" s="33"/>
      <c r="AD22" s="34">
        <v>4.01</v>
      </c>
      <c r="AE22" s="34">
        <v>3.47</v>
      </c>
      <c r="AF22" s="34">
        <v>86</v>
      </c>
      <c r="AG22" s="34">
        <v>8.0500000000000007</v>
      </c>
      <c r="AH22" s="34">
        <v>4.22</v>
      </c>
      <c r="AI22" s="34">
        <v>7.37</v>
      </c>
      <c r="AJ22" s="34">
        <v>5.28</v>
      </c>
      <c r="AK22" s="34">
        <v>1.82</v>
      </c>
      <c r="AL22" s="34">
        <v>3.12</v>
      </c>
      <c r="AM22" s="34"/>
      <c r="AN22" s="35">
        <v>165.02057613168722</v>
      </c>
      <c r="AO22" s="35">
        <v>176.14213197969545</v>
      </c>
      <c r="AP22" s="35">
        <v>106.17283950617285</v>
      </c>
      <c r="AQ22" s="35"/>
      <c r="AR22" s="35">
        <v>190.09009009009006</v>
      </c>
      <c r="AS22" s="35"/>
      <c r="AT22" s="35">
        <v>188.57142857142858</v>
      </c>
      <c r="AU22" s="35">
        <v>200</v>
      </c>
      <c r="AV22" s="35"/>
      <c r="AW22" s="35"/>
      <c r="AX22" s="36">
        <f t="shared" si="1"/>
        <v>3.9822199999999994</v>
      </c>
      <c r="AY22" s="36">
        <f t="shared" si="2"/>
        <v>3.1134199999999996</v>
      </c>
      <c r="AZ22" s="36">
        <f t="shared" si="3"/>
        <v>78.18302353963368</v>
      </c>
      <c r="BA22" s="36">
        <f t="shared" si="4"/>
        <v>100.69760083571475</v>
      </c>
      <c r="BB22" s="36">
        <f t="shared" si="4"/>
        <v>111.45300023768077</v>
      </c>
      <c r="BC22" s="36">
        <f t="shared" si="4"/>
        <v>109.99830411573124</v>
      </c>
    </row>
    <row r="23" spans="1:55" x14ac:dyDescent="0.3">
      <c r="A23" s="1">
        <v>22</v>
      </c>
      <c r="B23" s="1"/>
      <c r="C23" s="19" t="s">
        <v>125</v>
      </c>
      <c r="D23" s="41" t="s">
        <v>126</v>
      </c>
      <c r="E23" s="41" t="s">
        <v>127</v>
      </c>
      <c r="F23" s="20">
        <v>46</v>
      </c>
      <c r="G23" s="21">
        <v>59</v>
      </c>
      <c r="H23" s="22">
        <v>19.670000000000002</v>
      </c>
      <c r="I23" s="23">
        <v>1</v>
      </c>
      <c r="J23" s="24" t="s">
        <v>46</v>
      </c>
      <c r="K23" s="24">
        <v>0</v>
      </c>
      <c r="L23" s="25">
        <v>92</v>
      </c>
      <c r="M23" s="26">
        <v>1.62</v>
      </c>
      <c r="N23" s="27">
        <v>67.2</v>
      </c>
      <c r="O23" s="28">
        <v>98</v>
      </c>
      <c r="P23" s="29">
        <f t="shared" si="0"/>
        <v>25.60585276634659</v>
      </c>
      <c r="Q23" s="30" t="s">
        <v>47</v>
      </c>
      <c r="R23" s="31" t="s">
        <v>47</v>
      </c>
      <c r="S23" s="32" t="s">
        <v>61</v>
      </c>
      <c r="T23" s="33">
        <v>3.77</v>
      </c>
      <c r="U23" s="33">
        <v>3.11</v>
      </c>
      <c r="V23" s="33">
        <v>78.8</v>
      </c>
      <c r="W23" s="33">
        <v>8.08</v>
      </c>
      <c r="X23" s="33">
        <v>3.82</v>
      </c>
      <c r="Y23" s="33">
        <v>7.01</v>
      </c>
      <c r="Z23" s="33">
        <v>4.33</v>
      </c>
      <c r="AA23" s="33">
        <v>1.67</v>
      </c>
      <c r="AB23" s="33"/>
      <c r="AC23" s="33">
        <v>484.5</v>
      </c>
      <c r="AD23" s="34">
        <v>6.16</v>
      </c>
      <c r="AE23" s="34">
        <v>4.3099999999999996</v>
      </c>
      <c r="AF23" s="34">
        <v>70</v>
      </c>
      <c r="AG23" s="34">
        <v>9.4600000000000009</v>
      </c>
      <c r="AH23" s="34">
        <v>2.78</v>
      </c>
      <c r="AI23" s="34">
        <v>8.44</v>
      </c>
      <c r="AJ23" s="34">
        <v>3.72</v>
      </c>
      <c r="AK23" s="34">
        <v>0.91</v>
      </c>
      <c r="AL23" s="34">
        <v>10.6</v>
      </c>
      <c r="AM23" s="34">
        <v>567.79999999999995</v>
      </c>
      <c r="AN23" s="35">
        <v>163.39522546419099</v>
      </c>
      <c r="AO23" s="35">
        <v>138.58520900321543</v>
      </c>
      <c r="AP23" s="35">
        <v>88.832487309644677</v>
      </c>
      <c r="AQ23" s="35">
        <v>117.0792079207921</v>
      </c>
      <c r="AR23" s="35">
        <v>72.774869109947645</v>
      </c>
      <c r="AS23" s="35">
        <v>120.39942938659058</v>
      </c>
      <c r="AT23" s="35">
        <v>85.912240184757508</v>
      </c>
      <c r="AU23" s="35">
        <v>54.491017964071865</v>
      </c>
      <c r="AV23" s="35"/>
      <c r="AW23" s="35">
        <v>117.19298245614034</v>
      </c>
      <c r="AX23" s="36">
        <f t="shared" si="1"/>
        <v>4.6334</v>
      </c>
      <c r="AY23" s="36">
        <f t="shared" si="2"/>
        <v>3.7502000000000004</v>
      </c>
      <c r="AZ23" s="36">
        <f t="shared" si="3"/>
        <v>80.938403763974634</v>
      </c>
      <c r="BA23" s="36">
        <f t="shared" si="4"/>
        <v>132.9477273708292</v>
      </c>
      <c r="BB23" s="36">
        <f t="shared" si="4"/>
        <v>114.92720388245958</v>
      </c>
      <c r="BC23" s="36">
        <f t="shared" si="4"/>
        <v>86.48552077222547</v>
      </c>
    </row>
    <row r="24" spans="1:55" x14ac:dyDescent="0.3">
      <c r="A24" s="1">
        <v>23</v>
      </c>
      <c r="B24" s="1"/>
      <c r="C24" s="19" t="s">
        <v>128</v>
      </c>
      <c r="D24" s="41" t="s">
        <v>129</v>
      </c>
      <c r="E24" s="41" t="s">
        <v>130</v>
      </c>
      <c r="F24" s="20">
        <v>43</v>
      </c>
      <c r="G24" s="21">
        <v>66</v>
      </c>
      <c r="H24" s="22">
        <v>22</v>
      </c>
      <c r="I24" s="23">
        <v>6</v>
      </c>
      <c r="J24" s="24" t="s">
        <v>80</v>
      </c>
      <c r="K24" s="24">
        <v>1</v>
      </c>
      <c r="L24" s="25">
        <v>84</v>
      </c>
      <c r="M24" s="26">
        <v>1.615</v>
      </c>
      <c r="N24" s="27">
        <v>43.6</v>
      </c>
      <c r="O24" s="28">
        <v>76</v>
      </c>
      <c r="P24" s="29">
        <f t="shared" si="0"/>
        <v>16.716349241342293</v>
      </c>
      <c r="Q24" s="30" t="s">
        <v>47</v>
      </c>
      <c r="R24" s="31" t="s">
        <v>99</v>
      </c>
      <c r="S24" s="32" t="s">
        <v>131</v>
      </c>
      <c r="T24" s="33">
        <v>3.33</v>
      </c>
      <c r="U24" s="33">
        <v>2.77</v>
      </c>
      <c r="V24" s="33">
        <v>83</v>
      </c>
      <c r="W24" s="33"/>
      <c r="X24" s="33">
        <v>3.09</v>
      </c>
      <c r="Y24" s="33"/>
      <c r="Z24" s="33">
        <v>3.72</v>
      </c>
      <c r="AA24" s="33">
        <v>1.43</v>
      </c>
      <c r="AB24" s="33"/>
      <c r="AC24" s="33"/>
      <c r="AD24" s="34">
        <v>4.8600000000000003</v>
      </c>
      <c r="AE24" s="34">
        <v>4.13</v>
      </c>
      <c r="AF24" s="34">
        <v>84</v>
      </c>
      <c r="AG24" s="34">
        <v>10.76</v>
      </c>
      <c r="AH24" s="34">
        <v>4.1900000000000004</v>
      </c>
      <c r="AI24" s="34">
        <v>8</v>
      </c>
      <c r="AJ24" s="34">
        <v>4.5</v>
      </c>
      <c r="AK24" s="34">
        <v>2.15</v>
      </c>
      <c r="AL24" s="34">
        <v>2.79</v>
      </c>
      <c r="AM24" s="34"/>
      <c r="AN24" s="35">
        <v>145.94594594594594</v>
      </c>
      <c r="AO24" s="35">
        <v>149.09747292418771</v>
      </c>
      <c r="AP24" s="35">
        <v>101.20481927710843</v>
      </c>
      <c r="AQ24" s="35"/>
      <c r="AR24" s="35">
        <v>135.59870550161816</v>
      </c>
      <c r="AS24" s="35"/>
      <c r="AT24" s="35">
        <v>120.96774193548387</v>
      </c>
      <c r="AU24" s="35">
        <v>150.34965034965035</v>
      </c>
      <c r="AV24" s="35"/>
      <c r="AW24" s="35"/>
      <c r="AX24" s="36">
        <f t="shared" si="1"/>
        <v>4.6880499999999987</v>
      </c>
      <c r="AY24" s="36">
        <f t="shared" si="2"/>
        <v>3.8184499999999995</v>
      </c>
      <c r="AZ24" s="36">
        <f t="shared" si="3"/>
        <v>81.45070978338542</v>
      </c>
      <c r="BA24" s="36">
        <f t="shared" si="4"/>
        <v>103.66783630720666</v>
      </c>
      <c r="BB24" s="36">
        <f t="shared" si="4"/>
        <v>108.15906977962264</v>
      </c>
      <c r="BC24" s="36">
        <f t="shared" si="4"/>
        <v>103.12985635532741</v>
      </c>
    </row>
    <row r="25" spans="1:55" x14ac:dyDescent="0.3">
      <c r="A25" s="1">
        <v>24</v>
      </c>
      <c r="B25" s="1"/>
      <c r="C25" s="19" t="s">
        <v>132</v>
      </c>
      <c r="D25" s="41" t="s">
        <v>133</v>
      </c>
      <c r="E25" s="41" t="s">
        <v>134</v>
      </c>
      <c r="F25" s="20">
        <v>42</v>
      </c>
      <c r="G25" s="21">
        <v>50</v>
      </c>
      <c r="H25" s="22">
        <v>16.670000000000002</v>
      </c>
      <c r="I25" s="23">
        <v>1</v>
      </c>
      <c r="J25" s="24" t="s">
        <v>46</v>
      </c>
      <c r="K25" s="24">
        <v>0</v>
      </c>
      <c r="L25" s="25">
        <v>87.5</v>
      </c>
      <c r="M25" s="26">
        <v>1.59</v>
      </c>
      <c r="N25" s="27">
        <v>63.7</v>
      </c>
      <c r="O25" s="28">
        <v>93</v>
      </c>
      <c r="P25" s="29">
        <f t="shared" si="0"/>
        <v>25.19678810173648</v>
      </c>
      <c r="Q25" s="30" t="s">
        <v>68</v>
      </c>
      <c r="R25" s="31" t="s">
        <v>47</v>
      </c>
      <c r="S25" s="32" t="s">
        <v>73</v>
      </c>
      <c r="T25" s="33">
        <v>3.75</v>
      </c>
      <c r="U25" s="33">
        <v>3.16</v>
      </c>
      <c r="V25" s="33">
        <v>79.8</v>
      </c>
      <c r="W25" s="33">
        <v>8.15</v>
      </c>
      <c r="X25" s="33">
        <v>4.0199999999999996</v>
      </c>
      <c r="Y25" s="33">
        <v>7.02</v>
      </c>
      <c r="Z25" s="33">
        <v>4.41</v>
      </c>
      <c r="AA25" s="33">
        <v>1.74</v>
      </c>
      <c r="AB25" s="33"/>
      <c r="AC25" s="33">
        <v>489</v>
      </c>
      <c r="AD25" s="34">
        <v>5.51</v>
      </c>
      <c r="AE25" s="34">
        <v>4.05</v>
      </c>
      <c r="AF25" s="34">
        <v>73.599999999999994</v>
      </c>
      <c r="AG25" s="34">
        <v>8.9499999999999993</v>
      </c>
      <c r="AH25" s="34">
        <v>3.11</v>
      </c>
      <c r="AI25" s="34">
        <v>7.31</v>
      </c>
      <c r="AJ25" s="34">
        <v>3.85</v>
      </c>
      <c r="AK25" s="34">
        <v>1.27</v>
      </c>
      <c r="AL25" s="34">
        <v>6.7</v>
      </c>
      <c r="AM25" s="34">
        <v>536.79999999999995</v>
      </c>
      <c r="AN25" s="35">
        <v>146.93333333333334</v>
      </c>
      <c r="AO25" s="35">
        <v>128.1645569620253</v>
      </c>
      <c r="AP25" s="35">
        <v>92.230576441102755</v>
      </c>
      <c r="AQ25" s="35">
        <v>109.81595092024538</v>
      </c>
      <c r="AR25" s="35">
        <v>77.363184079601993</v>
      </c>
      <c r="AS25" s="35">
        <v>104.13105413105413</v>
      </c>
      <c r="AT25" s="35">
        <v>87.301587301587304</v>
      </c>
      <c r="AU25" s="35">
        <v>72.988505747126439</v>
      </c>
      <c r="AV25" s="35"/>
      <c r="AW25" s="35">
        <v>109.77505112474437</v>
      </c>
      <c r="AX25" s="36">
        <f t="shared" si="1"/>
        <v>4.6113</v>
      </c>
      <c r="AY25" s="36">
        <f t="shared" si="2"/>
        <v>3.7648999999999999</v>
      </c>
      <c r="AZ25" s="36">
        <f t="shared" si="3"/>
        <v>81.645089237308355</v>
      </c>
      <c r="BA25" s="36">
        <f t="shared" si="4"/>
        <v>119.48908117016892</v>
      </c>
      <c r="BB25" s="36">
        <f t="shared" si="4"/>
        <v>107.57257828893196</v>
      </c>
      <c r="BC25" s="36">
        <f t="shared" si="4"/>
        <v>90.1462668331164</v>
      </c>
    </row>
    <row r="26" spans="1:55" x14ac:dyDescent="0.3">
      <c r="A26" s="1">
        <v>25</v>
      </c>
      <c r="B26" s="1"/>
      <c r="C26" s="19" t="s">
        <v>135</v>
      </c>
      <c r="D26" s="41" t="s">
        <v>136</v>
      </c>
      <c r="E26" s="41" t="s">
        <v>137</v>
      </c>
      <c r="F26" s="20">
        <v>24</v>
      </c>
      <c r="G26" s="21">
        <v>63</v>
      </c>
      <c r="H26" s="22">
        <v>21</v>
      </c>
      <c r="I26" s="23">
        <v>3</v>
      </c>
      <c r="J26" s="24" t="s">
        <v>46</v>
      </c>
      <c r="K26" s="24">
        <v>0</v>
      </c>
      <c r="L26" s="25">
        <v>94</v>
      </c>
      <c r="M26" s="26">
        <v>1.615</v>
      </c>
      <c r="N26" s="27">
        <v>60.7</v>
      </c>
      <c r="O26" s="28">
        <v>82</v>
      </c>
      <c r="P26" s="29">
        <f t="shared" si="0"/>
        <v>23.272532085997184</v>
      </c>
      <c r="Q26" s="30" t="s">
        <v>47</v>
      </c>
      <c r="R26" s="31" t="s">
        <v>47</v>
      </c>
      <c r="S26" s="32" t="s">
        <v>138</v>
      </c>
      <c r="T26" s="33">
        <v>4.34</v>
      </c>
      <c r="U26" s="33">
        <v>3.76</v>
      </c>
      <c r="V26" s="33">
        <v>82.9</v>
      </c>
      <c r="W26" s="33">
        <v>9.0299999999999994</v>
      </c>
      <c r="X26" s="33">
        <v>4.8</v>
      </c>
      <c r="Y26" s="33">
        <v>7.65</v>
      </c>
      <c r="Z26" s="33">
        <v>5.03</v>
      </c>
      <c r="AA26" s="33">
        <v>2.25</v>
      </c>
      <c r="AB26" s="33"/>
      <c r="AC26" s="33">
        <v>542</v>
      </c>
      <c r="AD26" s="34">
        <v>4.92</v>
      </c>
      <c r="AE26" s="34">
        <v>3.84</v>
      </c>
      <c r="AF26" s="34">
        <v>78.099999999999994</v>
      </c>
      <c r="AG26" s="34">
        <v>9.2899999999999991</v>
      </c>
      <c r="AH26" s="34">
        <v>3.32</v>
      </c>
      <c r="AI26" s="34">
        <v>8.35</v>
      </c>
      <c r="AJ26" s="34">
        <v>3.85</v>
      </c>
      <c r="AK26" s="34">
        <v>1.46</v>
      </c>
      <c r="AL26" s="34">
        <v>3.6</v>
      </c>
      <c r="AM26" s="34">
        <v>557.29999999999995</v>
      </c>
      <c r="AN26" s="35">
        <v>113.36405529953917</v>
      </c>
      <c r="AO26" s="35">
        <v>102.12765957446808</v>
      </c>
      <c r="AP26" s="35">
        <v>94.209891435464399</v>
      </c>
      <c r="AQ26" s="35">
        <v>102.87929125138426</v>
      </c>
      <c r="AR26" s="35">
        <v>69.166666666666671</v>
      </c>
      <c r="AS26" s="35">
        <v>109.15032679738562</v>
      </c>
      <c r="AT26" s="35">
        <v>76.540755467196817</v>
      </c>
      <c r="AU26" s="35">
        <v>64.888888888888886</v>
      </c>
      <c r="AV26" s="35"/>
      <c r="AW26" s="35">
        <v>102.82287822878229</v>
      </c>
      <c r="AX26" s="36">
        <f t="shared" si="1"/>
        <v>5.1630499999999984</v>
      </c>
      <c r="AY26" s="36">
        <f t="shared" si="2"/>
        <v>4.3542499999999995</v>
      </c>
      <c r="AZ26" s="36">
        <f t="shared" si="3"/>
        <v>84.334840840201068</v>
      </c>
      <c r="BA26" s="36">
        <f t="shared" si="4"/>
        <v>95.292511209459548</v>
      </c>
      <c r="BB26" s="36">
        <f t="shared" si="4"/>
        <v>88.189699718665679</v>
      </c>
      <c r="BC26" s="36">
        <f t="shared" si="4"/>
        <v>92.607040248033499</v>
      </c>
    </row>
    <row r="27" spans="1:55" x14ac:dyDescent="0.3">
      <c r="A27" s="1">
        <v>26</v>
      </c>
      <c r="B27" s="1"/>
      <c r="C27" s="19" t="s">
        <v>139</v>
      </c>
      <c r="D27" s="19" t="s">
        <v>140</v>
      </c>
      <c r="E27" s="19" t="s">
        <v>141</v>
      </c>
      <c r="F27" s="20">
        <v>27</v>
      </c>
      <c r="G27" s="21">
        <v>52.5</v>
      </c>
      <c r="H27" s="22">
        <v>17.5</v>
      </c>
      <c r="I27" s="23">
        <v>1</v>
      </c>
      <c r="J27" s="24" t="s">
        <v>46</v>
      </c>
      <c r="K27" s="24">
        <v>0</v>
      </c>
      <c r="L27" s="25">
        <v>93.5</v>
      </c>
      <c r="M27" s="26">
        <v>1.65</v>
      </c>
      <c r="N27" s="27">
        <v>57</v>
      </c>
      <c r="O27" s="28">
        <v>80</v>
      </c>
      <c r="P27" s="29">
        <f t="shared" si="0"/>
        <v>20.936639118457304</v>
      </c>
      <c r="Q27" s="30" t="s">
        <v>47</v>
      </c>
      <c r="R27" s="31" t="s">
        <v>47</v>
      </c>
      <c r="S27" s="32" t="s">
        <v>61</v>
      </c>
      <c r="T27" s="33">
        <v>4.46</v>
      </c>
      <c r="U27" s="33">
        <v>3.82</v>
      </c>
      <c r="V27" s="33">
        <v>82.3</v>
      </c>
      <c r="W27" s="33">
        <v>9.1199999999999992</v>
      </c>
      <c r="X27" s="33">
        <v>4.74</v>
      </c>
      <c r="Y27" s="33">
        <v>7.76</v>
      </c>
      <c r="Z27" s="33">
        <v>5.07</v>
      </c>
      <c r="AA27" s="33">
        <v>2.2599999999999998</v>
      </c>
      <c r="AB27" s="33"/>
      <c r="AC27" s="33">
        <v>547.20000000000005</v>
      </c>
      <c r="AD27" s="34">
        <v>5.65</v>
      </c>
      <c r="AE27" s="34">
        <v>4.6100000000000003</v>
      </c>
      <c r="AF27" s="34">
        <v>81.599999999999994</v>
      </c>
      <c r="AG27" s="34">
        <v>12.61</v>
      </c>
      <c r="AH27" s="34">
        <v>4.5199999999999996</v>
      </c>
      <c r="AI27" s="34">
        <v>9.85</v>
      </c>
      <c r="AJ27" s="34">
        <v>5.16</v>
      </c>
      <c r="AK27" s="34">
        <v>1.95</v>
      </c>
      <c r="AL27" s="34">
        <v>8.4</v>
      </c>
      <c r="AM27" s="34">
        <v>756.5</v>
      </c>
      <c r="AN27" s="35">
        <v>126.68161434977578</v>
      </c>
      <c r="AO27" s="35">
        <v>120.68062827225133</v>
      </c>
      <c r="AP27" s="35">
        <v>99.149453219927096</v>
      </c>
      <c r="AQ27" s="35">
        <v>138.26754385964912</v>
      </c>
      <c r="AR27" s="35">
        <v>95.358649789029528</v>
      </c>
      <c r="AS27" s="35">
        <v>126.93298969072164</v>
      </c>
      <c r="AT27" s="35">
        <v>101.77514792899407</v>
      </c>
      <c r="AU27" s="35">
        <v>86.283185840707972</v>
      </c>
      <c r="AV27" s="35"/>
      <c r="AW27" s="35">
        <v>138.24926900584796</v>
      </c>
      <c r="AX27" s="36">
        <f t="shared" si="1"/>
        <v>5.2304999999999993</v>
      </c>
      <c r="AY27" s="36">
        <f t="shared" si="2"/>
        <v>4.3840999999999992</v>
      </c>
      <c r="AZ27" s="36">
        <f t="shared" si="3"/>
        <v>83.817990631870757</v>
      </c>
      <c r="BA27" s="36">
        <f t="shared" si="4"/>
        <v>108.02026574897239</v>
      </c>
      <c r="BB27" s="36">
        <f t="shared" si="4"/>
        <v>105.15271093268861</v>
      </c>
      <c r="BC27" s="36">
        <f t="shared" si="4"/>
        <v>97.353801236285662</v>
      </c>
    </row>
    <row r="28" spans="1:55" ht="28.8" x14ac:dyDescent="0.3">
      <c r="A28" s="1">
        <v>27</v>
      </c>
      <c r="B28" s="1"/>
      <c r="C28" s="19" t="s">
        <v>142</v>
      </c>
      <c r="D28" s="19" t="s">
        <v>143</v>
      </c>
      <c r="E28" s="19" t="s">
        <v>144</v>
      </c>
      <c r="F28" s="20">
        <v>36</v>
      </c>
      <c r="G28" s="21">
        <v>57.5</v>
      </c>
      <c r="H28" s="22">
        <v>19.170000000000002</v>
      </c>
      <c r="I28" s="23">
        <v>5</v>
      </c>
      <c r="J28" s="24" t="s">
        <v>46</v>
      </c>
      <c r="K28" s="24">
        <v>0</v>
      </c>
      <c r="L28" s="25">
        <v>91</v>
      </c>
      <c r="M28" s="26">
        <v>1.62</v>
      </c>
      <c r="N28" s="27">
        <v>68.400000000000006</v>
      </c>
      <c r="O28" s="28">
        <v>92</v>
      </c>
      <c r="P28" s="29">
        <f t="shared" si="0"/>
        <v>26.063100137174207</v>
      </c>
      <c r="Q28" s="30" t="s">
        <v>47</v>
      </c>
      <c r="R28" s="31" t="s">
        <v>145</v>
      </c>
      <c r="S28" s="32" t="s">
        <v>61</v>
      </c>
      <c r="T28" s="33">
        <v>4.03</v>
      </c>
      <c r="U28" s="33">
        <v>3.43</v>
      </c>
      <c r="V28" s="33">
        <v>85</v>
      </c>
      <c r="W28" s="33"/>
      <c r="X28" s="33">
        <v>3.86</v>
      </c>
      <c r="Y28" s="33"/>
      <c r="Z28" s="33">
        <v>4.5199999999999996</v>
      </c>
      <c r="AA28" s="33">
        <v>1.91</v>
      </c>
      <c r="AB28" s="33"/>
      <c r="AC28" s="33"/>
      <c r="AD28" s="34">
        <v>4.1900000000000004</v>
      </c>
      <c r="AE28" s="34">
        <v>3.29</v>
      </c>
      <c r="AF28" s="34">
        <v>78</v>
      </c>
      <c r="AG28" s="34">
        <v>10.37</v>
      </c>
      <c r="AH28" s="34">
        <v>2.9</v>
      </c>
      <c r="AI28" s="34">
        <v>8.5299999999999994</v>
      </c>
      <c r="AJ28" s="34">
        <v>3.44</v>
      </c>
      <c r="AK28" s="34">
        <v>1.1399999999999999</v>
      </c>
      <c r="AL28" s="34">
        <v>5.48</v>
      </c>
      <c r="AM28" s="34"/>
      <c r="AN28" s="35">
        <v>103.97022332506202</v>
      </c>
      <c r="AO28" s="35">
        <v>95.918367346938766</v>
      </c>
      <c r="AP28" s="35">
        <v>91.764705882352942</v>
      </c>
      <c r="AQ28" s="35"/>
      <c r="AR28" s="35">
        <v>75.129533678756474</v>
      </c>
      <c r="AS28" s="35"/>
      <c r="AT28" s="35">
        <v>76.106194690265497</v>
      </c>
      <c r="AU28" s="35">
        <v>59.685863874345543</v>
      </c>
      <c r="AV28" s="35"/>
      <c r="AW28" s="35"/>
      <c r="AX28" s="36">
        <f t="shared" si="1"/>
        <v>4.8834</v>
      </c>
      <c r="AY28" s="36">
        <f t="shared" si="2"/>
        <v>4.0322000000000005</v>
      </c>
      <c r="AZ28" s="36">
        <f t="shared" si="3"/>
        <v>82.569521235204988</v>
      </c>
      <c r="BA28" s="36">
        <f t="shared" si="4"/>
        <v>85.800876438546922</v>
      </c>
      <c r="BB28" s="36">
        <f t="shared" si="4"/>
        <v>81.593174941719155</v>
      </c>
      <c r="BC28" s="36">
        <f t="shared" si="4"/>
        <v>94.465849908238681</v>
      </c>
    </row>
    <row r="29" spans="1:55" x14ac:dyDescent="0.3">
      <c r="A29" s="1">
        <v>28</v>
      </c>
      <c r="B29" s="1"/>
      <c r="C29" s="19" t="s">
        <v>146</v>
      </c>
      <c r="D29" s="41" t="s">
        <v>147</v>
      </c>
      <c r="E29" s="41" t="s">
        <v>148</v>
      </c>
      <c r="F29" s="20">
        <v>39</v>
      </c>
      <c r="G29" s="21">
        <v>65.5</v>
      </c>
      <c r="H29" s="22">
        <v>21.83</v>
      </c>
      <c r="I29" s="23">
        <v>8</v>
      </c>
      <c r="J29" s="24" t="s">
        <v>80</v>
      </c>
      <c r="K29" s="24">
        <v>1</v>
      </c>
      <c r="L29" s="25">
        <v>79</v>
      </c>
      <c r="M29" s="26">
        <v>1.585</v>
      </c>
      <c r="N29" s="27">
        <v>69</v>
      </c>
      <c r="O29" s="28">
        <v>94</v>
      </c>
      <c r="P29" s="29">
        <f t="shared" si="0"/>
        <v>27.465692762391903</v>
      </c>
      <c r="Q29" s="30" t="s">
        <v>47</v>
      </c>
      <c r="R29" s="31" t="s">
        <v>47</v>
      </c>
      <c r="S29" s="32" t="s">
        <v>149</v>
      </c>
      <c r="T29" s="33">
        <v>3.75</v>
      </c>
      <c r="U29" s="33">
        <v>3.17</v>
      </c>
      <c r="V29" s="33">
        <v>80</v>
      </c>
      <c r="W29" s="33">
        <v>8.16</v>
      </c>
      <c r="X29" s="33">
        <v>4.05</v>
      </c>
      <c r="Y29" s="33">
        <v>7.02</v>
      </c>
      <c r="Z29" s="33">
        <v>4.42</v>
      </c>
      <c r="AA29" s="33">
        <v>1.76</v>
      </c>
      <c r="AB29" s="33"/>
      <c r="AC29" s="33">
        <v>489.7</v>
      </c>
      <c r="AD29" s="34">
        <v>4.7300000000000004</v>
      </c>
      <c r="AE29" s="34">
        <v>3.13</v>
      </c>
      <c r="AF29" s="34">
        <v>66.099999999999994</v>
      </c>
      <c r="AG29" s="34">
        <v>10.8</v>
      </c>
      <c r="AH29" s="34">
        <v>1.6</v>
      </c>
      <c r="AI29" s="34">
        <v>6.07</v>
      </c>
      <c r="AJ29" s="34">
        <v>2.2400000000000002</v>
      </c>
      <c r="AK29" s="34">
        <v>0.52</v>
      </c>
      <c r="AL29" s="34">
        <v>15</v>
      </c>
      <c r="AM29" s="34">
        <v>647.79999999999995</v>
      </c>
      <c r="AN29" s="35">
        <v>126.13333333333334</v>
      </c>
      <c r="AO29" s="35">
        <v>98.738170347003148</v>
      </c>
      <c r="AP29" s="35">
        <v>82.625</v>
      </c>
      <c r="AQ29" s="35">
        <v>132.35294117647058</v>
      </c>
      <c r="AR29" s="35">
        <v>39.506172839506178</v>
      </c>
      <c r="AS29" s="35">
        <v>86.467236467236475</v>
      </c>
      <c r="AT29" s="35">
        <v>50.67873303167422</v>
      </c>
      <c r="AU29" s="35">
        <v>29.545454545454547</v>
      </c>
      <c r="AV29" s="35"/>
      <c r="AW29" s="35">
        <v>132.28507249336329</v>
      </c>
      <c r="AX29" s="36">
        <f t="shared" si="1"/>
        <v>4.6659499999999987</v>
      </c>
      <c r="AY29" s="36">
        <f t="shared" si="2"/>
        <v>3.8331499999999998</v>
      </c>
      <c r="AZ29" s="36">
        <f t="shared" si="3"/>
        <v>82.151544701507746</v>
      </c>
      <c r="BA29" s="36">
        <f t="shared" si="4"/>
        <v>101.37271080916001</v>
      </c>
      <c r="BB29" s="36">
        <f t="shared" si="4"/>
        <v>81.656079203788011</v>
      </c>
      <c r="BC29" s="36">
        <f t="shared" si="4"/>
        <v>80.461055528742648</v>
      </c>
    </row>
    <row r="30" spans="1:55" x14ac:dyDescent="0.3">
      <c r="A30" s="1">
        <v>29</v>
      </c>
      <c r="B30" s="1"/>
      <c r="C30" s="19" t="s">
        <v>150</v>
      </c>
      <c r="D30" s="41" t="s">
        <v>151</v>
      </c>
      <c r="E30" s="41" t="s">
        <v>152</v>
      </c>
      <c r="F30" s="20">
        <v>35</v>
      </c>
      <c r="G30" s="21">
        <v>55</v>
      </c>
      <c r="H30" s="22">
        <v>18.3</v>
      </c>
      <c r="I30" s="23">
        <v>3</v>
      </c>
      <c r="J30" s="24" t="s">
        <v>46</v>
      </c>
      <c r="K30" s="24">
        <v>0</v>
      </c>
      <c r="L30" s="25">
        <v>92</v>
      </c>
      <c r="M30" s="26">
        <v>1.67</v>
      </c>
      <c r="N30" s="27">
        <v>64</v>
      </c>
      <c r="O30" s="28">
        <v>90</v>
      </c>
      <c r="P30" s="29">
        <f t="shared" si="0"/>
        <v>22.948115744558788</v>
      </c>
      <c r="Q30" s="30" t="s">
        <v>68</v>
      </c>
      <c r="R30" s="31" t="s">
        <v>47</v>
      </c>
      <c r="S30" s="32" t="s">
        <v>73</v>
      </c>
      <c r="T30" s="33">
        <v>3.62</v>
      </c>
      <c r="U30" s="33">
        <v>3.09</v>
      </c>
      <c r="V30" s="33">
        <v>85</v>
      </c>
      <c r="W30" s="33"/>
      <c r="X30" s="33">
        <v>3.54</v>
      </c>
      <c r="Y30" s="33"/>
      <c r="Z30" s="33">
        <v>4.16</v>
      </c>
      <c r="AA30" s="33">
        <v>1.92</v>
      </c>
      <c r="AB30" s="33"/>
      <c r="AC30" s="33"/>
      <c r="AD30" s="34">
        <v>4.99</v>
      </c>
      <c r="AE30" s="34">
        <v>3.47</v>
      </c>
      <c r="AF30" s="34">
        <v>71</v>
      </c>
      <c r="AG30" s="34">
        <v>11.65</v>
      </c>
      <c r="AH30" s="34">
        <v>2.2799999999999998</v>
      </c>
      <c r="AI30" s="34">
        <v>6.33</v>
      </c>
      <c r="AJ30" s="34">
        <v>2.89</v>
      </c>
      <c r="AK30" s="34">
        <v>0.9</v>
      </c>
      <c r="AL30" s="34">
        <v>7.24</v>
      </c>
      <c r="AM30" s="34"/>
      <c r="AN30" s="35">
        <v>137.84530386740332</v>
      </c>
      <c r="AO30" s="35">
        <v>112.29773462783173</v>
      </c>
      <c r="AP30" s="35">
        <v>83.529411764705884</v>
      </c>
      <c r="AQ30" s="35"/>
      <c r="AR30" s="35">
        <v>64.406779661016941</v>
      </c>
      <c r="AS30" s="35"/>
      <c r="AT30" s="35">
        <v>69.47115384615384</v>
      </c>
      <c r="AU30" s="35">
        <v>46.875000000000007</v>
      </c>
      <c r="AV30" s="35"/>
      <c r="AW30" s="35"/>
      <c r="AX30" s="36">
        <f t="shared" si="1"/>
        <v>5.1119000000000003</v>
      </c>
      <c r="AY30" s="36">
        <f t="shared" si="2"/>
        <v>4.2238999999999995</v>
      </c>
      <c r="AZ30" s="36">
        <f t="shared" si="3"/>
        <v>82.628768168391389</v>
      </c>
      <c r="BA30" s="36">
        <f t="shared" si="4"/>
        <v>97.615368062755522</v>
      </c>
      <c r="BB30" s="36">
        <f t="shared" si="4"/>
        <v>82.15156608821232</v>
      </c>
      <c r="BC30" s="36">
        <f t="shared" si="4"/>
        <v>85.926489736972954</v>
      </c>
    </row>
    <row r="31" spans="1:55" x14ac:dyDescent="0.3">
      <c r="A31" s="1">
        <v>30</v>
      </c>
      <c r="B31" s="1"/>
      <c r="C31" s="19" t="s">
        <v>635</v>
      </c>
      <c r="D31" s="41" t="s">
        <v>153</v>
      </c>
      <c r="E31" s="41" t="s">
        <v>154</v>
      </c>
      <c r="F31" s="20">
        <v>61</v>
      </c>
      <c r="G31" s="21">
        <v>57.5</v>
      </c>
      <c r="H31" s="22">
        <v>19.170000000000002</v>
      </c>
      <c r="I31" s="23">
        <v>3</v>
      </c>
      <c r="J31" s="24" t="s">
        <v>46</v>
      </c>
      <c r="K31" s="24">
        <v>0</v>
      </c>
      <c r="L31" s="25">
        <v>84.5</v>
      </c>
      <c r="M31" s="26">
        <v>1.5669999999999999</v>
      </c>
      <c r="N31" s="27">
        <v>55</v>
      </c>
      <c r="O31" s="28">
        <v>79.5</v>
      </c>
      <c r="P31" s="29">
        <f t="shared" si="0"/>
        <v>22.39879714386829</v>
      </c>
      <c r="Q31" s="30" t="s">
        <v>47</v>
      </c>
      <c r="R31" s="31" t="s">
        <v>47</v>
      </c>
      <c r="S31" s="32" t="s">
        <v>124</v>
      </c>
      <c r="T31" s="33">
        <v>2.78</v>
      </c>
      <c r="U31" s="33">
        <v>2.2799999999999998</v>
      </c>
      <c r="V31" s="33">
        <v>82</v>
      </c>
      <c r="W31" s="33"/>
      <c r="X31" s="33">
        <v>2.5499999999999998</v>
      </c>
      <c r="Y31" s="33"/>
      <c r="Z31" s="33">
        <v>3.15</v>
      </c>
      <c r="AA31" s="33">
        <v>1.1100000000000001</v>
      </c>
      <c r="AB31" s="33"/>
      <c r="AC31" s="33"/>
      <c r="AD31" s="34">
        <v>3.98</v>
      </c>
      <c r="AE31" s="34">
        <v>2.86</v>
      </c>
      <c r="AF31" s="34">
        <v>71</v>
      </c>
      <c r="AG31" s="34">
        <v>6.09</v>
      </c>
      <c r="AH31" s="34">
        <v>2.06</v>
      </c>
      <c r="AI31" s="34">
        <v>5.38</v>
      </c>
      <c r="AJ31" s="34">
        <v>2.54</v>
      </c>
      <c r="AK31" s="34">
        <v>0.85</v>
      </c>
      <c r="AL31" s="34">
        <v>4.05</v>
      </c>
      <c r="AM31" s="34"/>
      <c r="AN31" s="35">
        <v>143.16546762589931</v>
      </c>
      <c r="AO31" s="35">
        <v>125.43859649122808</v>
      </c>
      <c r="AP31" s="35">
        <v>86.58536585365853</v>
      </c>
      <c r="AQ31" s="35"/>
      <c r="AR31" s="35">
        <v>80.784313725490208</v>
      </c>
      <c r="AS31" s="35"/>
      <c r="AT31" s="35">
        <v>80.634920634920633</v>
      </c>
      <c r="AU31" s="35">
        <v>76.576576576576571</v>
      </c>
      <c r="AV31" s="35"/>
      <c r="AW31" s="35"/>
      <c r="AX31" s="36">
        <f t="shared" si="1"/>
        <v>4.0426899999999986</v>
      </c>
      <c r="AY31" s="36">
        <f t="shared" si="2"/>
        <v>3.1538899999999996</v>
      </c>
      <c r="AZ31" s="36">
        <f t="shared" si="3"/>
        <v>78.014638767751194</v>
      </c>
      <c r="BA31" s="36">
        <f t="shared" si="4"/>
        <v>98.449299847378882</v>
      </c>
      <c r="BB31" s="36">
        <f t="shared" si="4"/>
        <v>90.681666132934254</v>
      </c>
      <c r="BC31" s="36">
        <f t="shared" si="4"/>
        <v>91.00856085659295</v>
      </c>
    </row>
    <row r="32" spans="1:55" x14ac:dyDescent="0.3">
      <c r="A32" s="1">
        <v>31</v>
      </c>
      <c r="B32" s="1"/>
      <c r="C32" s="19" t="s">
        <v>155</v>
      </c>
      <c r="D32" s="19" t="s">
        <v>156</v>
      </c>
      <c r="E32" s="19" t="s">
        <v>157</v>
      </c>
      <c r="F32" s="20">
        <v>58</v>
      </c>
      <c r="G32" s="21">
        <v>55.5</v>
      </c>
      <c r="H32" s="22">
        <v>18.5</v>
      </c>
      <c r="I32" s="23">
        <v>4</v>
      </c>
      <c r="J32" s="24" t="s">
        <v>46</v>
      </c>
      <c r="K32" s="24">
        <v>0</v>
      </c>
      <c r="L32" s="25">
        <v>85</v>
      </c>
      <c r="M32" s="26">
        <v>1.51</v>
      </c>
      <c r="N32" s="27">
        <v>63.5</v>
      </c>
      <c r="O32" s="28">
        <v>101</v>
      </c>
      <c r="P32" s="29">
        <f t="shared" si="0"/>
        <v>27.849655716854524</v>
      </c>
      <c r="Q32" s="30" t="s">
        <v>68</v>
      </c>
      <c r="R32" s="31" t="s">
        <v>47</v>
      </c>
      <c r="S32" s="32" t="s">
        <v>73</v>
      </c>
      <c r="T32" s="33">
        <v>2.85</v>
      </c>
      <c r="U32" s="33">
        <v>2.3199999999999998</v>
      </c>
      <c r="V32" s="33">
        <v>76.8</v>
      </c>
      <c r="W32" s="33">
        <v>6.93</v>
      </c>
      <c r="X32" s="33">
        <v>3.14</v>
      </c>
      <c r="Y32" s="33">
        <v>6.09</v>
      </c>
      <c r="Z32" s="33">
        <v>3.57</v>
      </c>
      <c r="AA32" s="33">
        <v>1.0900000000000001</v>
      </c>
      <c r="AB32" s="33"/>
      <c r="AC32" s="33">
        <v>415.6</v>
      </c>
      <c r="AD32" s="34">
        <v>3.76</v>
      </c>
      <c r="AE32" s="34">
        <v>2.46</v>
      </c>
      <c r="AF32" s="34">
        <v>65.5</v>
      </c>
      <c r="AG32" s="34">
        <v>9.9499999999999993</v>
      </c>
      <c r="AH32" s="34">
        <v>1.1399999999999999</v>
      </c>
      <c r="AI32" s="34">
        <v>5.94</v>
      </c>
      <c r="AJ32" s="34">
        <v>1.7</v>
      </c>
      <c r="AK32" s="34">
        <v>0.31</v>
      </c>
      <c r="AL32" s="34">
        <v>10</v>
      </c>
      <c r="AM32" s="34">
        <v>597.1</v>
      </c>
      <c r="AN32" s="35">
        <v>131.92982456140351</v>
      </c>
      <c r="AO32" s="35">
        <v>106.03448275862068</v>
      </c>
      <c r="AP32" s="35">
        <v>85.286458333333343</v>
      </c>
      <c r="AQ32" s="35">
        <v>143.57864357864358</v>
      </c>
      <c r="AR32" s="35">
        <v>36.30573248407643</v>
      </c>
      <c r="AS32" s="35">
        <v>97.5369458128079</v>
      </c>
      <c r="AT32" s="35">
        <v>47.61904761904762</v>
      </c>
      <c r="AU32" s="35">
        <v>28.440366972477062</v>
      </c>
      <c r="AV32" s="35"/>
      <c r="AW32" s="35">
        <v>143.67179980750723</v>
      </c>
      <c r="AX32" s="36">
        <f t="shared" si="1"/>
        <v>3.8856999999999995</v>
      </c>
      <c r="AY32" s="36">
        <f t="shared" si="2"/>
        <v>3.0521000000000003</v>
      </c>
      <c r="AZ32" s="36">
        <f t="shared" si="3"/>
        <v>78.54697995213219</v>
      </c>
      <c r="BA32" s="36">
        <f t="shared" si="4"/>
        <v>96.765061636256021</v>
      </c>
      <c r="BB32" s="36">
        <f t="shared" si="4"/>
        <v>80.600242456013888</v>
      </c>
      <c r="BC32" s="36">
        <f t="shared" si="4"/>
        <v>83.389584220700485</v>
      </c>
    </row>
    <row r="33" spans="1:55" x14ac:dyDescent="0.3">
      <c r="A33" s="1">
        <v>32</v>
      </c>
      <c r="B33" s="1"/>
      <c r="C33" s="19" t="s">
        <v>158</v>
      </c>
      <c r="D33" s="19" t="s">
        <v>159</v>
      </c>
      <c r="E33" s="19" t="s">
        <v>160</v>
      </c>
      <c r="F33" s="20">
        <v>24</v>
      </c>
      <c r="G33" s="21">
        <v>54.5</v>
      </c>
      <c r="H33" s="22">
        <v>18.170000000000002</v>
      </c>
      <c r="I33" s="23">
        <v>0</v>
      </c>
      <c r="J33" s="24" t="s">
        <v>46</v>
      </c>
      <c r="K33" s="24">
        <v>0</v>
      </c>
      <c r="L33" s="25">
        <v>90.5</v>
      </c>
      <c r="M33" s="26">
        <v>1.631</v>
      </c>
      <c r="N33" s="27">
        <v>61.7</v>
      </c>
      <c r="O33" s="28">
        <v>82</v>
      </c>
      <c r="P33" s="29">
        <f t="shared" si="0"/>
        <v>23.194084869299264</v>
      </c>
      <c r="Q33" s="30" t="s">
        <v>47</v>
      </c>
      <c r="R33" s="31" t="s">
        <v>99</v>
      </c>
      <c r="S33" s="32" t="s">
        <v>161</v>
      </c>
      <c r="T33" s="33">
        <v>3.91</v>
      </c>
      <c r="U33" s="33">
        <v>3.36</v>
      </c>
      <c r="V33" s="33">
        <v>85</v>
      </c>
      <c r="W33" s="33"/>
      <c r="X33" s="33">
        <v>3.79</v>
      </c>
      <c r="Y33" s="33"/>
      <c r="Z33" s="33">
        <v>4.3</v>
      </c>
      <c r="AA33" s="33">
        <v>2.23</v>
      </c>
      <c r="AB33" s="33"/>
      <c r="AC33" s="33"/>
      <c r="AD33" s="34">
        <v>5.46</v>
      </c>
      <c r="AE33" s="34">
        <v>4.6900000000000004</v>
      </c>
      <c r="AF33" s="34">
        <v>85</v>
      </c>
      <c r="AG33" s="34">
        <v>15.31</v>
      </c>
      <c r="AH33" s="34">
        <v>5.13</v>
      </c>
      <c r="AI33" s="34">
        <v>10.42</v>
      </c>
      <c r="AJ33" s="34">
        <v>6.04</v>
      </c>
      <c r="AK33" s="34">
        <v>2.31</v>
      </c>
      <c r="AL33" s="34">
        <v>4.78</v>
      </c>
      <c r="AM33" s="34"/>
      <c r="AN33" s="35">
        <v>139.64194373401534</v>
      </c>
      <c r="AO33" s="35">
        <v>139.58333333333334</v>
      </c>
      <c r="AP33" s="35">
        <v>100</v>
      </c>
      <c r="AQ33" s="35"/>
      <c r="AR33" s="35">
        <v>135.35620052770446</v>
      </c>
      <c r="AS33" s="35"/>
      <c r="AT33" s="35">
        <v>140.46511627906978</v>
      </c>
      <c r="AU33" s="35">
        <v>103.58744394618836</v>
      </c>
      <c r="AV33" s="35"/>
      <c r="AW33" s="35"/>
      <c r="AX33" s="36">
        <f t="shared" si="1"/>
        <v>5.2281700000000004</v>
      </c>
      <c r="AY33" s="36">
        <f t="shared" si="2"/>
        <v>4.4065700000000003</v>
      </c>
      <c r="AZ33" s="36">
        <f t="shared" si="3"/>
        <v>84.285132273816657</v>
      </c>
      <c r="BA33" s="36">
        <f t="shared" si="4"/>
        <v>104.43424754742099</v>
      </c>
      <c r="BB33" s="36">
        <f t="shared" si="4"/>
        <v>106.4319867833712</v>
      </c>
      <c r="BC33" s="36">
        <f t="shared" si="4"/>
        <v>100.84815400640406</v>
      </c>
    </row>
    <row r="34" spans="1:55" x14ac:dyDescent="0.3">
      <c r="A34" s="1">
        <v>33</v>
      </c>
      <c r="B34" s="1"/>
      <c r="C34" s="19" t="s">
        <v>162</v>
      </c>
      <c r="D34" s="19" t="s">
        <v>163</v>
      </c>
      <c r="E34" s="19" t="s">
        <v>164</v>
      </c>
      <c r="F34" s="20">
        <v>65</v>
      </c>
      <c r="G34" s="21">
        <v>58.5</v>
      </c>
      <c r="H34" s="22">
        <v>19.5</v>
      </c>
      <c r="I34" s="23">
        <v>8</v>
      </c>
      <c r="J34" s="24" t="s">
        <v>80</v>
      </c>
      <c r="K34" s="24">
        <v>1</v>
      </c>
      <c r="L34" s="25">
        <v>89</v>
      </c>
      <c r="M34" s="26">
        <v>1.575</v>
      </c>
      <c r="N34" s="27">
        <v>66.7</v>
      </c>
      <c r="O34" s="28">
        <v>96</v>
      </c>
      <c r="P34" s="29">
        <f t="shared" si="0"/>
        <v>26.88838498362308</v>
      </c>
      <c r="Q34" s="30" t="s">
        <v>47</v>
      </c>
      <c r="R34" s="31" t="s">
        <v>47</v>
      </c>
      <c r="S34" s="32" t="s">
        <v>165</v>
      </c>
      <c r="T34" s="33">
        <v>2.74</v>
      </c>
      <c r="U34" s="33">
        <v>2.23</v>
      </c>
      <c r="V34" s="33">
        <v>81</v>
      </c>
      <c r="W34" s="33"/>
      <c r="X34" s="33">
        <v>2.4700000000000002</v>
      </c>
      <c r="Y34" s="33"/>
      <c r="Z34" s="33">
        <v>3.08</v>
      </c>
      <c r="AA34" s="33">
        <v>1.05</v>
      </c>
      <c r="AB34" s="33"/>
      <c r="AC34" s="33"/>
      <c r="AD34" s="34">
        <v>3.32</v>
      </c>
      <c r="AE34" s="34">
        <v>2.63</v>
      </c>
      <c r="AF34" s="34">
        <v>79</v>
      </c>
      <c r="AG34" s="34">
        <v>7.08</v>
      </c>
      <c r="AH34" s="34">
        <v>2.42</v>
      </c>
      <c r="AI34" s="34">
        <v>6.73</v>
      </c>
      <c r="AJ34" s="34">
        <v>3.85</v>
      </c>
      <c r="AK34" s="34">
        <v>0.87</v>
      </c>
      <c r="AL34" s="34">
        <v>8.34</v>
      </c>
      <c r="AM34" s="34"/>
      <c r="AN34" s="35">
        <v>121.16788321167881</v>
      </c>
      <c r="AO34" s="35">
        <v>117.93721973094169</v>
      </c>
      <c r="AP34" s="35">
        <v>97.53086419753086</v>
      </c>
      <c r="AQ34" s="35"/>
      <c r="AR34" s="35">
        <v>97.97570850202429</v>
      </c>
      <c r="AS34" s="35"/>
      <c r="AT34" s="35">
        <v>125</v>
      </c>
      <c r="AU34" s="35">
        <v>82.857142857142847</v>
      </c>
      <c r="AV34" s="35"/>
      <c r="AW34" s="35"/>
      <c r="AX34" s="36">
        <f t="shared" ref="AX34:AX65" si="5">(0.0407*M34*100)-(0.025*F34)-0.81</f>
        <v>3.9752499999999995</v>
      </c>
      <c r="AY34" s="36">
        <f t="shared" ref="AY34:AY65" si="6">(0.0327*100*M34)-(0.0282*F34)-0.25</f>
        <v>3.0672499999999996</v>
      </c>
      <c r="AZ34" s="36">
        <f t="shared" si="3"/>
        <v>77.158669266083891</v>
      </c>
      <c r="BA34" s="36">
        <f t="shared" si="4"/>
        <v>83.516759952204268</v>
      </c>
      <c r="BB34" s="36">
        <f t="shared" si="4"/>
        <v>85.744559458798605</v>
      </c>
      <c r="BC34" s="36">
        <f t="shared" si="4"/>
        <v>102.38642106121118</v>
      </c>
    </row>
    <row r="35" spans="1:55" x14ac:dyDescent="0.3">
      <c r="A35" s="1">
        <v>34</v>
      </c>
      <c r="B35" s="1"/>
      <c r="C35" s="19" t="s">
        <v>636</v>
      </c>
      <c r="D35" s="41" t="s">
        <v>166</v>
      </c>
      <c r="E35" s="41" t="s">
        <v>167</v>
      </c>
      <c r="F35" s="20">
        <v>41</v>
      </c>
      <c r="G35" s="21">
        <v>51.5</v>
      </c>
      <c r="H35" s="22">
        <v>17.170000000000002</v>
      </c>
      <c r="I35" s="23">
        <v>6</v>
      </c>
      <c r="J35" s="24" t="s">
        <v>80</v>
      </c>
      <c r="K35" s="24">
        <v>1</v>
      </c>
      <c r="L35" s="25">
        <v>84</v>
      </c>
      <c r="M35" s="26">
        <v>1.645</v>
      </c>
      <c r="N35" s="27">
        <v>62</v>
      </c>
      <c r="O35" s="28">
        <v>80</v>
      </c>
      <c r="P35" s="29">
        <f t="shared" si="0"/>
        <v>22.911835626056671</v>
      </c>
      <c r="Q35" s="30" t="s">
        <v>47</v>
      </c>
      <c r="R35" s="31" t="s">
        <v>47</v>
      </c>
      <c r="S35" s="32" t="s">
        <v>73</v>
      </c>
      <c r="T35" s="33">
        <v>2.97</v>
      </c>
      <c r="U35" s="33">
        <v>2.42</v>
      </c>
      <c r="V35" s="33">
        <v>81</v>
      </c>
      <c r="W35" s="33"/>
      <c r="X35" s="33">
        <v>2.65</v>
      </c>
      <c r="Y35" s="33"/>
      <c r="Z35" s="33">
        <v>3.29</v>
      </c>
      <c r="AA35" s="33">
        <v>1.1599999999999999</v>
      </c>
      <c r="AB35" s="33"/>
      <c r="AC35" s="33"/>
      <c r="AD35" s="34">
        <v>5.09</v>
      </c>
      <c r="AE35" s="34">
        <v>3.95</v>
      </c>
      <c r="AF35" s="34">
        <v>77</v>
      </c>
      <c r="AG35" s="34">
        <v>9.82</v>
      </c>
      <c r="AH35" s="34">
        <v>3.37</v>
      </c>
      <c r="AI35" s="34">
        <v>8.41</v>
      </c>
      <c r="AJ35" s="34">
        <v>3.4</v>
      </c>
      <c r="AK35" s="34">
        <v>1.35</v>
      </c>
      <c r="AL35" s="34">
        <v>7.52</v>
      </c>
      <c r="AM35" s="34"/>
      <c r="AN35" s="35">
        <v>171.38047138047136</v>
      </c>
      <c r="AO35" s="35">
        <v>163.2231404958678</v>
      </c>
      <c r="AP35" s="35">
        <v>95.061728395061735</v>
      </c>
      <c r="AQ35" s="35"/>
      <c r="AR35" s="35">
        <v>127.16981132075473</v>
      </c>
      <c r="AS35" s="35"/>
      <c r="AT35" s="35">
        <v>103.34346504559271</v>
      </c>
      <c r="AU35" s="35">
        <v>116.3793103448276</v>
      </c>
      <c r="AV35" s="35"/>
      <c r="AW35" s="35"/>
      <c r="AX35" s="36">
        <f t="shared" si="5"/>
        <v>4.8601499999999991</v>
      </c>
      <c r="AY35" s="36">
        <f t="shared" si="6"/>
        <v>3.97295</v>
      </c>
      <c r="AZ35" s="36">
        <f t="shared" si="3"/>
        <v>81.745419380060298</v>
      </c>
      <c r="BA35" s="36">
        <f t="shared" si="4"/>
        <v>104.7292779029454</v>
      </c>
      <c r="BB35" s="36">
        <f t="shared" si="4"/>
        <v>99.422343598585442</v>
      </c>
      <c r="BC35" s="36">
        <f t="shared" si="4"/>
        <v>94.194880378560001</v>
      </c>
    </row>
    <row r="36" spans="1:55" x14ac:dyDescent="0.3">
      <c r="A36" s="1">
        <v>35</v>
      </c>
      <c r="B36" s="1"/>
      <c r="C36" s="19" t="s">
        <v>168</v>
      </c>
      <c r="D36" s="41" t="s">
        <v>169</v>
      </c>
      <c r="E36" s="41" t="s">
        <v>170</v>
      </c>
      <c r="F36" s="20">
        <v>64</v>
      </c>
      <c r="G36" s="21">
        <v>56</v>
      </c>
      <c r="H36" s="22">
        <v>18.670000000000002</v>
      </c>
      <c r="I36" s="23">
        <v>8</v>
      </c>
      <c r="J36" s="24" t="s">
        <v>80</v>
      </c>
      <c r="K36" s="24">
        <v>1</v>
      </c>
      <c r="L36" s="25">
        <v>86</v>
      </c>
      <c r="M36" s="26">
        <v>1.61</v>
      </c>
      <c r="N36" s="27">
        <v>66.2</v>
      </c>
      <c r="O36" s="28">
        <v>91</v>
      </c>
      <c r="P36" s="29">
        <f t="shared" si="0"/>
        <v>25.539138150534313</v>
      </c>
      <c r="Q36" s="30" t="s">
        <v>47</v>
      </c>
      <c r="R36" s="31" t="s">
        <v>47</v>
      </c>
      <c r="S36" s="32" t="s">
        <v>171</v>
      </c>
      <c r="T36" s="33">
        <v>3.3</v>
      </c>
      <c r="U36" s="33">
        <v>2.61</v>
      </c>
      <c r="V36" s="33">
        <v>75.900000000000006</v>
      </c>
      <c r="W36" s="33">
        <v>7.33</v>
      </c>
      <c r="X36" s="33">
        <v>3.11</v>
      </c>
      <c r="Y36" s="33">
        <v>6.49</v>
      </c>
      <c r="Z36" s="33">
        <v>3.8</v>
      </c>
      <c r="AA36" s="33">
        <v>1.22</v>
      </c>
      <c r="AB36" s="33"/>
      <c r="AC36" s="33">
        <v>439.6</v>
      </c>
      <c r="AD36" s="34">
        <v>4.3099999999999996</v>
      </c>
      <c r="AE36" s="34">
        <v>3.07</v>
      </c>
      <c r="AF36" s="34">
        <v>71.099999999999994</v>
      </c>
      <c r="AG36" s="34">
        <v>8.06</v>
      </c>
      <c r="AH36" s="34">
        <v>2.0299999999999998</v>
      </c>
      <c r="AI36" s="34">
        <v>6.45</v>
      </c>
      <c r="AJ36" s="34">
        <v>2.76</v>
      </c>
      <c r="AK36" s="34">
        <v>0.71</v>
      </c>
      <c r="AL36" s="34">
        <v>6.1</v>
      </c>
      <c r="AM36" s="34">
        <v>483.7</v>
      </c>
      <c r="AN36" s="35">
        <v>130.60606060606059</v>
      </c>
      <c r="AO36" s="35">
        <v>117.62452107279692</v>
      </c>
      <c r="AP36" s="35">
        <v>93.675889328063221</v>
      </c>
      <c r="AQ36" s="35">
        <v>109.95907230559345</v>
      </c>
      <c r="AR36" s="35">
        <v>65.273311897106097</v>
      </c>
      <c r="AS36" s="35">
        <v>99.383667180277342</v>
      </c>
      <c r="AT36" s="35">
        <v>72.631578947368411</v>
      </c>
      <c r="AU36" s="35">
        <v>58.196721311475407</v>
      </c>
      <c r="AV36" s="35"/>
      <c r="AW36" s="35">
        <v>110.03184713375795</v>
      </c>
      <c r="AX36" s="36">
        <f t="shared" si="5"/>
        <v>4.1426999999999996</v>
      </c>
      <c r="AY36" s="36">
        <f t="shared" si="6"/>
        <v>3.2099000000000002</v>
      </c>
      <c r="AZ36" s="36">
        <f t="shared" si="3"/>
        <v>77.483283848697724</v>
      </c>
      <c r="BA36" s="36">
        <f t="shared" si="4"/>
        <v>104.03842904386029</v>
      </c>
      <c r="BB36" s="36">
        <f t="shared" si="4"/>
        <v>95.641608772858959</v>
      </c>
      <c r="BC36" s="36">
        <f t="shared" si="4"/>
        <v>91.761727779681593</v>
      </c>
    </row>
    <row r="37" spans="1:55" x14ac:dyDescent="0.3">
      <c r="A37" s="1">
        <v>36</v>
      </c>
      <c r="B37" s="1"/>
      <c r="C37" s="19" t="s">
        <v>172</v>
      </c>
      <c r="D37" s="41" t="s">
        <v>173</v>
      </c>
      <c r="E37" s="41" t="s">
        <v>174</v>
      </c>
      <c r="F37" s="20">
        <v>38</v>
      </c>
      <c r="G37" s="21">
        <v>49</v>
      </c>
      <c r="H37" s="22">
        <v>16.329999999999998</v>
      </c>
      <c r="I37" s="23">
        <v>1</v>
      </c>
      <c r="J37" s="24" t="s">
        <v>46</v>
      </c>
      <c r="K37" s="24">
        <v>0</v>
      </c>
      <c r="L37" s="25">
        <v>89.5</v>
      </c>
      <c r="M37" s="26">
        <v>1.68</v>
      </c>
      <c r="N37" s="27">
        <v>73.599999999999994</v>
      </c>
      <c r="O37" s="28">
        <v>87</v>
      </c>
      <c r="P37" s="29">
        <f t="shared" si="0"/>
        <v>26.077097505668934</v>
      </c>
      <c r="Q37" s="30" t="s">
        <v>68</v>
      </c>
      <c r="R37" s="31" t="s">
        <v>47</v>
      </c>
      <c r="S37" s="32" t="s">
        <v>73</v>
      </c>
      <c r="T37" s="33">
        <v>4.3499999999999996</v>
      </c>
      <c r="U37" s="33">
        <v>3.63</v>
      </c>
      <c r="V37" s="33">
        <v>80.400000000000006</v>
      </c>
      <c r="W37" s="33">
        <v>8.83</v>
      </c>
      <c r="X37" s="33">
        <v>4.33</v>
      </c>
      <c r="Y37" s="33">
        <v>7.6</v>
      </c>
      <c r="Z37" s="33">
        <v>4.84</v>
      </c>
      <c r="AA37" s="33">
        <v>2.06</v>
      </c>
      <c r="AB37" s="33"/>
      <c r="AC37" s="33">
        <v>529.9</v>
      </c>
      <c r="AD37" s="34">
        <v>5.93</v>
      </c>
      <c r="AE37" s="34">
        <v>4.13</v>
      </c>
      <c r="AF37" s="34">
        <v>69.599999999999994</v>
      </c>
      <c r="AG37" s="34">
        <v>10.11</v>
      </c>
      <c r="AH37" s="34">
        <v>2.66</v>
      </c>
      <c r="AI37" s="34">
        <v>7.79</v>
      </c>
      <c r="AJ37" s="34">
        <v>3.39</v>
      </c>
      <c r="AK37" s="34">
        <v>0.98</v>
      </c>
      <c r="AL37" s="34">
        <v>9.4</v>
      </c>
      <c r="AM37" s="34">
        <v>606.4</v>
      </c>
      <c r="AN37" s="35">
        <v>136.3218390804598</v>
      </c>
      <c r="AO37" s="35">
        <v>113.7741046831956</v>
      </c>
      <c r="AP37" s="35">
        <v>86.567164179104466</v>
      </c>
      <c r="AQ37" s="35">
        <v>114.49603624009059</v>
      </c>
      <c r="AR37" s="35">
        <v>61.431870669745962</v>
      </c>
      <c r="AS37" s="35">
        <v>102.50000000000001</v>
      </c>
      <c r="AT37" s="35">
        <v>70.041322314049594</v>
      </c>
      <c r="AU37" s="35">
        <v>47.572815533980581</v>
      </c>
      <c r="AV37" s="35"/>
      <c r="AW37" s="35">
        <v>114.43668616720134</v>
      </c>
      <c r="AX37" s="36">
        <f t="shared" si="5"/>
        <v>5.0775999999999986</v>
      </c>
      <c r="AY37" s="36">
        <f t="shared" si="6"/>
        <v>4.1719999999999997</v>
      </c>
      <c r="AZ37" s="36">
        <f t="shared" si="3"/>
        <v>82.164802268788421</v>
      </c>
      <c r="BA37" s="36">
        <f t="shared" si="4"/>
        <v>116.78745864187808</v>
      </c>
      <c r="BB37" s="36">
        <f t="shared" si="4"/>
        <v>98.993288590604038</v>
      </c>
      <c r="BC37" s="36">
        <f t="shared" si="4"/>
        <v>84.707804410354726</v>
      </c>
    </row>
    <row r="38" spans="1:55" x14ac:dyDescent="0.3">
      <c r="A38" s="1">
        <v>37</v>
      </c>
      <c r="B38" s="1"/>
      <c r="C38" s="19" t="s">
        <v>175</v>
      </c>
      <c r="D38" s="41" t="s">
        <v>176</v>
      </c>
      <c r="E38" s="41" t="s">
        <v>177</v>
      </c>
      <c r="F38" s="20">
        <v>48</v>
      </c>
      <c r="G38" s="21">
        <v>49</v>
      </c>
      <c r="H38" s="22">
        <v>16.329999999999998</v>
      </c>
      <c r="I38" s="23">
        <v>4</v>
      </c>
      <c r="J38" s="24" t="s">
        <v>46</v>
      </c>
      <c r="K38" s="24">
        <v>0</v>
      </c>
      <c r="L38" s="25">
        <v>90.5</v>
      </c>
      <c r="M38" s="26">
        <v>1.6</v>
      </c>
      <c r="N38" s="27">
        <v>70</v>
      </c>
      <c r="O38" s="28">
        <v>100</v>
      </c>
      <c r="P38" s="29">
        <f t="shared" si="0"/>
        <v>27.343749999999996</v>
      </c>
      <c r="Q38" s="30" t="s">
        <v>47</v>
      </c>
      <c r="R38" s="31" t="s">
        <v>99</v>
      </c>
      <c r="S38" s="32" t="s">
        <v>178</v>
      </c>
      <c r="T38" s="33">
        <v>3.74</v>
      </c>
      <c r="U38" s="33">
        <v>3.08</v>
      </c>
      <c r="V38" s="33">
        <v>78.599999999999994</v>
      </c>
      <c r="W38" s="33">
        <v>8.0299999999999994</v>
      </c>
      <c r="X38" s="33">
        <v>3.78</v>
      </c>
      <c r="Y38" s="33">
        <v>6.98</v>
      </c>
      <c r="Z38" s="33">
        <v>4.3</v>
      </c>
      <c r="AA38" s="33">
        <v>1.64</v>
      </c>
      <c r="AB38" s="33"/>
      <c r="AC38" s="33">
        <v>482</v>
      </c>
      <c r="AD38" s="34">
        <v>4.72</v>
      </c>
      <c r="AE38" s="34">
        <v>3.51</v>
      </c>
      <c r="AF38" s="34">
        <v>75</v>
      </c>
      <c r="AG38" s="34">
        <v>6.43</v>
      </c>
      <c r="AH38" s="34">
        <v>2.9</v>
      </c>
      <c r="AI38" s="34">
        <v>6.38</v>
      </c>
      <c r="AJ38" s="34">
        <v>4.09</v>
      </c>
      <c r="AK38" s="34">
        <v>1.06</v>
      </c>
      <c r="AL38" s="34">
        <v>9.6999999999999993</v>
      </c>
      <c r="AM38" s="34">
        <v>385.8</v>
      </c>
      <c r="AN38" s="35">
        <v>126.20320855614973</v>
      </c>
      <c r="AO38" s="35">
        <v>113.96103896103895</v>
      </c>
      <c r="AP38" s="35">
        <v>95.419847328244273</v>
      </c>
      <c r="AQ38" s="35">
        <v>80.074719800747189</v>
      </c>
      <c r="AR38" s="35">
        <v>76.719576719576722</v>
      </c>
      <c r="AS38" s="35">
        <v>91.404011461318049</v>
      </c>
      <c r="AT38" s="35">
        <v>95.116279069767444</v>
      </c>
      <c r="AU38" s="35">
        <v>64.634146341463421</v>
      </c>
      <c r="AV38" s="35"/>
      <c r="AW38" s="35">
        <v>80.041493775933617</v>
      </c>
      <c r="AX38" s="36">
        <f t="shared" si="5"/>
        <v>4.5019999999999989</v>
      </c>
      <c r="AY38" s="36">
        <f t="shared" si="6"/>
        <v>3.6284000000000001</v>
      </c>
      <c r="AZ38" s="36">
        <f t="shared" si="3"/>
        <v>80.595290981785894</v>
      </c>
      <c r="BA38" s="36">
        <f t="shared" si="4"/>
        <v>104.8422923145269</v>
      </c>
      <c r="BB38" s="36">
        <f t="shared" si="4"/>
        <v>96.736853709624071</v>
      </c>
      <c r="BC38" s="36">
        <f t="shared" si="4"/>
        <v>93.057546025796469</v>
      </c>
    </row>
    <row r="39" spans="1:55" x14ac:dyDescent="0.3">
      <c r="A39" s="1">
        <v>38</v>
      </c>
      <c r="B39" s="1"/>
      <c r="C39" s="19" t="s">
        <v>179</v>
      </c>
      <c r="D39" s="41" t="s">
        <v>180</v>
      </c>
      <c r="E39" s="41" t="s">
        <v>181</v>
      </c>
      <c r="F39" s="20">
        <v>37</v>
      </c>
      <c r="G39" s="21">
        <v>63.5</v>
      </c>
      <c r="H39" s="22">
        <v>21.17</v>
      </c>
      <c r="I39" s="23">
        <v>7</v>
      </c>
      <c r="J39" s="24" t="s">
        <v>80</v>
      </c>
      <c r="K39" s="24">
        <v>1</v>
      </c>
      <c r="L39" s="25">
        <v>84</v>
      </c>
      <c r="M39" s="26">
        <v>1.595</v>
      </c>
      <c r="N39" s="27">
        <v>60</v>
      </c>
      <c r="O39" s="28">
        <v>89</v>
      </c>
      <c r="P39" s="29">
        <f t="shared" si="0"/>
        <v>23.584673892748697</v>
      </c>
      <c r="Q39" s="30" t="s">
        <v>47</v>
      </c>
      <c r="R39" s="31" t="s">
        <v>47</v>
      </c>
      <c r="S39" s="32" t="s">
        <v>182</v>
      </c>
      <c r="T39" s="33">
        <v>3.54</v>
      </c>
      <c r="U39" s="33">
        <v>2.98</v>
      </c>
      <c r="V39" s="33">
        <v>84</v>
      </c>
      <c r="W39" s="33"/>
      <c r="X39" s="33">
        <v>3.35</v>
      </c>
      <c r="Y39" s="48"/>
      <c r="Z39" s="33">
        <v>3.98</v>
      </c>
      <c r="AA39" s="33">
        <v>1.6</v>
      </c>
      <c r="AB39" s="33"/>
      <c r="AC39" s="33"/>
      <c r="AD39" s="34">
        <v>3.98</v>
      </c>
      <c r="AE39" s="34">
        <v>3.47</v>
      </c>
      <c r="AF39" s="34">
        <v>87</v>
      </c>
      <c r="AG39" s="34">
        <v>9.82</v>
      </c>
      <c r="AH39" s="34">
        <v>4.28</v>
      </c>
      <c r="AI39" s="34">
        <v>8.8000000000000007</v>
      </c>
      <c r="AJ39" s="34">
        <v>4.92</v>
      </c>
      <c r="AK39" s="34">
        <v>1.76</v>
      </c>
      <c r="AL39" s="34">
        <v>3.76</v>
      </c>
      <c r="AM39" s="34"/>
      <c r="AN39" s="35">
        <v>112.42937853107344</v>
      </c>
      <c r="AO39" s="35">
        <v>116.44295302013423</v>
      </c>
      <c r="AP39" s="35">
        <v>103.57142857142858</v>
      </c>
      <c r="AQ39" s="35"/>
      <c r="AR39" s="35">
        <v>127.76119402985076</v>
      </c>
      <c r="AS39" s="35"/>
      <c r="AT39" s="35">
        <v>123.61809045226131</v>
      </c>
      <c r="AU39" s="35">
        <v>109.99999999999999</v>
      </c>
      <c r="AV39" s="35"/>
      <c r="AW39" s="35"/>
      <c r="AX39" s="36">
        <f t="shared" si="5"/>
        <v>4.7566500000000005</v>
      </c>
      <c r="AY39" s="36">
        <f t="shared" si="6"/>
        <v>3.92225</v>
      </c>
      <c r="AZ39" s="36">
        <f t="shared" si="3"/>
        <v>82.4582426707872</v>
      </c>
      <c r="BA39" s="36">
        <f t="shared" si="4"/>
        <v>83.672332418824169</v>
      </c>
      <c r="BB39" s="36">
        <f t="shared" si="4"/>
        <v>88.469628402065155</v>
      </c>
      <c r="BC39" s="36">
        <f t="shared" si="4"/>
        <v>105.50794824399263</v>
      </c>
    </row>
    <row r="40" spans="1:55" x14ac:dyDescent="0.3">
      <c r="A40" s="1">
        <v>39</v>
      </c>
      <c r="B40" s="1"/>
      <c r="C40" s="19" t="s">
        <v>183</v>
      </c>
      <c r="D40" s="41" t="s">
        <v>184</v>
      </c>
      <c r="E40" s="41" t="s">
        <v>185</v>
      </c>
      <c r="F40" s="20">
        <v>37</v>
      </c>
      <c r="G40" s="21">
        <v>50</v>
      </c>
      <c r="H40" s="22">
        <v>16.670000000000002</v>
      </c>
      <c r="I40" s="23">
        <v>3</v>
      </c>
      <c r="J40" s="24" t="s">
        <v>46</v>
      </c>
      <c r="K40" s="24">
        <v>0</v>
      </c>
      <c r="L40" s="25">
        <v>89</v>
      </c>
      <c r="M40" s="26">
        <v>1.51</v>
      </c>
      <c r="N40" s="27">
        <v>56.8</v>
      </c>
      <c r="O40" s="28">
        <v>86</v>
      </c>
      <c r="P40" s="29">
        <f t="shared" si="0"/>
        <v>24.911188105784834</v>
      </c>
      <c r="Q40" s="30" t="s">
        <v>47</v>
      </c>
      <c r="R40" s="31" t="s">
        <v>47</v>
      </c>
      <c r="S40" s="32" t="s">
        <v>57</v>
      </c>
      <c r="T40" s="33">
        <v>3.4</v>
      </c>
      <c r="U40" s="33">
        <v>2.93</v>
      </c>
      <c r="V40" s="33">
        <v>80.599999999999994</v>
      </c>
      <c r="W40" s="33">
        <v>7.83</v>
      </c>
      <c r="X40" s="33">
        <v>4.04</v>
      </c>
      <c r="Y40" s="33">
        <v>6.7</v>
      </c>
      <c r="Z40" s="33">
        <v>4.2300000000000004</v>
      </c>
      <c r="AA40" s="33">
        <v>1.64</v>
      </c>
      <c r="AB40" s="33"/>
      <c r="AC40" s="33">
        <v>469.8</v>
      </c>
      <c r="AD40" s="34">
        <v>4.79</v>
      </c>
      <c r="AE40" s="34">
        <v>4.1100000000000003</v>
      </c>
      <c r="AF40" s="34">
        <v>86</v>
      </c>
      <c r="AG40" s="34">
        <v>7.99</v>
      </c>
      <c r="AH40" s="34">
        <v>5.27</v>
      </c>
      <c r="AI40" s="34">
        <v>7.94</v>
      </c>
      <c r="AJ40" s="34">
        <v>6.73</v>
      </c>
      <c r="AK40" s="34">
        <v>2.44</v>
      </c>
      <c r="AL40" s="34">
        <v>5.0999999999999996</v>
      </c>
      <c r="AM40" s="34">
        <v>479.6</v>
      </c>
      <c r="AN40" s="35">
        <v>140.88235294117649</v>
      </c>
      <c r="AO40" s="35">
        <v>140.27303754266211</v>
      </c>
      <c r="AP40" s="35">
        <v>106.69975186104219</v>
      </c>
      <c r="AQ40" s="35">
        <v>102.04342273307792</v>
      </c>
      <c r="AR40" s="35">
        <v>130.44554455445544</v>
      </c>
      <c r="AS40" s="35">
        <v>118.50746268656718</v>
      </c>
      <c r="AT40" s="35">
        <v>159.10165484633569</v>
      </c>
      <c r="AU40" s="35">
        <v>148.78048780487805</v>
      </c>
      <c r="AV40" s="35"/>
      <c r="AW40" s="35">
        <v>102.08599404001704</v>
      </c>
      <c r="AX40" s="36">
        <f t="shared" si="5"/>
        <v>4.4107000000000003</v>
      </c>
      <c r="AY40" s="36">
        <f t="shared" si="6"/>
        <v>3.6443000000000003</v>
      </c>
      <c r="AZ40" s="36">
        <f t="shared" si="3"/>
        <v>82.6240732763507</v>
      </c>
      <c r="BA40" s="36">
        <f t="shared" si="4"/>
        <v>108.59954202280817</v>
      </c>
      <c r="BB40" s="36">
        <f t="shared" si="4"/>
        <v>112.77886013774936</v>
      </c>
      <c r="BC40" s="36">
        <f t="shared" si="4"/>
        <v>104.08588755042121</v>
      </c>
    </row>
    <row r="41" spans="1:55" x14ac:dyDescent="0.3">
      <c r="A41" s="1">
        <v>40</v>
      </c>
      <c r="B41" s="1"/>
      <c r="C41" s="19" t="s">
        <v>186</v>
      </c>
      <c r="D41" s="19" t="s">
        <v>187</v>
      </c>
      <c r="E41" s="19" t="s">
        <v>188</v>
      </c>
      <c r="F41" s="20">
        <v>26</v>
      </c>
      <c r="G41" s="21">
        <v>50</v>
      </c>
      <c r="H41" s="22">
        <v>16.670000000000002</v>
      </c>
      <c r="I41" s="23">
        <v>0</v>
      </c>
      <c r="J41" s="24" t="s">
        <v>46</v>
      </c>
      <c r="K41" s="24">
        <v>0</v>
      </c>
      <c r="L41" s="25">
        <v>92.5</v>
      </c>
      <c r="M41" s="26">
        <v>1.613</v>
      </c>
      <c r="N41" s="27">
        <v>59.2</v>
      </c>
      <c r="O41" s="28">
        <v>78</v>
      </c>
      <c r="P41" s="29">
        <f t="shared" si="0"/>
        <v>22.753749468150325</v>
      </c>
      <c r="Q41" s="30" t="s">
        <v>47</v>
      </c>
      <c r="R41" s="31" t="s">
        <v>47</v>
      </c>
      <c r="S41" s="32" t="s">
        <v>84</v>
      </c>
      <c r="T41" s="33">
        <v>4.03</v>
      </c>
      <c r="U41" s="33">
        <v>3.43</v>
      </c>
      <c r="V41" s="33">
        <v>85</v>
      </c>
      <c r="W41" s="33"/>
      <c r="X41" s="33">
        <v>3.86</v>
      </c>
      <c r="Y41" s="33"/>
      <c r="Z41" s="33">
        <v>4.5199999999999996</v>
      </c>
      <c r="AA41" s="33">
        <v>1.91</v>
      </c>
      <c r="AB41" s="33"/>
      <c r="AC41" s="33"/>
      <c r="AD41" s="34">
        <v>4.53</v>
      </c>
      <c r="AE41" s="34">
        <v>3.64</v>
      </c>
      <c r="AF41" s="34">
        <v>80</v>
      </c>
      <c r="AG41" s="34">
        <v>9.6999999999999993</v>
      </c>
      <c r="AH41" s="34">
        <v>3.27</v>
      </c>
      <c r="AI41" s="34">
        <v>8.02</v>
      </c>
      <c r="AJ41" s="34">
        <v>3.91</v>
      </c>
      <c r="AK41" s="34">
        <v>1.36</v>
      </c>
      <c r="AL41" s="34">
        <v>2.95</v>
      </c>
      <c r="AM41" s="34"/>
      <c r="AN41" s="35">
        <v>112.40694789081887</v>
      </c>
      <c r="AO41" s="35">
        <v>106.12244897959184</v>
      </c>
      <c r="AP41" s="35">
        <v>94.117647058823522</v>
      </c>
      <c r="AQ41" s="35"/>
      <c r="AR41" s="35">
        <v>84.715025906735747</v>
      </c>
      <c r="AS41" s="35"/>
      <c r="AT41" s="35">
        <v>86.504424778761063</v>
      </c>
      <c r="AU41" s="35">
        <v>71.204188481675402</v>
      </c>
      <c r="AV41" s="35"/>
      <c r="AW41" s="35"/>
      <c r="AX41" s="36">
        <f t="shared" si="5"/>
        <v>5.1049100000000003</v>
      </c>
      <c r="AY41" s="36">
        <f t="shared" si="6"/>
        <v>4.2913100000000002</v>
      </c>
      <c r="AZ41" s="36">
        <f t="shared" si="3"/>
        <v>84.062402667236043</v>
      </c>
      <c r="BA41" s="36">
        <f t="shared" si="4"/>
        <v>88.738097243634073</v>
      </c>
      <c r="BB41" s="36">
        <f t="shared" si="4"/>
        <v>84.82258331372006</v>
      </c>
      <c r="BC41" s="36">
        <f t="shared" si="4"/>
        <v>95.167396436053338</v>
      </c>
    </row>
    <row r="42" spans="1:55" x14ac:dyDescent="0.3">
      <c r="A42" s="1">
        <v>41</v>
      </c>
      <c r="B42" s="1"/>
      <c r="C42" s="19" t="s">
        <v>656</v>
      </c>
      <c r="D42" s="19" t="s">
        <v>189</v>
      </c>
      <c r="E42" s="19" t="s">
        <v>190</v>
      </c>
      <c r="F42" s="20">
        <v>21</v>
      </c>
      <c r="G42" s="21">
        <v>53</v>
      </c>
      <c r="H42" s="22">
        <v>17.670000000000002</v>
      </c>
      <c r="I42" s="23">
        <v>1</v>
      </c>
      <c r="J42" s="24" t="s">
        <v>46</v>
      </c>
      <c r="K42" s="24">
        <v>0</v>
      </c>
      <c r="L42" s="25">
        <v>90.5</v>
      </c>
      <c r="M42" s="26">
        <v>1.6639999999999999</v>
      </c>
      <c r="N42" s="27">
        <v>62</v>
      </c>
      <c r="O42" s="28">
        <v>79</v>
      </c>
      <c r="P42" s="29">
        <f t="shared" si="0"/>
        <v>22.391595784023671</v>
      </c>
      <c r="Q42" s="30" t="s">
        <v>68</v>
      </c>
      <c r="R42" s="31" t="s">
        <v>99</v>
      </c>
      <c r="S42" s="32" t="s">
        <v>191</v>
      </c>
      <c r="T42" s="33">
        <v>3.94</v>
      </c>
      <c r="U42" s="33">
        <v>3.39</v>
      </c>
      <c r="V42" s="33">
        <v>85</v>
      </c>
      <c r="W42" s="33"/>
      <c r="X42" s="33">
        <v>3.8</v>
      </c>
      <c r="Y42" s="33"/>
      <c r="Z42" s="33">
        <v>4.24</v>
      </c>
      <c r="AA42" s="33">
        <v>2.35</v>
      </c>
      <c r="AB42" s="33"/>
      <c r="AC42" s="33"/>
      <c r="AD42" s="34">
        <v>5.1100000000000003</v>
      </c>
      <c r="AE42" s="34">
        <v>3.81</v>
      </c>
      <c r="AF42" s="34">
        <v>74</v>
      </c>
      <c r="AG42" s="34">
        <v>10.1</v>
      </c>
      <c r="AH42" s="34">
        <v>2.98</v>
      </c>
      <c r="AI42" s="34">
        <v>5.57</v>
      </c>
      <c r="AJ42" s="34">
        <v>3.37</v>
      </c>
      <c r="AK42" s="34">
        <v>1.59</v>
      </c>
      <c r="AL42" s="34">
        <v>3.34</v>
      </c>
      <c r="AM42" s="34"/>
      <c r="AN42" s="35">
        <v>129.69543147208122</v>
      </c>
      <c r="AO42" s="35">
        <v>112.38938053097345</v>
      </c>
      <c r="AP42" s="35">
        <v>87.058823529411768</v>
      </c>
      <c r="AQ42" s="35"/>
      <c r="AR42" s="35">
        <v>78.421052631578945</v>
      </c>
      <c r="AS42" s="35"/>
      <c r="AT42" s="35">
        <v>79.481132075471692</v>
      </c>
      <c r="AU42" s="35">
        <v>67.659574468085111</v>
      </c>
      <c r="AV42" s="35"/>
      <c r="AW42" s="35"/>
      <c r="AX42" s="36">
        <f t="shared" si="5"/>
        <v>5.437479999999999</v>
      </c>
      <c r="AY42" s="36">
        <f t="shared" si="6"/>
        <v>4.5990799999999998</v>
      </c>
      <c r="AZ42" s="36">
        <f t="shared" si="3"/>
        <v>84.581092712065171</v>
      </c>
      <c r="BA42" s="36">
        <f t="shared" si="4"/>
        <v>93.977357158095316</v>
      </c>
      <c r="BB42" s="36">
        <f t="shared" si="4"/>
        <v>82.842655487619268</v>
      </c>
      <c r="BC42" s="36">
        <f t="shared" si="4"/>
        <v>87.490002348295732</v>
      </c>
    </row>
    <row r="43" spans="1:55" x14ac:dyDescent="0.3">
      <c r="A43" s="1">
        <v>42</v>
      </c>
      <c r="B43" s="1"/>
      <c r="C43" s="19" t="s">
        <v>192</v>
      </c>
      <c r="D43" s="41" t="s">
        <v>193</v>
      </c>
      <c r="E43" s="41" t="s">
        <v>194</v>
      </c>
      <c r="F43" s="20">
        <v>27</v>
      </c>
      <c r="G43" s="21">
        <v>58</v>
      </c>
      <c r="H43" s="22">
        <v>19.329999999999998</v>
      </c>
      <c r="I43" s="23">
        <v>0</v>
      </c>
      <c r="J43" s="24" t="s">
        <v>46</v>
      </c>
      <c r="K43" s="24">
        <v>0</v>
      </c>
      <c r="L43" s="25">
        <v>88.5</v>
      </c>
      <c r="M43" s="26">
        <v>1.6619999999999999</v>
      </c>
      <c r="N43" s="27">
        <v>63</v>
      </c>
      <c r="O43" s="28">
        <v>93</v>
      </c>
      <c r="P43" s="29">
        <f t="shared" si="0"/>
        <v>22.807543432079136</v>
      </c>
      <c r="Q43" s="30" t="s">
        <v>47</v>
      </c>
      <c r="R43" s="31" t="s">
        <v>47</v>
      </c>
      <c r="S43" s="32" t="s">
        <v>195</v>
      </c>
      <c r="T43" s="33">
        <v>4.34</v>
      </c>
      <c r="U43" s="33">
        <v>3.67</v>
      </c>
      <c r="V43" s="33">
        <v>84</v>
      </c>
      <c r="W43" s="33"/>
      <c r="X43" s="33">
        <v>4.05</v>
      </c>
      <c r="Y43" s="33"/>
      <c r="Z43" s="33">
        <v>4.76</v>
      </c>
      <c r="AA43" s="33">
        <v>2.0099999999999998</v>
      </c>
      <c r="AB43" s="33"/>
      <c r="AC43" s="33"/>
      <c r="AD43" s="34">
        <v>5.69</v>
      </c>
      <c r="AE43" s="34">
        <v>5.07</v>
      </c>
      <c r="AF43" s="34">
        <v>89</v>
      </c>
      <c r="AG43" s="34">
        <v>13.3</v>
      </c>
      <c r="AH43" s="34">
        <v>6.43</v>
      </c>
      <c r="AI43" s="34">
        <v>12.64</v>
      </c>
      <c r="AJ43" s="34">
        <v>7.9</v>
      </c>
      <c r="AK43" s="34">
        <v>2.89</v>
      </c>
      <c r="AL43" s="34">
        <v>2.2999999999999998</v>
      </c>
      <c r="AM43" s="34"/>
      <c r="AN43" s="35">
        <v>131.10599078341014</v>
      </c>
      <c r="AO43" s="35">
        <v>138.14713896457766</v>
      </c>
      <c r="AP43" s="35">
        <v>105.95238095238095</v>
      </c>
      <c r="AQ43" s="35"/>
      <c r="AR43" s="35">
        <v>158.76543209876544</v>
      </c>
      <c r="AS43" s="35"/>
      <c r="AT43" s="35">
        <v>165.96638655462186</v>
      </c>
      <c r="AU43" s="35">
        <v>143.78109452736319</v>
      </c>
      <c r="AV43" s="35"/>
      <c r="AW43" s="35"/>
      <c r="AX43" s="36">
        <f t="shared" si="5"/>
        <v>5.2793399999999995</v>
      </c>
      <c r="AY43" s="36">
        <f t="shared" si="6"/>
        <v>4.4233399999999996</v>
      </c>
      <c r="AZ43" s="36">
        <f t="shared" si="3"/>
        <v>83.78585201938121</v>
      </c>
      <c r="BA43" s="36">
        <f t="shared" si="4"/>
        <v>107.77862384313192</v>
      </c>
      <c r="BB43" s="36">
        <f t="shared" si="4"/>
        <v>114.61926960170371</v>
      </c>
      <c r="BC43" s="36">
        <f t="shared" si="4"/>
        <v>106.22318429060394</v>
      </c>
    </row>
    <row r="44" spans="1:55" x14ac:dyDescent="0.3">
      <c r="A44" s="1">
        <v>43</v>
      </c>
      <c r="B44" s="1"/>
      <c r="C44" s="19" t="s">
        <v>637</v>
      </c>
      <c r="D44" s="41" t="s">
        <v>196</v>
      </c>
      <c r="E44" s="41" t="s">
        <v>197</v>
      </c>
      <c r="F44" s="20">
        <v>45</v>
      </c>
      <c r="G44" s="21">
        <v>52</v>
      </c>
      <c r="H44" s="22">
        <v>17.329999999999998</v>
      </c>
      <c r="I44" s="23">
        <v>0</v>
      </c>
      <c r="J44" s="24" t="s">
        <v>46</v>
      </c>
      <c r="K44" s="24">
        <v>0</v>
      </c>
      <c r="L44" s="25">
        <v>85.5</v>
      </c>
      <c r="M44" s="26">
        <v>1.5</v>
      </c>
      <c r="N44" s="27">
        <v>57.5</v>
      </c>
      <c r="O44" s="28">
        <v>78.5</v>
      </c>
      <c r="P44" s="29">
        <f t="shared" si="0"/>
        <v>25.555555555555557</v>
      </c>
      <c r="Q44" s="30" t="s">
        <v>47</v>
      </c>
      <c r="R44" s="31" t="s">
        <v>99</v>
      </c>
      <c r="S44" s="32" t="s">
        <v>198</v>
      </c>
      <c r="T44" s="33">
        <v>2.74</v>
      </c>
      <c r="U44" s="33">
        <v>2.35</v>
      </c>
      <c r="V44" s="33">
        <v>85</v>
      </c>
      <c r="W44" s="33"/>
      <c r="X44" s="33">
        <v>2.79</v>
      </c>
      <c r="Y44" s="33"/>
      <c r="Z44" s="33">
        <v>3.33</v>
      </c>
      <c r="AA44" s="33">
        <v>1.29</v>
      </c>
      <c r="AB44" s="33"/>
      <c r="AC44" s="33"/>
      <c r="AD44" s="34">
        <v>3.94</v>
      </c>
      <c r="AE44" s="34">
        <v>3.41</v>
      </c>
      <c r="AF44" s="34">
        <v>86</v>
      </c>
      <c r="AG44" s="34">
        <v>10.25</v>
      </c>
      <c r="AH44" s="34">
        <v>3.92</v>
      </c>
      <c r="AI44" s="34">
        <v>8.77</v>
      </c>
      <c r="AJ44" s="34">
        <v>4.3600000000000003</v>
      </c>
      <c r="AK44" s="34">
        <v>1.8</v>
      </c>
      <c r="AL44" s="34">
        <v>3.52</v>
      </c>
      <c r="AM44" s="34"/>
      <c r="AN44" s="35">
        <v>143.79562043795619</v>
      </c>
      <c r="AO44" s="35">
        <v>145.10638297872339</v>
      </c>
      <c r="AP44" s="35">
        <v>101.17647058823529</v>
      </c>
      <c r="AQ44" s="35"/>
      <c r="AR44" s="35">
        <v>140.50179211469532</v>
      </c>
      <c r="AS44" s="35"/>
      <c r="AT44" s="35">
        <v>130.93093093093094</v>
      </c>
      <c r="AU44" s="35">
        <v>139.53488372093022</v>
      </c>
      <c r="AV44" s="35"/>
      <c r="AW44" s="35"/>
      <c r="AX44" s="36">
        <f t="shared" si="5"/>
        <v>4.17</v>
      </c>
      <c r="AY44" s="36">
        <f t="shared" si="6"/>
        <v>3.3860000000000001</v>
      </c>
      <c r="AZ44" s="36">
        <f t="shared" si="3"/>
        <v>81.199040767386094</v>
      </c>
      <c r="BA44" s="36">
        <f t="shared" si="4"/>
        <v>94.484412470023983</v>
      </c>
      <c r="BB44" s="36">
        <f t="shared" si="4"/>
        <v>100.70880094506794</v>
      </c>
      <c r="BC44" s="36">
        <f t="shared" si="4"/>
        <v>105.91258121677495</v>
      </c>
    </row>
    <row r="45" spans="1:55" x14ac:dyDescent="0.3">
      <c r="A45" s="1">
        <v>44</v>
      </c>
      <c r="B45" s="1"/>
      <c r="C45" s="19" t="s">
        <v>199</v>
      </c>
      <c r="D45" s="41" t="s">
        <v>200</v>
      </c>
      <c r="E45" s="41" t="s">
        <v>201</v>
      </c>
      <c r="F45" s="20">
        <v>29</v>
      </c>
      <c r="G45" s="21">
        <v>51</v>
      </c>
      <c r="H45" s="22">
        <v>17</v>
      </c>
      <c r="I45" s="23">
        <v>1</v>
      </c>
      <c r="J45" s="24" t="s">
        <v>46</v>
      </c>
      <c r="K45" s="24">
        <v>0</v>
      </c>
      <c r="L45" s="25">
        <v>85</v>
      </c>
      <c r="M45" s="26">
        <v>1.665</v>
      </c>
      <c r="N45" s="27">
        <v>55.4</v>
      </c>
      <c r="O45" s="28">
        <v>73</v>
      </c>
      <c r="P45" s="29">
        <f t="shared" si="0"/>
        <v>19.983947911875838</v>
      </c>
      <c r="Q45" s="30" t="s">
        <v>68</v>
      </c>
      <c r="R45" s="31" t="s">
        <v>99</v>
      </c>
      <c r="S45" s="32" t="s">
        <v>191</v>
      </c>
      <c r="T45" s="33">
        <v>4.53</v>
      </c>
      <c r="U45" s="33">
        <v>3.9</v>
      </c>
      <c r="V45" s="33">
        <v>85</v>
      </c>
      <c r="W45" s="33"/>
      <c r="X45" s="33">
        <v>4.4000000000000004</v>
      </c>
      <c r="Y45" s="33"/>
      <c r="Z45" s="33">
        <v>5.16</v>
      </c>
      <c r="AA45" s="33">
        <v>2.35</v>
      </c>
      <c r="AB45" s="33"/>
      <c r="AC45" s="33"/>
      <c r="AD45" s="34">
        <v>5.47</v>
      </c>
      <c r="AE45" s="34">
        <v>4.8600000000000003</v>
      </c>
      <c r="AF45" s="34">
        <v>88</v>
      </c>
      <c r="AG45" s="34">
        <v>14.98</v>
      </c>
      <c r="AH45" s="34">
        <v>5.32</v>
      </c>
      <c r="AI45" s="34">
        <v>12.3</v>
      </c>
      <c r="AJ45" s="34">
        <v>5.87</v>
      </c>
      <c r="AK45" s="34">
        <v>2.62</v>
      </c>
      <c r="AL45" s="34">
        <v>2.38</v>
      </c>
      <c r="AM45" s="34"/>
      <c r="AN45" s="35">
        <v>120.75055187637969</v>
      </c>
      <c r="AO45" s="35">
        <v>124.61538461538461</v>
      </c>
      <c r="AP45" s="35">
        <v>103.5294117647059</v>
      </c>
      <c r="AQ45" s="35"/>
      <c r="AR45" s="35">
        <v>120.90909090909091</v>
      </c>
      <c r="AS45" s="35"/>
      <c r="AT45" s="35">
        <v>113.75968992248062</v>
      </c>
      <c r="AU45" s="35">
        <v>111.48936170212767</v>
      </c>
      <c r="AV45" s="35"/>
      <c r="AW45" s="35"/>
      <c r="AX45" s="36">
        <f t="shared" si="5"/>
        <v>5.2415500000000002</v>
      </c>
      <c r="AY45" s="36">
        <f t="shared" si="6"/>
        <v>4.3767500000000004</v>
      </c>
      <c r="AZ45" s="36">
        <f t="shared" si="3"/>
        <v>83.501063616678266</v>
      </c>
      <c r="BA45" s="36">
        <f t="shared" si="4"/>
        <v>104.3584435901594</v>
      </c>
      <c r="BB45" s="36">
        <f t="shared" si="4"/>
        <v>111.04129776660766</v>
      </c>
      <c r="BC45" s="36">
        <f t="shared" si="4"/>
        <v>105.38787913406067</v>
      </c>
    </row>
    <row r="46" spans="1:55" x14ac:dyDescent="0.3">
      <c r="A46" s="1">
        <v>45</v>
      </c>
      <c r="B46" s="1"/>
      <c r="C46" s="19" t="s">
        <v>202</v>
      </c>
      <c r="D46" s="41" t="s">
        <v>203</v>
      </c>
      <c r="E46" s="41" t="s">
        <v>204</v>
      </c>
      <c r="F46" s="20">
        <v>51</v>
      </c>
      <c r="G46" s="21">
        <v>52</v>
      </c>
      <c r="H46" s="22">
        <v>17.329999999999998</v>
      </c>
      <c r="I46" s="23">
        <v>5</v>
      </c>
      <c r="J46" s="24" t="s">
        <v>46</v>
      </c>
      <c r="K46" s="24">
        <v>0</v>
      </c>
      <c r="L46" s="25">
        <v>86</v>
      </c>
      <c r="M46" s="26">
        <v>1.61</v>
      </c>
      <c r="N46" s="27">
        <v>66</v>
      </c>
      <c r="O46" s="28">
        <v>96</v>
      </c>
      <c r="P46" s="29">
        <f t="shared" si="0"/>
        <v>25.461980633463213</v>
      </c>
      <c r="Q46" s="30" t="s">
        <v>47</v>
      </c>
      <c r="R46" s="31" t="s">
        <v>47</v>
      </c>
      <c r="S46" s="32" t="s">
        <v>73</v>
      </c>
      <c r="T46" s="33">
        <v>3.21</v>
      </c>
      <c r="U46" s="33">
        <v>2.68</v>
      </c>
      <c r="V46" s="33">
        <v>83</v>
      </c>
      <c r="W46" s="33"/>
      <c r="X46" s="33">
        <v>2.98</v>
      </c>
      <c r="Y46" s="33"/>
      <c r="Z46" s="33">
        <v>3.65</v>
      </c>
      <c r="AA46" s="33">
        <v>1.52</v>
      </c>
      <c r="AB46" s="33"/>
      <c r="AC46" s="33"/>
      <c r="AD46" s="34">
        <v>4.5199999999999996</v>
      </c>
      <c r="AE46" s="34">
        <v>4.09</v>
      </c>
      <c r="AF46" s="34">
        <v>90</v>
      </c>
      <c r="AG46" s="34">
        <v>7.93</v>
      </c>
      <c r="AH46" s="34">
        <v>5.3</v>
      </c>
      <c r="AI46" s="34">
        <v>7.9</v>
      </c>
      <c r="AJ46" s="34">
        <v>5.51</v>
      </c>
      <c r="AK46" s="34">
        <v>3.39</v>
      </c>
      <c r="AL46" s="34">
        <v>9.1</v>
      </c>
      <c r="AM46" s="34"/>
      <c r="AN46" s="35">
        <v>140.80996884735202</v>
      </c>
      <c r="AO46" s="35">
        <v>152.61194029850745</v>
      </c>
      <c r="AP46" s="35">
        <v>108.43373493975903</v>
      </c>
      <c r="AQ46" s="35"/>
      <c r="AR46" s="35">
        <v>177.85234899328859</v>
      </c>
      <c r="AS46" s="35"/>
      <c r="AT46" s="35">
        <v>150.95890410958904</v>
      </c>
      <c r="AU46" s="35">
        <v>223.02631578947367</v>
      </c>
      <c r="AV46" s="35"/>
      <c r="AW46" s="35"/>
      <c r="AX46" s="36">
        <f t="shared" si="5"/>
        <v>4.4676999999999989</v>
      </c>
      <c r="AY46" s="36">
        <f t="shared" si="6"/>
        <v>3.5765000000000002</v>
      </c>
      <c r="AZ46" s="36">
        <f t="shared" si="3"/>
        <v>80.052375942878911</v>
      </c>
      <c r="BA46" s="36">
        <f t="shared" si="4"/>
        <v>101.17062470622469</v>
      </c>
      <c r="BB46" s="36">
        <f t="shared" si="4"/>
        <v>114.35761219068921</v>
      </c>
      <c r="BC46" s="36">
        <f t="shared" si="4"/>
        <v>112.42639451978187</v>
      </c>
    </row>
    <row r="47" spans="1:55" x14ac:dyDescent="0.3">
      <c r="A47" s="1">
        <v>46</v>
      </c>
      <c r="B47" s="1"/>
      <c r="C47" s="19" t="s">
        <v>205</v>
      </c>
      <c r="D47" s="41" t="s">
        <v>206</v>
      </c>
      <c r="E47" s="41" t="s">
        <v>55</v>
      </c>
      <c r="F47" s="20">
        <v>61</v>
      </c>
      <c r="G47" s="21">
        <v>53</v>
      </c>
      <c r="H47" s="22">
        <v>17.7</v>
      </c>
      <c r="I47" s="23">
        <v>0</v>
      </c>
      <c r="J47" s="24" t="s">
        <v>46</v>
      </c>
      <c r="K47" s="24">
        <v>0</v>
      </c>
      <c r="L47" s="25">
        <v>93</v>
      </c>
      <c r="M47" s="26">
        <v>1.56</v>
      </c>
      <c r="N47" s="27">
        <v>60</v>
      </c>
      <c r="O47" s="28">
        <v>98</v>
      </c>
      <c r="P47" s="29">
        <f t="shared" si="0"/>
        <v>24.654832347140037</v>
      </c>
      <c r="Q47" s="30" t="s">
        <v>47</v>
      </c>
      <c r="R47" s="31" t="s">
        <v>207</v>
      </c>
      <c r="S47" s="32" t="s">
        <v>208</v>
      </c>
      <c r="T47" s="33">
        <v>2.98</v>
      </c>
      <c r="U47" s="33">
        <v>2.36</v>
      </c>
      <c r="V47" s="33">
        <v>75.7</v>
      </c>
      <c r="W47" s="33">
        <v>6.98</v>
      </c>
      <c r="X47" s="33">
        <v>2.97</v>
      </c>
      <c r="Y47" s="33">
        <v>6.19</v>
      </c>
      <c r="Z47" s="33">
        <v>3.58</v>
      </c>
      <c r="AA47" s="33">
        <v>1.07</v>
      </c>
      <c r="AB47" s="33"/>
      <c r="AC47" s="33">
        <v>418.6</v>
      </c>
      <c r="AD47" s="34">
        <v>4.1900000000000004</v>
      </c>
      <c r="AE47" s="34">
        <v>2.99</v>
      </c>
      <c r="AF47" s="34">
        <v>71.400000000000006</v>
      </c>
      <c r="AG47" s="34">
        <v>7.05</v>
      </c>
      <c r="AH47" s="34">
        <v>1.99</v>
      </c>
      <c r="AI47" s="34">
        <v>6</v>
      </c>
      <c r="AJ47" s="34">
        <v>2.76</v>
      </c>
      <c r="AK47" s="34">
        <v>0.69</v>
      </c>
      <c r="AL47" s="34">
        <v>10.7</v>
      </c>
      <c r="AM47" s="34">
        <v>423.1</v>
      </c>
      <c r="AN47" s="35">
        <v>140.60402684563761</v>
      </c>
      <c r="AO47" s="35">
        <v>126.6949152542373</v>
      </c>
      <c r="AP47" s="35">
        <v>94.319682959048876</v>
      </c>
      <c r="AQ47" s="35">
        <v>101.00286532951289</v>
      </c>
      <c r="AR47" s="35">
        <v>67.003367003367003</v>
      </c>
      <c r="AS47" s="35">
        <v>96.930533117932143</v>
      </c>
      <c r="AT47" s="35">
        <v>77.094972067039109</v>
      </c>
      <c r="AU47" s="35">
        <v>64.485981308411212</v>
      </c>
      <c r="AV47" s="35"/>
      <c r="AW47" s="35">
        <v>101.07501194457716</v>
      </c>
      <c r="AX47" s="36">
        <f t="shared" si="5"/>
        <v>4.0142000000000007</v>
      </c>
      <c r="AY47" s="36">
        <f t="shared" si="6"/>
        <v>3.1310000000000002</v>
      </c>
      <c r="AZ47" s="36">
        <f t="shared" si="3"/>
        <v>77.998106721139948</v>
      </c>
      <c r="BA47" s="36">
        <f t="shared" si="4"/>
        <v>104.37945294205571</v>
      </c>
      <c r="BB47" s="36">
        <f t="shared" si="4"/>
        <v>95.496646438837431</v>
      </c>
      <c r="BC47" s="36">
        <f t="shared" si="4"/>
        <v>91.540683487703618</v>
      </c>
    </row>
    <row r="48" spans="1:55" x14ac:dyDescent="0.3">
      <c r="A48" s="1">
        <v>47</v>
      </c>
      <c r="B48" s="1"/>
      <c r="C48" s="19" t="s">
        <v>209</v>
      </c>
      <c r="D48" s="19" t="s">
        <v>210</v>
      </c>
      <c r="E48" s="19" t="s">
        <v>211</v>
      </c>
      <c r="F48" s="20">
        <v>37</v>
      </c>
      <c r="G48" s="21">
        <v>55.5</v>
      </c>
      <c r="H48" s="22">
        <v>18.5</v>
      </c>
      <c r="I48" s="23">
        <v>4</v>
      </c>
      <c r="J48" s="24" t="s">
        <v>46</v>
      </c>
      <c r="K48" s="24">
        <v>0</v>
      </c>
      <c r="L48" s="25">
        <v>83</v>
      </c>
      <c r="M48" s="26">
        <v>1.645</v>
      </c>
      <c r="N48" s="27">
        <v>54</v>
      </c>
      <c r="O48" s="28">
        <v>74</v>
      </c>
      <c r="P48" s="29">
        <f t="shared" si="0"/>
        <v>19.955469738823552</v>
      </c>
      <c r="Q48" s="30" t="s">
        <v>47</v>
      </c>
      <c r="R48" s="31" t="s">
        <v>47</v>
      </c>
      <c r="S48" s="32" t="s">
        <v>124</v>
      </c>
      <c r="T48" s="33">
        <v>3.69</v>
      </c>
      <c r="U48" s="33">
        <v>3.31</v>
      </c>
      <c r="V48" s="33">
        <v>83</v>
      </c>
      <c r="W48" s="33"/>
      <c r="X48" s="33">
        <v>3.63</v>
      </c>
      <c r="Y48" s="33"/>
      <c r="Z48" s="33">
        <v>4.32</v>
      </c>
      <c r="AA48" s="33">
        <v>1.75</v>
      </c>
      <c r="AB48" s="33"/>
      <c r="AC48" s="33"/>
      <c r="AD48" s="34">
        <v>5.2</v>
      </c>
      <c r="AE48" s="34">
        <v>4.3099999999999996</v>
      </c>
      <c r="AF48" s="34">
        <v>83</v>
      </c>
      <c r="AG48" s="34">
        <v>9.4</v>
      </c>
      <c r="AH48" s="34">
        <v>4.3499999999999996</v>
      </c>
      <c r="AI48" s="34">
        <v>8.4700000000000006</v>
      </c>
      <c r="AJ48" s="34">
        <v>5.2</v>
      </c>
      <c r="AK48" s="34">
        <v>2.04</v>
      </c>
      <c r="AL48" s="34">
        <v>3.08</v>
      </c>
      <c r="AM48" s="34"/>
      <c r="AN48" s="35">
        <v>140.92140921409217</v>
      </c>
      <c r="AO48" s="35">
        <v>130.21148036253777</v>
      </c>
      <c r="AP48" s="35">
        <v>100</v>
      </c>
      <c r="AQ48" s="35"/>
      <c r="AR48" s="35">
        <v>119.83471074380165</v>
      </c>
      <c r="AS48" s="35"/>
      <c r="AT48" s="35">
        <v>120.37037037037037</v>
      </c>
      <c r="AU48" s="35">
        <v>116.57142857142857</v>
      </c>
      <c r="AV48" s="35"/>
      <c r="AW48" s="35"/>
      <c r="AX48" s="36">
        <f t="shared" si="5"/>
        <v>4.9601500000000005</v>
      </c>
      <c r="AY48" s="36">
        <f t="shared" si="6"/>
        <v>4.08575</v>
      </c>
      <c r="AZ48" s="36">
        <f t="shared" si="3"/>
        <v>82.37150086186908</v>
      </c>
      <c r="BA48" s="36">
        <f t="shared" si="4"/>
        <v>104.835539247805</v>
      </c>
      <c r="BB48" s="36">
        <f t="shared" si="4"/>
        <v>105.48858838646515</v>
      </c>
      <c r="BC48" s="36">
        <f t="shared" si="4"/>
        <v>100.76300556813315</v>
      </c>
    </row>
    <row r="49" spans="1:55" x14ac:dyDescent="0.3">
      <c r="A49" s="1">
        <v>48</v>
      </c>
      <c r="B49" s="1"/>
      <c r="C49" s="19" t="s">
        <v>212</v>
      </c>
      <c r="D49" s="41" t="s">
        <v>213</v>
      </c>
      <c r="E49" s="41" t="s">
        <v>214</v>
      </c>
      <c r="F49" s="20">
        <v>51</v>
      </c>
      <c r="G49" s="21">
        <v>58.5</v>
      </c>
      <c r="H49" s="22">
        <v>19.5</v>
      </c>
      <c r="I49" s="23">
        <v>2</v>
      </c>
      <c r="J49" s="24" t="s">
        <v>46</v>
      </c>
      <c r="K49" s="24">
        <v>0</v>
      </c>
      <c r="L49" s="25">
        <v>87.5</v>
      </c>
      <c r="M49" s="26">
        <v>1.63</v>
      </c>
      <c r="N49" s="27">
        <v>61.3</v>
      </c>
      <c r="O49" s="28">
        <v>92</v>
      </c>
      <c r="P49" s="29">
        <f t="shared" si="0"/>
        <v>23.072001204411155</v>
      </c>
      <c r="Q49" s="30" t="s">
        <v>47</v>
      </c>
      <c r="R49" s="31" t="s">
        <v>47</v>
      </c>
      <c r="S49" s="32" t="s">
        <v>215</v>
      </c>
      <c r="T49" s="33">
        <v>3.42</v>
      </c>
      <c r="U49" s="33">
        <v>2.81</v>
      </c>
      <c r="V49" s="33">
        <v>81</v>
      </c>
      <c r="W49" s="33"/>
      <c r="X49" s="33">
        <v>3.03</v>
      </c>
      <c r="Y49" s="33"/>
      <c r="Z49" s="33">
        <v>3.7</v>
      </c>
      <c r="AA49" s="33">
        <v>1.37</v>
      </c>
      <c r="AB49" s="33"/>
      <c r="AC49" s="33"/>
      <c r="AD49" s="34">
        <v>3.73</v>
      </c>
      <c r="AE49" s="34">
        <v>2.5099999999999998</v>
      </c>
      <c r="AF49" s="34">
        <v>67</v>
      </c>
      <c r="AG49" s="34">
        <v>9.83</v>
      </c>
      <c r="AH49" s="34">
        <v>1.33</v>
      </c>
      <c r="AI49" s="34">
        <v>6.33</v>
      </c>
      <c r="AJ49" s="34">
        <v>1.83</v>
      </c>
      <c r="AK49" s="34">
        <v>0.47</v>
      </c>
      <c r="AL49" s="34">
        <v>5.28</v>
      </c>
      <c r="AM49" s="34"/>
      <c r="AN49" s="35">
        <v>109.0643274853801</v>
      </c>
      <c r="AO49" s="35">
        <v>89.323843416370096</v>
      </c>
      <c r="AP49" s="35">
        <v>82.716049382716051</v>
      </c>
      <c r="AQ49" s="35"/>
      <c r="AR49" s="35">
        <v>43.894389438943897</v>
      </c>
      <c r="AS49" s="35"/>
      <c r="AT49" s="35">
        <v>49.45945945945946</v>
      </c>
      <c r="AU49" s="35">
        <v>34.306569343065689</v>
      </c>
      <c r="AV49" s="35"/>
      <c r="AW49" s="35"/>
      <c r="AX49" s="36">
        <f t="shared" si="5"/>
        <v>4.5490999999999993</v>
      </c>
      <c r="AY49" s="36">
        <f t="shared" si="6"/>
        <v>3.6418999999999997</v>
      </c>
      <c r="AZ49" s="36">
        <f t="shared" si="3"/>
        <v>80.057593809764569</v>
      </c>
      <c r="BA49" s="36">
        <f t="shared" si="4"/>
        <v>81.994240619023557</v>
      </c>
      <c r="BB49" s="36">
        <f t="shared" si="4"/>
        <v>68.920069194651148</v>
      </c>
      <c r="BC49" s="36">
        <f t="shared" si="4"/>
        <v>83.689749855844468</v>
      </c>
    </row>
    <row r="50" spans="1:55" x14ac:dyDescent="0.3">
      <c r="A50" s="1">
        <v>49</v>
      </c>
      <c r="B50" s="1"/>
      <c r="C50" s="19" t="s">
        <v>216</v>
      </c>
      <c r="D50" s="41" t="s">
        <v>217</v>
      </c>
      <c r="E50" s="41" t="s">
        <v>218</v>
      </c>
      <c r="F50" s="20">
        <v>36</v>
      </c>
      <c r="G50" s="21">
        <v>68</v>
      </c>
      <c r="H50" s="22">
        <v>22.67</v>
      </c>
      <c r="I50" s="23">
        <v>5</v>
      </c>
      <c r="J50" s="24" t="s">
        <v>46</v>
      </c>
      <c r="K50" s="24">
        <v>0</v>
      </c>
      <c r="L50" s="25">
        <v>78</v>
      </c>
      <c r="M50" s="26">
        <v>1.53</v>
      </c>
      <c r="N50" s="27">
        <v>68</v>
      </c>
      <c r="O50" s="28">
        <v>91</v>
      </c>
      <c r="P50" s="29">
        <f t="shared" si="0"/>
        <v>29.048656499636891</v>
      </c>
      <c r="Q50" s="30" t="s">
        <v>47</v>
      </c>
      <c r="R50" s="31" t="s">
        <v>47</v>
      </c>
      <c r="S50" s="32" t="s">
        <v>219</v>
      </c>
      <c r="T50" s="33">
        <v>3.54</v>
      </c>
      <c r="U50" s="33">
        <v>3.04</v>
      </c>
      <c r="V50" s="33">
        <v>80.7</v>
      </c>
      <c r="W50" s="33">
        <v>8</v>
      </c>
      <c r="X50" s="33">
        <v>4.12</v>
      </c>
      <c r="Y50" s="33">
        <v>6.84</v>
      </c>
      <c r="Z50" s="33">
        <v>4.33</v>
      </c>
      <c r="AA50" s="33">
        <v>1.72</v>
      </c>
      <c r="AB50" s="33"/>
      <c r="AC50" s="33">
        <v>479.8</v>
      </c>
      <c r="AD50" s="34">
        <v>4</v>
      </c>
      <c r="AE50" s="34">
        <v>3.39</v>
      </c>
      <c r="AF50" s="34">
        <v>84.7</v>
      </c>
      <c r="AG50" s="34">
        <v>12.62</v>
      </c>
      <c r="AH50" s="34">
        <v>3.83</v>
      </c>
      <c r="AI50" s="34">
        <v>11.58</v>
      </c>
      <c r="AJ50" s="34">
        <v>5.1100000000000003</v>
      </c>
      <c r="AK50" s="34">
        <v>1.43</v>
      </c>
      <c r="AL50" s="34">
        <v>5.5</v>
      </c>
      <c r="AM50" s="34">
        <v>756.9</v>
      </c>
      <c r="AN50" s="35">
        <v>112.99435028248588</v>
      </c>
      <c r="AO50" s="35">
        <v>111.51315789473684</v>
      </c>
      <c r="AP50" s="35">
        <v>104.95662949194549</v>
      </c>
      <c r="AQ50" s="35">
        <v>157.75</v>
      </c>
      <c r="AR50" s="35">
        <v>92.961165048543691</v>
      </c>
      <c r="AS50" s="35">
        <v>169.2982456140351</v>
      </c>
      <c r="AT50" s="35">
        <v>118.01385681293304</v>
      </c>
      <c r="AU50" s="35">
        <v>83.139534883720927</v>
      </c>
      <c r="AV50" s="35"/>
      <c r="AW50" s="35">
        <v>157.75323051271363</v>
      </c>
      <c r="AX50" s="36">
        <f t="shared" si="5"/>
        <v>4.5170999999999992</v>
      </c>
      <c r="AY50" s="36">
        <f t="shared" si="6"/>
        <v>3.7378999999999998</v>
      </c>
      <c r="AZ50" s="36">
        <f t="shared" si="3"/>
        <v>82.749994465475652</v>
      </c>
      <c r="BA50" s="36">
        <f t="shared" si="4"/>
        <v>88.552389807619946</v>
      </c>
      <c r="BB50" s="36">
        <f t="shared" si="4"/>
        <v>90.692634901950299</v>
      </c>
      <c r="BC50" s="36">
        <f t="shared" si="4"/>
        <v>102.35650231413358</v>
      </c>
    </row>
    <row r="51" spans="1:55" x14ac:dyDescent="0.3">
      <c r="A51" s="1">
        <v>50</v>
      </c>
      <c r="B51" s="1"/>
      <c r="C51" s="19" t="s">
        <v>220</v>
      </c>
      <c r="D51" s="19" t="s">
        <v>221</v>
      </c>
      <c r="E51" s="19" t="s">
        <v>134</v>
      </c>
      <c r="F51" s="20">
        <v>35</v>
      </c>
      <c r="G51" s="21">
        <v>53.5</v>
      </c>
      <c r="H51" s="22">
        <v>17.829999999999998</v>
      </c>
      <c r="I51" s="23">
        <v>0</v>
      </c>
      <c r="J51" s="24" t="s">
        <v>46</v>
      </c>
      <c r="K51" s="24">
        <v>0</v>
      </c>
      <c r="L51" s="25">
        <v>87</v>
      </c>
      <c r="M51" s="26">
        <v>1.585</v>
      </c>
      <c r="N51" s="27">
        <v>59</v>
      </c>
      <c r="O51" s="28">
        <v>84</v>
      </c>
      <c r="P51" s="29">
        <f t="shared" si="0"/>
        <v>23.485157579436557</v>
      </c>
      <c r="Q51" s="30" t="s">
        <v>47</v>
      </c>
      <c r="R51" s="31" t="s">
        <v>99</v>
      </c>
      <c r="S51" s="32" t="s">
        <v>222</v>
      </c>
      <c r="T51" s="48">
        <v>3.48</v>
      </c>
      <c r="U51" s="48">
        <v>2.91</v>
      </c>
      <c r="V51" s="48">
        <v>79.099999999999994</v>
      </c>
      <c r="W51" s="48">
        <v>7.79</v>
      </c>
      <c r="X51" s="48">
        <v>3.79</v>
      </c>
      <c r="Y51" s="48">
        <v>6.74</v>
      </c>
      <c r="Z51" s="48">
        <v>4.17</v>
      </c>
      <c r="AA51" s="48">
        <v>1.56</v>
      </c>
      <c r="AB51" s="33"/>
      <c r="AC51" s="48">
        <v>467.6</v>
      </c>
      <c r="AD51" s="49">
        <v>4.37</v>
      </c>
      <c r="AE51" s="49">
        <v>3.35</v>
      </c>
      <c r="AF51" s="49">
        <v>76.599999999999994</v>
      </c>
      <c r="AG51" s="49">
        <v>7.73</v>
      </c>
      <c r="AH51" s="49">
        <v>2.86</v>
      </c>
      <c r="AI51" s="49">
        <v>7.73</v>
      </c>
      <c r="AJ51" s="49">
        <v>4.21</v>
      </c>
      <c r="AK51" s="50">
        <v>0.84</v>
      </c>
      <c r="AL51" s="50">
        <v>7</v>
      </c>
      <c r="AM51" s="49">
        <v>464</v>
      </c>
      <c r="AN51" s="51">
        <v>125.57471264367817</v>
      </c>
      <c r="AO51" s="51">
        <v>115.12027491408934</v>
      </c>
      <c r="AP51" s="51">
        <v>96.839443742098609</v>
      </c>
      <c r="AQ51" s="51">
        <v>99.229781771501933</v>
      </c>
      <c r="AR51" s="51">
        <v>75.461741424802113</v>
      </c>
      <c r="AS51" s="51">
        <v>114.68842729970328</v>
      </c>
      <c r="AT51" s="51">
        <v>100.95923261390887</v>
      </c>
      <c r="AU51" s="51">
        <v>53.846153846153847</v>
      </c>
      <c r="AV51" s="35"/>
      <c r="AW51" s="51">
        <v>99.230111206159108</v>
      </c>
      <c r="AX51" s="36">
        <f t="shared" si="5"/>
        <v>4.7659500000000001</v>
      </c>
      <c r="AY51" s="36">
        <f t="shared" si="6"/>
        <v>3.9459499999999998</v>
      </c>
      <c r="AZ51" s="36">
        <f t="shared" si="3"/>
        <v>82.794615973730316</v>
      </c>
      <c r="BA51" s="36">
        <f t="shared" si="4"/>
        <v>91.692107554632344</v>
      </c>
      <c r="BB51" s="36">
        <f t="shared" si="4"/>
        <v>84.897173050849602</v>
      </c>
      <c r="BC51" s="36">
        <f t="shared" si="4"/>
        <v>92.518093234835703</v>
      </c>
    </row>
    <row r="52" spans="1:55" x14ac:dyDescent="0.3">
      <c r="A52" s="1">
        <v>51</v>
      </c>
      <c r="B52" s="1"/>
      <c r="C52" s="19" t="s">
        <v>223</v>
      </c>
      <c r="D52" s="19" t="s">
        <v>224</v>
      </c>
      <c r="E52" s="19" t="s">
        <v>225</v>
      </c>
      <c r="F52" s="20">
        <v>34</v>
      </c>
      <c r="G52" s="21">
        <v>65.5</v>
      </c>
      <c r="H52" s="22">
        <v>21.8</v>
      </c>
      <c r="I52" s="23">
        <v>12</v>
      </c>
      <c r="J52" s="24" t="s">
        <v>51</v>
      </c>
      <c r="K52" s="24">
        <v>2</v>
      </c>
      <c r="L52" s="25">
        <v>89</v>
      </c>
      <c r="M52" s="26">
        <v>1.68</v>
      </c>
      <c r="N52" s="27">
        <v>77</v>
      </c>
      <c r="O52" s="28"/>
      <c r="P52" s="29">
        <f t="shared" si="0"/>
        <v>27.281746031746035</v>
      </c>
      <c r="Q52" s="30" t="s">
        <v>47</v>
      </c>
      <c r="R52" s="31" t="s">
        <v>207</v>
      </c>
      <c r="S52" s="32" t="s">
        <v>61</v>
      </c>
      <c r="T52" s="33">
        <v>4.01</v>
      </c>
      <c r="U52" s="33">
        <v>3.35</v>
      </c>
      <c r="V52" s="33">
        <v>83</v>
      </c>
      <c r="W52" s="33"/>
      <c r="X52" s="33">
        <v>3.66</v>
      </c>
      <c r="Y52" s="33"/>
      <c r="Z52" s="33">
        <v>4.3499999999999996</v>
      </c>
      <c r="AA52" s="33">
        <v>1.76</v>
      </c>
      <c r="AB52" s="33"/>
      <c r="AC52" s="33"/>
      <c r="AD52" s="34">
        <v>3.96</v>
      </c>
      <c r="AE52" s="34">
        <v>3.75</v>
      </c>
      <c r="AF52" s="34">
        <v>90</v>
      </c>
      <c r="AG52" s="34">
        <v>12.47</v>
      </c>
      <c r="AH52" s="34">
        <v>3.89</v>
      </c>
      <c r="AI52" s="34">
        <v>9.39</v>
      </c>
      <c r="AJ52" s="34">
        <v>4.58</v>
      </c>
      <c r="AK52" s="34">
        <v>1.91</v>
      </c>
      <c r="AL52" s="34">
        <v>6.5</v>
      </c>
      <c r="AM52" s="34"/>
      <c r="AN52" s="35">
        <v>98.753117206982537</v>
      </c>
      <c r="AO52" s="35">
        <v>111.94029850746267</v>
      </c>
      <c r="AP52" s="35">
        <v>108.43373493975903</v>
      </c>
      <c r="AQ52" s="35"/>
      <c r="AR52" s="35">
        <v>106.28415300546447</v>
      </c>
      <c r="AS52" s="35"/>
      <c r="AT52" s="35">
        <v>105.2873563218391</v>
      </c>
      <c r="AU52" s="35">
        <v>108.52272727272727</v>
      </c>
      <c r="AV52" s="35"/>
      <c r="AW52" s="35"/>
      <c r="AX52" s="36">
        <f t="shared" si="5"/>
        <v>5.1775999999999982</v>
      </c>
      <c r="AY52" s="36">
        <f t="shared" si="6"/>
        <v>4.2847999999999997</v>
      </c>
      <c r="AZ52" s="36">
        <f t="shared" si="3"/>
        <v>82.756489493201499</v>
      </c>
      <c r="BA52" s="36">
        <f t="shared" si="4"/>
        <v>76.48331273176764</v>
      </c>
      <c r="BB52" s="36">
        <f t="shared" si="4"/>
        <v>87.518670649738624</v>
      </c>
      <c r="BC52" s="36">
        <f t="shared" si="4"/>
        <v>108.75280059746078</v>
      </c>
    </row>
    <row r="53" spans="1:55" x14ac:dyDescent="0.3">
      <c r="A53" s="1">
        <v>52</v>
      </c>
      <c r="B53" s="1"/>
      <c r="C53" s="19" t="s">
        <v>226</v>
      </c>
      <c r="D53" s="19" t="s">
        <v>227</v>
      </c>
      <c r="E53" s="19" t="s">
        <v>225</v>
      </c>
      <c r="F53" s="20">
        <v>51</v>
      </c>
      <c r="G53" s="21">
        <v>48</v>
      </c>
      <c r="H53" s="22">
        <v>16</v>
      </c>
      <c r="I53" s="23">
        <v>3</v>
      </c>
      <c r="J53" s="24" t="s">
        <v>46</v>
      </c>
      <c r="K53" s="24">
        <v>0</v>
      </c>
      <c r="L53" s="25">
        <v>90</v>
      </c>
      <c r="M53" s="26">
        <v>1.56</v>
      </c>
      <c r="N53" s="27">
        <v>53</v>
      </c>
      <c r="O53" s="28">
        <v>78</v>
      </c>
      <c r="P53" s="29">
        <f t="shared" si="0"/>
        <v>21.7784352399737</v>
      </c>
      <c r="Q53" s="30" t="s">
        <v>47</v>
      </c>
      <c r="R53" s="31" t="s">
        <v>47</v>
      </c>
      <c r="S53" s="32" t="s">
        <v>124</v>
      </c>
      <c r="T53" s="33">
        <v>3.07</v>
      </c>
      <c r="U53" s="33">
        <v>2.57</v>
      </c>
      <c r="V53" s="33">
        <v>83</v>
      </c>
      <c r="W53" s="33"/>
      <c r="X53" s="33">
        <v>2.92</v>
      </c>
      <c r="Y53" s="33"/>
      <c r="Z53" s="33">
        <v>3.52</v>
      </c>
      <c r="AA53" s="33">
        <v>1.34</v>
      </c>
      <c r="AB53" s="33"/>
      <c r="AC53" s="33"/>
      <c r="AD53" s="34">
        <v>3.9</v>
      </c>
      <c r="AE53" s="34">
        <v>3.28</v>
      </c>
      <c r="AF53" s="34">
        <v>84</v>
      </c>
      <c r="AG53" s="34">
        <v>9.08</v>
      </c>
      <c r="AH53" s="34">
        <v>3.82</v>
      </c>
      <c r="AI53" s="34">
        <v>8.76</v>
      </c>
      <c r="AJ53" s="34">
        <v>5.42</v>
      </c>
      <c r="AK53" s="34">
        <v>1.49</v>
      </c>
      <c r="AL53" s="34">
        <v>5.45</v>
      </c>
      <c r="AM53" s="34"/>
      <c r="AN53" s="35">
        <v>127.03583061889252</v>
      </c>
      <c r="AO53" s="35">
        <v>127.62645914396886</v>
      </c>
      <c r="AP53" s="35">
        <v>101.20481927710843</v>
      </c>
      <c r="AQ53" s="35"/>
      <c r="AR53" s="35">
        <v>130.82191780821915</v>
      </c>
      <c r="AS53" s="35"/>
      <c r="AT53" s="35">
        <v>153.97727272727272</v>
      </c>
      <c r="AU53" s="35">
        <v>111.19402985074626</v>
      </c>
      <c r="AV53" s="35"/>
      <c r="AW53" s="35"/>
      <c r="AX53" s="36">
        <f t="shared" si="5"/>
        <v>4.2642000000000007</v>
      </c>
      <c r="AY53" s="36">
        <f t="shared" si="6"/>
        <v>3.4130000000000003</v>
      </c>
      <c r="AZ53" s="36">
        <f t="shared" si="3"/>
        <v>80.038459734534015</v>
      </c>
      <c r="BA53" s="36">
        <f t="shared" si="4"/>
        <v>91.459124806528763</v>
      </c>
      <c r="BB53" s="36">
        <f t="shared" si="4"/>
        <v>96.103135071784337</v>
      </c>
      <c r="BC53" s="36">
        <f t="shared" si="4"/>
        <v>104.94954585408733</v>
      </c>
    </row>
    <row r="54" spans="1:55" x14ac:dyDescent="0.3">
      <c r="A54" s="1">
        <v>53</v>
      </c>
      <c r="B54" s="1"/>
      <c r="C54" s="19" t="s">
        <v>228</v>
      </c>
      <c r="D54" s="19" t="s">
        <v>229</v>
      </c>
      <c r="E54" s="19" t="s">
        <v>230</v>
      </c>
      <c r="F54" s="20">
        <v>20</v>
      </c>
      <c r="G54" s="21">
        <v>52.5</v>
      </c>
      <c r="H54" s="22">
        <v>17.5</v>
      </c>
      <c r="I54" s="23">
        <v>0</v>
      </c>
      <c r="J54" s="24" t="s">
        <v>46</v>
      </c>
      <c r="K54" s="24">
        <v>0</v>
      </c>
      <c r="L54" s="25">
        <v>86.5</v>
      </c>
      <c r="M54" s="26">
        <v>1.663</v>
      </c>
      <c r="N54" s="27">
        <v>70.400000000000006</v>
      </c>
      <c r="O54" s="28">
        <v>89</v>
      </c>
      <c r="P54" s="29">
        <f t="shared" si="0"/>
        <v>25.455882677307997</v>
      </c>
      <c r="Q54" s="30" t="s">
        <v>47</v>
      </c>
      <c r="R54" s="31" t="s">
        <v>99</v>
      </c>
      <c r="S54" s="32" t="s">
        <v>191</v>
      </c>
      <c r="T54" s="33">
        <v>3.88</v>
      </c>
      <c r="U54" s="33">
        <v>3.34</v>
      </c>
      <c r="V54" s="33">
        <v>86</v>
      </c>
      <c r="W54" s="33"/>
      <c r="X54" s="33">
        <v>3.71</v>
      </c>
      <c r="Y54" s="33"/>
      <c r="Z54" s="33">
        <v>3.99</v>
      </c>
      <c r="AA54" s="33">
        <v>2.5099999999999998</v>
      </c>
      <c r="AB54" s="33"/>
      <c r="AC54" s="33"/>
      <c r="AD54" s="34">
        <v>5.44</v>
      </c>
      <c r="AE54" s="34">
        <v>4.87</v>
      </c>
      <c r="AF54" s="34">
        <v>89</v>
      </c>
      <c r="AG54" s="34">
        <v>12.55</v>
      </c>
      <c r="AH54" s="34">
        <v>5.85</v>
      </c>
      <c r="AI54" s="34">
        <v>10.94</v>
      </c>
      <c r="AJ54" s="34">
        <v>7.72</v>
      </c>
      <c r="AK54" s="34">
        <v>2.72</v>
      </c>
      <c r="AL54" s="34">
        <v>3.72</v>
      </c>
      <c r="AM54" s="34"/>
      <c r="AN54" s="35">
        <v>140.20618556701032</v>
      </c>
      <c r="AO54" s="35">
        <v>145.80838323353294</v>
      </c>
      <c r="AP54" s="35">
        <v>103.48837209302326</v>
      </c>
      <c r="AQ54" s="35"/>
      <c r="AR54" s="35">
        <v>157.68194070080861</v>
      </c>
      <c r="AS54" s="35"/>
      <c r="AT54" s="35">
        <v>193.48370927318294</v>
      </c>
      <c r="AU54" s="35">
        <v>108.36653386454185</v>
      </c>
      <c r="AV54" s="35"/>
      <c r="AW54" s="35"/>
      <c r="AX54" s="36">
        <f t="shared" si="5"/>
        <v>5.4584099999999989</v>
      </c>
      <c r="AY54" s="36">
        <f t="shared" si="6"/>
        <v>4.6240100000000002</v>
      </c>
      <c r="AZ54" s="36">
        <f t="shared" si="3"/>
        <v>84.713497153933133</v>
      </c>
      <c r="BA54" s="36">
        <f t="shared" si="4"/>
        <v>99.662722294587653</v>
      </c>
      <c r="BB54" s="36">
        <f t="shared" si="4"/>
        <v>105.31984143632907</v>
      </c>
      <c r="BC54" s="36">
        <f t="shared" si="4"/>
        <v>105.05999987024246</v>
      </c>
    </row>
    <row r="55" spans="1:55" x14ac:dyDescent="0.3">
      <c r="A55" s="1">
        <v>54</v>
      </c>
      <c r="B55" s="1"/>
      <c r="C55" s="19" t="s">
        <v>231</v>
      </c>
      <c r="D55" s="19" t="s">
        <v>232</v>
      </c>
      <c r="E55" s="19" t="s">
        <v>233</v>
      </c>
      <c r="F55" s="20">
        <v>26</v>
      </c>
      <c r="G55" s="21">
        <v>63.5</v>
      </c>
      <c r="H55" s="22">
        <v>21.17</v>
      </c>
      <c r="I55" s="23">
        <v>5</v>
      </c>
      <c r="J55" s="24" t="s">
        <v>46</v>
      </c>
      <c r="K55" s="24">
        <v>0</v>
      </c>
      <c r="L55" s="25">
        <v>85.5</v>
      </c>
      <c r="M55" s="26">
        <v>1.6830000000000001</v>
      </c>
      <c r="N55" s="27">
        <v>60</v>
      </c>
      <c r="O55" s="28">
        <v>83</v>
      </c>
      <c r="P55" s="29">
        <f t="shared" si="0"/>
        <v>21.182783057586452</v>
      </c>
      <c r="Q55" s="30" t="s">
        <v>68</v>
      </c>
      <c r="R55" s="31" t="s">
        <v>99</v>
      </c>
      <c r="S55" s="32" t="s">
        <v>234</v>
      </c>
      <c r="T55" s="33">
        <v>4.43</v>
      </c>
      <c r="U55" s="33">
        <v>3.81</v>
      </c>
      <c r="V55" s="33">
        <v>86</v>
      </c>
      <c r="W55" s="33"/>
      <c r="X55" s="33">
        <v>4.28</v>
      </c>
      <c r="Y55" s="33"/>
      <c r="Z55" s="33">
        <v>4.92</v>
      </c>
      <c r="AA55" s="33">
        <v>2.4300000000000002</v>
      </c>
      <c r="AB55" s="33"/>
      <c r="AC55" s="33"/>
      <c r="AD55" s="34">
        <v>4.8</v>
      </c>
      <c r="AE55" s="34">
        <v>3.43</v>
      </c>
      <c r="AF55" s="34">
        <v>71</v>
      </c>
      <c r="AG55" s="34">
        <v>8.82</v>
      </c>
      <c r="AH55" s="34">
        <v>2.4700000000000002</v>
      </c>
      <c r="AI55" s="34">
        <v>5.76</v>
      </c>
      <c r="AJ55" s="34">
        <v>2.87</v>
      </c>
      <c r="AK55" s="34">
        <v>1.18</v>
      </c>
      <c r="AL55" s="34">
        <v>8.1199999999999992</v>
      </c>
      <c r="AM55" s="34"/>
      <c r="AN55" s="35">
        <v>108.35214446952597</v>
      </c>
      <c r="AO55" s="35">
        <v>90.026246719160113</v>
      </c>
      <c r="AP55" s="35">
        <v>82.558139534883722</v>
      </c>
      <c r="AQ55" s="35"/>
      <c r="AR55" s="35">
        <v>57.710280373831779</v>
      </c>
      <c r="AS55" s="35"/>
      <c r="AT55" s="35">
        <v>58.333333333333336</v>
      </c>
      <c r="AU55" s="35">
        <v>48.559670781892997</v>
      </c>
      <c r="AV55" s="35"/>
      <c r="AW55" s="35"/>
      <c r="AX55" s="36">
        <f t="shared" si="5"/>
        <v>5.3898100000000007</v>
      </c>
      <c r="AY55" s="36">
        <f t="shared" si="6"/>
        <v>4.5202100000000005</v>
      </c>
      <c r="AZ55" s="36">
        <f t="shared" si="3"/>
        <v>83.865850558739552</v>
      </c>
      <c r="BA55" s="36">
        <f t="shared" si="4"/>
        <v>89.056942638052163</v>
      </c>
      <c r="BB55" s="36">
        <f t="shared" si="4"/>
        <v>75.881430287530875</v>
      </c>
      <c r="BC55" s="36">
        <f t="shared" si="4"/>
        <v>84.659011417611111</v>
      </c>
    </row>
    <row r="56" spans="1:55" x14ac:dyDescent="0.3">
      <c r="A56" s="1">
        <v>55</v>
      </c>
      <c r="B56" s="1"/>
      <c r="C56" s="19" t="s">
        <v>235</v>
      </c>
      <c r="D56" s="41" t="s">
        <v>236</v>
      </c>
      <c r="E56" s="41" t="s">
        <v>237</v>
      </c>
      <c r="F56" s="20">
        <v>42</v>
      </c>
      <c r="G56" s="21">
        <v>51.5</v>
      </c>
      <c r="H56" s="22">
        <v>17.170000000000002</v>
      </c>
      <c r="I56" s="23">
        <v>0</v>
      </c>
      <c r="J56" s="24" t="s">
        <v>46</v>
      </c>
      <c r="K56" s="24">
        <v>0</v>
      </c>
      <c r="L56" s="25">
        <v>88.5</v>
      </c>
      <c r="M56" s="26">
        <v>1.61</v>
      </c>
      <c r="N56" s="27">
        <v>59.5</v>
      </c>
      <c r="O56" s="28">
        <v>81</v>
      </c>
      <c r="P56" s="29">
        <f t="shared" si="0"/>
        <v>22.954361328652443</v>
      </c>
      <c r="Q56" s="30" t="s">
        <v>47</v>
      </c>
      <c r="R56" s="31" t="s">
        <v>47</v>
      </c>
      <c r="S56" s="32" t="s">
        <v>238</v>
      </c>
      <c r="T56" s="33">
        <v>3.84</v>
      </c>
      <c r="U56" s="33">
        <v>3.21</v>
      </c>
      <c r="V56" s="33">
        <v>79.599999999999994</v>
      </c>
      <c r="W56" s="33">
        <v>8.23</v>
      </c>
      <c r="X56" s="33">
        <v>4.0199999999999996</v>
      </c>
      <c r="Y56" s="33">
        <v>7.1</v>
      </c>
      <c r="Z56" s="33">
        <v>4.45</v>
      </c>
      <c r="AA56" s="33">
        <v>1.77</v>
      </c>
      <c r="AB56" s="33"/>
      <c r="AC56" s="33">
        <v>493.8</v>
      </c>
      <c r="AD56" s="34">
        <v>5.5</v>
      </c>
      <c r="AE56" s="34">
        <v>5.42</v>
      </c>
      <c r="AF56" s="34">
        <v>99.5</v>
      </c>
      <c r="AG56" s="34">
        <v>0.25</v>
      </c>
      <c r="AH56" s="34">
        <v>11.01</v>
      </c>
      <c r="AI56" s="34">
        <v>0.12</v>
      </c>
      <c r="AJ56" s="34">
        <v>0.12</v>
      </c>
      <c r="AK56" s="34">
        <v>0.12</v>
      </c>
      <c r="AL56" s="34">
        <v>2.2999999999999998</v>
      </c>
      <c r="AM56" s="34">
        <v>15</v>
      </c>
      <c r="AN56" s="35">
        <v>143.22916666666669</v>
      </c>
      <c r="AO56" s="35">
        <v>168.84735202492212</v>
      </c>
      <c r="AP56" s="35">
        <v>125</v>
      </c>
      <c r="AQ56" s="35">
        <v>3.0376670716889427</v>
      </c>
      <c r="AR56" s="35">
        <v>273.8805970149254</v>
      </c>
      <c r="AS56" s="35">
        <v>1.6901408450704227</v>
      </c>
      <c r="AT56" s="35">
        <v>2.696629213483146</v>
      </c>
      <c r="AU56" s="35">
        <v>6.7796610169491522</v>
      </c>
      <c r="AV56" s="35"/>
      <c r="AW56" s="35">
        <v>3.0376670716889427</v>
      </c>
      <c r="AX56" s="36">
        <f t="shared" si="5"/>
        <v>4.6927000000000003</v>
      </c>
      <c r="AY56" s="36">
        <f t="shared" si="6"/>
        <v>3.8303000000000003</v>
      </c>
      <c r="AZ56" s="36">
        <f t="shared" si="3"/>
        <v>81.62252008438638</v>
      </c>
      <c r="BA56" s="36">
        <f t="shared" si="4"/>
        <v>117.2033157883521</v>
      </c>
      <c r="BB56" s="36">
        <f t="shared" si="4"/>
        <v>141.5032765057567</v>
      </c>
      <c r="BC56" s="36">
        <f t="shared" si="4"/>
        <v>121.90263164765163</v>
      </c>
    </row>
    <row r="57" spans="1:55" x14ac:dyDescent="0.3">
      <c r="A57" s="1">
        <v>56</v>
      </c>
      <c r="B57" s="1"/>
      <c r="C57" s="19" t="s">
        <v>239</v>
      </c>
      <c r="D57" s="41" t="s">
        <v>240</v>
      </c>
      <c r="E57" s="41" t="s">
        <v>241</v>
      </c>
      <c r="F57" s="20">
        <v>35</v>
      </c>
      <c r="G57" s="21">
        <v>56</v>
      </c>
      <c r="H57" s="22">
        <v>18.670000000000002</v>
      </c>
      <c r="I57" s="23">
        <v>0</v>
      </c>
      <c r="J57" s="24" t="s">
        <v>46</v>
      </c>
      <c r="K57" s="24">
        <v>0</v>
      </c>
      <c r="L57" s="25">
        <v>82</v>
      </c>
      <c r="M57" s="26">
        <v>1.62</v>
      </c>
      <c r="N57" s="27">
        <v>62</v>
      </c>
      <c r="O57" s="28">
        <v>78</v>
      </c>
      <c r="P57" s="29">
        <f t="shared" si="0"/>
        <v>23.624447492760247</v>
      </c>
      <c r="Q57" s="30" t="s">
        <v>47</v>
      </c>
      <c r="R57" s="31" t="s">
        <v>47</v>
      </c>
      <c r="S57" s="32" t="s">
        <v>73</v>
      </c>
      <c r="T57" s="33">
        <v>4.08</v>
      </c>
      <c r="U57" s="33">
        <v>3.46</v>
      </c>
      <c r="V57" s="33">
        <v>80.900000000000006</v>
      </c>
      <c r="W57" s="33">
        <v>8.59</v>
      </c>
      <c r="X57" s="33">
        <v>4.34</v>
      </c>
      <c r="Y57" s="33">
        <v>7.36</v>
      </c>
      <c r="Z57" s="33">
        <v>4.7</v>
      </c>
      <c r="AA57" s="33">
        <v>1.98</v>
      </c>
      <c r="AB57" s="33"/>
      <c r="AC57" s="33">
        <v>515.5</v>
      </c>
      <c r="AD57" s="34">
        <v>5.95</v>
      </c>
      <c r="AE57" s="34">
        <v>4.38</v>
      </c>
      <c r="AF57" s="34">
        <v>73.900000000000006</v>
      </c>
      <c r="AG57" s="34">
        <v>2.09</v>
      </c>
      <c r="AH57" s="34">
        <v>3.27</v>
      </c>
      <c r="AI57" s="34">
        <v>8.5399999999999991</v>
      </c>
      <c r="AJ57" s="34">
        <v>4.3099999999999996</v>
      </c>
      <c r="AK57" s="34">
        <v>1.21</v>
      </c>
      <c r="AL57" s="34">
        <v>14</v>
      </c>
      <c r="AM57" s="34">
        <v>725.2</v>
      </c>
      <c r="AN57" s="35">
        <v>145.83333333333331</v>
      </c>
      <c r="AO57" s="35">
        <v>126.58959537572254</v>
      </c>
      <c r="AP57" s="35">
        <v>91.347342398022249</v>
      </c>
      <c r="AQ57" s="35">
        <v>24.330616996507565</v>
      </c>
      <c r="AR57" s="35">
        <v>75.345622119815673</v>
      </c>
      <c r="AS57" s="35">
        <v>116.03260869565216</v>
      </c>
      <c r="AT57" s="35">
        <v>91.702127659574458</v>
      </c>
      <c r="AU57" s="35">
        <v>61.111111111111107</v>
      </c>
      <c r="AV57" s="35"/>
      <c r="AW57" s="35">
        <v>140.67895247332686</v>
      </c>
      <c r="AX57" s="36">
        <f t="shared" si="5"/>
        <v>4.9084000000000003</v>
      </c>
      <c r="AY57" s="36">
        <f t="shared" si="6"/>
        <v>4.0604000000000005</v>
      </c>
      <c r="AZ57" s="36">
        <f t="shared" si="3"/>
        <v>82.723494417732866</v>
      </c>
      <c r="BA57" s="36">
        <f t="shared" si="4"/>
        <v>121.22076440387906</v>
      </c>
      <c r="BB57" s="36">
        <f t="shared" si="4"/>
        <v>107.87114569993103</v>
      </c>
      <c r="BC57" s="36">
        <f t="shared" si="4"/>
        <v>89.333750369421736</v>
      </c>
    </row>
    <row r="58" spans="1:55" x14ac:dyDescent="0.3">
      <c r="A58" s="1">
        <v>57</v>
      </c>
      <c r="B58" s="1"/>
      <c r="C58" s="19" t="s">
        <v>242</v>
      </c>
      <c r="D58" s="41" t="s">
        <v>243</v>
      </c>
      <c r="E58" s="41" t="s">
        <v>244</v>
      </c>
      <c r="F58" s="20">
        <v>23</v>
      </c>
      <c r="G58" s="21">
        <v>53</v>
      </c>
      <c r="H58" s="22">
        <v>17.670000000000002</v>
      </c>
      <c r="I58" s="23">
        <v>0</v>
      </c>
      <c r="J58" s="24" t="s">
        <v>46</v>
      </c>
      <c r="K58" s="24">
        <v>0</v>
      </c>
      <c r="L58" s="25">
        <v>87</v>
      </c>
      <c r="M58" s="26">
        <v>1.615</v>
      </c>
      <c r="N58" s="27">
        <v>59.1</v>
      </c>
      <c r="O58" s="28">
        <v>85</v>
      </c>
      <c r="P58" s="29">
        <f t="shared" si="0"/>
        <v>22.659088077140584</v>
      </c>
      <c r="Q58" s="30" t="s">
        <v>68</v>
      </c>
      <c r="R58" s="31" t="s">
        <v>47</v>
      </c>
      <c r="S58" s="32" t="s">
        <v>195</v>
      </c>
      <c r="T58" s="33">
        <v>4.34</v>
      </c>
      <c r="U58" s="33">
        <v>3.77</v>
      </c>
      <c r="V58" s="33">
        <v>83.1</v>
      </c>
      <c r="W58" s="33">
        <v>9.0500000000000007</v>
      </c>
      <c r="X58" s="33">
        <v>4.83</v>
      </c>
      <c r="Y58" s="33">
        <v>7.65</v>
      </c>
      <c r="Z58" s="33">
        <v>5.04</v>
      </c>
      <c r="AA58" s="33">
        <v>2.2599999999999998</v>
      </c>
      <c r="AB58" s="33"/>
      <c r="AC58" s="33">
        <v>542.79999999999995</v>
      </c>
      <c r="AD58" s="34">
        <v>4.1100000000000003</v>
      </c>
      <c r="AE58" s="34">
        <v>3.39</v>
      </c>
      <c r="AF58" s="34">
        <v>84.2</v>
      </c>
      <c r="AG58" s="34">
        <v>10.46</v>
      </c>
      <c r="AH58" s="34">
        <v>3.18</v>
      </c>
      <c r="AI58" s="34">
        <v>5.91</v>
      </c>
      <c r="AJ58" s="34">
        <v>3.51</v>
      </c>
      <c r="AK58" s="34">
        <v>1.84</v>
      </c>
      <c r="AL58" s="34">
        <v>3.5</v>
      </c>
      <c r="AM58" s="34">
        <v>627.29999999999995</v>
      </c>
      <c r="AN58" s="35">
        <v>94.700460829493096</v>
      </c>
      <c r="AO58" s="35">
        <v>89.920424403183034</v>
      </c>
      <c r="AP58" s="35">
        <v>101.32370637785802</v>
      </c>
      <c r="AQ58" s="35">
        <v>115.58011049723757</v>
      </c>
      <c r="AR58" s="35">
        <v>65.838509316770185</v>
      </c>
      <c r="AS58" s="35">
        <v>77.254901960784323</v>
      </c>
      <c r="AT58" s="35">
        <v>69.642857142857139</v>
      </c>
      <c r="AU58" s="35">
        <v>81.415929203539832</v>
      </c>
      <c r="AV58" s="35"/>
      <c r="AW58" s="35">
        <v>115.56742815033161</v>
      </c>
      <c r="AX58" s="36">
        <f t="shared" si="5"/>
        <v>5.1880499999999987</v>
      </c>
      <c r="AY58" s="36">
        <f t="shared" si="6"/>
        <v>4.3824499999999995</v>
      </c>
      <c r="AZ58" s="36">
        <f t="shared" si="3"/>
        <v>84.472007787126188</v>
      </c>
      <c r="BA58" s="36">
        <f t="shared" si="4"/>
        <v>79.220516378986346</v>
      </c>
      <c r="BB58" s="36">
        <f t="shared" si="4"/>
        <v>77.353991488779116</v>
      </c>
      <c r="BC58" s="36">
        <f t="shared" si="4"/>
        <v>99.677990621684216</v>
      </c>
    </row>
    <row r="59" spans="1:55" x14ac:dyDescent="0.3">
      <c r="A59" s="1">
        <v>58</v>
      </c>
      <c r="B59" s="1"/>
      <c r="C59" s="19" t="s">
        <v>245</v>
      </c>
      <c r="D59" s="41" t="s">
        <v>246</v>
      </c>
      <c r="E59" s="41" t="s">
        <v>247</v>
      </c>
      <c r="F59" s="20">
        <v>39</v>
      </c>
      <c r="G59" s="21">
        <v>55</v>
      </c>
      <c r="H59" s="22">
        <v>18.329999999999998</v>
      </c>
      <c r="I59" s="23">
        <v>3</v>
      </c>
      <c r="J59" s="24" t="s">
        <v>46</v>
      </c>
      <c r="K59" s="24">
        <v>0</v>
      </c>
      <c r="L59" s="25">
        <v>95</v>
      </c>
      <c r="M59" s="26">
        <v>1.7050000000000001</v>
      </c>
      <c r="N59" s="27">
        <v>79.099999999999994</v>
      </c>
      <c r="O59" s="28">
        <v>96</v>
      </c>
      <c r="P59" s="29">
        <f t="shared" si="0"/>
        <v>27.209948314857968</v>
      </c>
      <c r="Q59" s="30" t="s">
        <v>47</v>
      </c>
      <c r="R59" s="31" t="s">
        <v>47</v>
      </c>
      <c r="S59" s="32" t="s">
        <v>248</v>
      </c>
      <c r="T59" s="33">
        <v>4.37</v>
      </c>
      <c r="U59" s="33">
        <v>3.75</v>
      </c>
      <c r="V59" s="33">
        <v>85</v>
      </c>
      <c r="W59" s="33"/>
      <c r="X59" s="33">
        <v>4.26</v>
      </c>
      <c r="Y59" s="33"/>
      <c r="Z59" s="33">
        <v>5.0599999999999996</v>
      </c>
      <c r="AA59" s="33">
        <v>2.19</v>
      </c>
      <c r="AB59" s="33"/>
      <c r="AC59" s="33"/>
      <c r="AD59" s="34">
        <v>3.13</v>
      </c>
      <c r="AE59" s="34">
        <v>2.76</v>
      </c>
      <c r="AF59" s="34">
        <v>88</v>
      </c>
      <c r="AG59" s="34">
        <v>10.220000000000001</v>
      </c>
      <c r="AH59" s="34">
        <v>3.21</v>
      </c>
      <c r="AI59" s="34">
        <v>9.24</v>
      </c>
      <c r="AJ59" s="34">
        <v>4.0599999999999996</v>
      </c>
      <c r="AK59" s="34">
        <v>1.45</v>
      </c>
      <c r="AL59" s="34">
        <v>2.2000000000000002</v>
      </c>
      <c r="AM59" s="34"/>
      <c r="AN59" s="35">
        <v>71.624713958810062</v>
      </c>
      <c r="AO59" s="35">
        <v>73.599999999999994</v>
      </c>
      <c r="AP59" s="35">
        <v>103.5294117647059</v>
      </c>
      <c r="AQ59" s="35"/>
      <c r="AR59" s="35">
        <v>75.352112676056336</v>
      </c>
      <c r="AS59" s="35"/>
      <c r="AT59" s="35">
        <v>80.237154150197625</v>
      </c>
      <c r="AU59" s="35">
        <v>66.210045662100455</v>
      </c>
      <c r="AV59" s="35"/>
      <c r="AW59" s="35"/>
      <c r="AX59" s="36">
        <f t="shared" si="5"/>
        <v>5.1543499999999991</v>
      </c>
      <c r="AY59" s="36">
        <f t="shared" si="6"/>
        <v>4.2255500000000001</v>
      </c>
      <c r="AZ59" s="36">
        <f t="shared" si="3"/>
        <v>81.98026909309614</v>
      </c>
      <c r="BA59" s="36">
        <f t="shared" si="4"/>
        <v>60.72540669531562</v>
      </c>
      <c r="BB59" s="36">
        <f t="shared" si="4"/>
        <v>65.316940989930288</v>
      </c>
      <c r="BC59" s="36">
        <f t="shared" si="4"/>
        <v>107.34290210741794</v>
      </c>
    </row>
    <row r="60" spans="1:55" x14ac:dyDescent="0.3">
      <c r="A60" s="1">
        <v>59</v>
      </c>
      <c r="B60" s="1"/>
      <c r="C60" s="19" t="s">
        <v>249</v>
      </c>
      <c r="D60" s="41" t="s">
        <v>250</v>
      </c>
      <c r="E60" s="41" t="s">
        <v>251</v>
      </c>
      <c r="F60" s="20">
        <v>20</v>
      </c>
      <c r="G60" s="21">
        <v>56</v>
      </c>
      <c r="H60" s="22">
        <v>18.670000000000002</v>
      </c>
      <c r="I60" s="23">
        <v>5</v>
      </c>
      <c r="J60" s="24" t="s">
        <v>46</v>
      </c>
      <c r="K60" s="24">
        <v>0</v>
      </c>
      <c r="L60" s="25">
        <v>87</v>
      </c>
      <c r="M60" s="26">
        <v>1.59</v>
      </c>
      <c r="N60" s="27">
        <v>63</v>
      </c>
      <c r="O60" s="28">
        <v>80</v>
      </c>
      <c r="P60" s="29">
        <f t="shared" si="0"/>
        <v>24.919900320398717</v>
      </c>
      <c r="Q60" s="30" t="s">
        <v>47</v>
      </c>
      <c r="R60" s="31" t="s">
        <v>47</v>
      </c>
      <c r="S60" s="32" t="s">
        <v>195</v>
      </c>
      <c r="T60" s="33">
        <v>4.3</v>
      </c>
      <c r="U60" s="33">
        <v>3.77</v>
      </c>
      <c r="V60" s="33">
        <v>83.6</v>
      </c>
      <c r="W60" s="33">
        <v>9.0500000000000007</v>
      </c>
      <c r="X60" s="33">
        <v>4.92</v>
      </c>
      <c r="Y60" s="33">
        <v>7.63</v>
      </c>
      <c r="Z60" s="33">
        <v>5.0599999999999996</v>
      </c>
      <c r="AA60" s="33">
        <v>2.29</v>
      </c>
      <c r="AB60" s="33"/>
      <c r="AC60" s="33">
        <v>543.20000000000005</v>
      </c>
      <c r="AD60" s="34">
        <v>5.13</v>
      </c>
      <c r="AE60" s="34">
        <v>4.16</v>
      </c>
      <c r="AF60" s="34">
        <v>81.099999999999994</v>
      </c>
      <c r="AG60" s="34">
        <v>7.76</v>
      </c>
      <c r="AH60" s="34">
        <v>4.45</v>
      </c>
      <c r="AI60" s="34">
        <v>7.61</v>
      </c>
      <c r="AJ60" s="34">
        <v>5.73</v>
      </c>
      <c r="AK60" s="34">
        <v>1.69</v>
      </c>
      <c r="AL60" s="34">
        <v>9.1</v>
      </c>
      <c r="AM60" s="34">
        <v>465.5</v>
      </c>
      <c r="AN60" s="35">
        <v>119.30232558139535</v>
      </c>
      <c r="AO60" s="35">
        <v>110.34482758620689</v>
      </c>
      <c r="AP60" s="35">
        <v>97.009569377990431</v>
      </c>
      <c r="AQ60" s="35">
        <v>85.745856353591151</v>
      </c>
      <c r="AR60" s="35">
        <v>90.447154471544721</v>
      </c>
      <c r="AS60" s="35">
        <v>99.737876802096991</v>
      </c>
      <c r="AT60" s="35">
        <v>113.24110671936761</v>
      </c>
      <c r="AU60" s="35">
        <v>73.799126637554579</v>
      </c>
      <c r="AV60" s="35"/>
      <c r="AW60" s="35">
        <v>85.69587628865979</v>
      </c>
      <c r="AX60" s="36">
        <f t="shared" si="5"/>
        <v>5.1613000000000007</v>
      </c>
      <c r="AY60" s="36">
        <f t="shared" si="6"/>
        <v>4.3853</v>
      </c>
      <c r="AZ60" s="36">
        <f t="shared" si="3"/>
        <v>84.965028190572127</v>
      </c>
      <c r="BA60" s="36">
        <f t="shared" si="4"/>
        <v>99.393563637068155</v>
      </c>
      <c r="BB60" s="36">
        <f t="shared" si="4"/>
        <v>94.86238113698036</v>
      </c>
      <c r="BC60" s="36">
        <f t="shared" si="4"/>
        <v>95.451036417120847</v>
      </c>
    </row>
    <row r="61" spans="1:55" x14ac:dyDescent="0.3">
      <c r="A61" s="1">
        <v>60</v>
      </c>
      <c r="B61" s="1"/>
      <c r="C61" s="19" t="s">
        <v>252</v>
      </c>
      <c r="D61" s="41" t="s">
        <v>253</v>
      </c>
      <c r="E61" s="41" t="s">
        <v>254</v>
      </c>
      <c r="F61" s="20">
        <v>50</v>
      </c>
      <c r="G61" s="21">
        <v>49</v>
      </c>
      <c r="H61" s="22">
        <v>16.329999999999998</v>
      </c>
      <c r="I61" s="23">
        <v>3</v>
      </c>
      <c r="J61" s="24" t="s">
        <v>46</v>
      </c>
      <c r="K61" s="24">
        <v>0</v>
      </c>
      <c r="L61" s="25">
        <v>89</v>
      </c>
      <c r="M61" s="26">
        <v>1.603</v>
      </c>
      <c r="N61" s="27">
        <v>63.6</v>
      </c>
      <c r="O61" s="28">
        <v>88</v>
      </c>
      <c r="P61" s="29">
        <f t="shared" si="0"/>
        <v>24.750847307897818</v>
      </c>
      <c r="Q61" s="30" t="s">
        <v>47</v>
      </c>
      <c r="R61" s="31" t="s">
        <v>47</v>
      </c>
      <c r="S61" s="32" t="s">
        <v>255</v>
      </c>
      <c r="T61" s="33">
        <v>3.44</v>
      </c>
      <c r="U61" s="33">
        <v>2.87</v>
      </c>
      <c r="V61" s="33">
        <v>83</v>
      </c>
      <c r="W61" s="33"/>
      <c r="X61" s="33">
        <v>3.18</v>
      </c>
      <c r="Y61" s="33"/>
      <c r="Z61" s="33">
        <v>3.83</v>
      </c>
      <c r="AA61" s="33">
        <v>1.49</v>
      </c>
      <c r="AB61" s="33"/>
      <c r="AC61" s="33"/>
      <c r="AD61" s="34">
        <v>4.88</v>
      </c>
      <c r="AE61" s="34">
        <v>3.78</v>
      </c>
      <c r="AF61" s="34">
        <v>77</v>
      </c>
      <c r="AG61" s="34">
        <v>9.32</v>
      </c>
      <c r="AH61" s="34">
        <v>3.29</v>
      </c>
      <c r="AI61" s="34">
        <v>9.1300000000000008</v>
      </c>
      <c r="AJ61" s="34">
        <v>4.28</v>
      </c>
      <c r="AK61" s="34">
        <v>1.1599999999999999</v>
      </c>
      <c r="AL61" s="34">
        <v>6.85</v>
      </c>
      <c r="AM61" s="34"/>
      <c r="AN61" s="35">
        <v>141.86046511627907</v>
      </c>
      <c r="AO61" s="35">
        <v>131.70731707317071</v>
      </c>
      <c r="AP61" s="35">
        <v>92.771084337349393</v>
      </c>
      <c r="AQ61" s="35"/>
      <c r="AR61" s="35">
        <v>103.45911949685534</v>
      </c>
      <c r="AS61" s="35"/>
      <c r="AT61" s="35">
        <v>111.74934725848564</v>
      </c>
      <c r="AU61" s="35">
        <v>77.852348993288587</v>
      </c>
      <c r="AV61" s="35"/>
      <c r="AW61" s="35"/>
      <c r="AX61" s="36">
        <f t="shared" si="5"/>
        <v>4.4642099999999996</v>
      </c>
      <c r="AY61" s="36">
        <f t="shared" si="6"/>
        <v>3.5818099999999999</v>
      </c>
      <c r="AZ61" s="36">
        <f t="shared" si="3"/>
        <v>80.233904767024853</v>
      </c>
      <c r="BA61" s="36">
        <f t="shared" si="4"/>
        <v>109.31385396296322</v>
      </c>
      <c r="BB61" s="36">
        <f t="shared" si="4"/>
        <v>105.53323598962537</v>
      </c>
      <c r="BC61" s="36">
        <f t="shared" si="4"/>
        <v>95.969403737216652</v>
      </c>
    </row>
    <row r="62" spans="1:55" x14ac:dyDescent="0.3">
      <c r="A62" s="1">
        <v>61</v>
      </c>
      <c r="B62" s="1"/>
      <c r="C62" s="19" t="s">
        <v>256</v>
      </c>
      <c r="D62" s="41" t="s">
        <v>243</v>
      </c>
      <c r="E62" s="41" t="s">
        <v>257</v>
      </c>
      <c r="F62" s="20">
        <v>42</v>
      </c>
      <c r="G62" s="21">
        <v>64.5</v>
      </c>
      <c r="H62" s="22">
        <v>21.5</v>
      </c>
      <c r="I62" s="23">
        <v>8</v>
      </c>
      <c r="J62" s="24" t="s">
        <v>80</v>
      </c>
      <c r="K62" s="24">
        <v>1</v>
      </c>
      <c r="L62" s="25">
        <v>79.5</v>
      </c>
      <c r="M62" s="26">
        <v>1.68</v>
      </c>
      <c r="N62" s="27">
        <v>88</v>
      </c>
      <c r="O62" s="28">
        <v>102</v>
      </c>
      <c r="P62" s="29">
        <f t="shared" si="0"/>
        <v>31.17913832199547</v>
      </c>
      <c r="Q62" s="30" t="s">
        <v>47</v>
      </c>
      <c r="R62" s="31" t="s">
        <v>47</v>
      </c>
      <c r="S62" s="32" t="s">
        <v>109</v>
      </c>
      <c r="T62" s="33">
        <v>3.46</v>
      </c>
      <c r="U62" s="33">
        <v>2.65</v>
      </c>
      <c r="V62" s="33">
        <v>74</v>
      </c>
      <c r="W62" s="33">
        <v>7.37</v>
      </c>
      <c r="X62" s="33">
        <v>2.86</v>
      </c>
      <c r="Y62" s="33">
        <v>6.61</v>
      </c>
      <c r="Z62" s="33">
        <v>3.79</v>
      </c>
      <c r="AA62" s="33">
        <v>1.17</v>
      </c>
      <c r="AB62" s="33"/>
      <c r="AC62" s="33"/>
      <c r="AD62" s="34">
        <v>4.4800000000000004</v>
      </c>
      <c r="AE62" s="34">
        <v>3.56</v>
      </c>
      <c r="AF62" s="34">
        <v>79</v>
      </c>
      <c r="AG62" s="34">
        <v>10.52</v>
      </c>
      <c r="AH62" s="34">
        <v>3.22</v>
      </c>
      <c r="AI62" s="34">
        <v>9.36</v>
      </c>
      <c r="AJ62" s="34">
        <v>3.43</v>
      </c>
      <c r="AK62" s="34">
        <v>1.39</v>
      </c>
      <c r="AL62" s="34">
        <v>7.25</v>
      </c>
      <c r="AM62" s="34"/>
      <c r="AN62" s="35">
        <v>129.47976878612718</v>
      </c>
      <c r="AO62" s="35">
        <v>134.33962264150944</v>
      </c>
      <c r="AP62" s="35">
        <v>106.75675675675676</v>
      </c>
      <c r="AQ62" s="35">
        <v>142.74084124830392</v>
      </c>
      <c r="AR62" s="35">
        <v>112.5874125874126</v>
      </c>
      <c r="AS62" s="35">
        <v>141.60363086232979</v>
      </c>
      <c r="AT62" s="35">
        <v>90.501319261213723</v>
      </c>
      <c r="AU62" s="35">
        <v>118.80341880341881</v>
      </c>
      <c r="AV62" s="35"/>
      <c r="AW62" s="35"/>
      <c r="AX62" s="36">
        <f t="shared" si="5"/>
        <v>4.9775999999999989</v>
      </c>
      <c r="AY62" s="36">
        <f t="shared" si="6"/>
        <v>4.0591999999999997</v>
      </c>
      <c r="AZ62" s="36">
        <f t="shared" si="3"/>
        <v>81.549341047894572</v>
      </c>
      <c r="BA62" s="36">
        <f t="shared" si="4"/>
        <v>90.003214400514338</v>
      </c>
      <c r="BB62" s="36">
        <f t="shared" si="4"/>
        <v>87.702010248324797</v>
      </c>
      <c r="BC62" s="36">
        <f t="shared" si="4"/>
        <v>96.873866771777685</v>
      </c>
    </row>
    <row r="63" spans="1:55" x14ac:dyDescent="0.3">
      <c r="A63" s="1">
        <v>62</v>
      </c>
      <c r="B63" s="1"/>
      <c r="C63" s="19" t="s">
        <v>258</v>
      </c>
      <c r="D63" s="41" t="s">
        <v>259</v>
      </c>
      <c r="E63" s="41" t="s">
        <v>260</v>
      </c>
      <c r="F63" s="20">
        <v>30</v>
      </c>
      <c r="G63" s="21">
        <v>54</v>
      </c>
      <c r="H63" s="22">
        <v>18</v>
      </c>
      <c r="I63" s="23">
        <v>1</v>
      </c>
      <c r="J63" s="24" t="s">
        <v>46</v>
      </c>
      <c r="K63" s="24">
        <v>0</v>
      </c>
      <c r="L63" s="25">
        <v>89</v>
      </c>
      <c r="M63" s="26">
        <v>1.6930000000000001</v>
      </c>
      <c r="N63" s="27">
        <v>68.8</v>
      </c>
      <c r="O63" s="28">
        <v>83</v>
      </c>
      <c r="P63" s="29">
        <f t="shared" si="0"/>
        <v>24.00349725372778</v>
      </c>
      <c r="Q63" s="30" t="s">
        <v>68</v>
      </c>
      <c r="R63" s="31" t="s">
        <v>47</v>
      </c>
      <c r="S63" s="32" t="s">
        <v>261</v>
      </c>
      <c r="T63" s="33">
        <v>4.59</v>
      </c>
      <c r="U63" s="33">
        <v>3.85</v>
      </c>
      <c r="V63" s="33">
        <v>83</v>
      </c>
      <c r="W63" s="33"/>
      <c r="X63" s="33">
        <v>4.18</v>
      </c>
      <c r="Y63" s="33"/>
      <c r="Z63" s="33">
        <v>4.92</v>
      </c>
      <c r="AA63" s="33">
        <v>2.0699999999999998</v>
      </c>
      <c r="AB63" s="33"/>
      <c r="AC63" s="33"/>
      <c r="AD63" s="34">
        <v>5.38</v>
      </c>
      <c r="AE63" s="34">
        <v>4.1399999999999997</v>
      </c>
      <c r="AF63" s="34">
        <v>76</v>
      </c>
      <c r="AG63" s="34">
        <v>10.48</v>
      </c>
      <c r="AH63" s="34">
        <v>3.41</v>
      </c>
      <c r="AI63" s="34">
        <v>8.26</v>
      </c>
      <c r="AJ63" s="34">
        <v>3.89</v>
      </c>
      <c r="AK63" s="34">
        <v>1.74</v>
      </c>
      <c r="AL63" s="34">
        <v>3.26</v>
      </c>
      <c r="AM63" s="34"/>
      <c r="AN63" s="35">
        <v>117.21132897603485</v>
      </c>
      <c r="AO63" s="35">
        <v>107.53246753246752</v>
      </c>
      <c r="AP63" s="35">
        <v>91.566265060240966</v>
      </c>
      <c r="AQ63" s="35"/>
      <c r="AR63" s="35">
        <v>81.578947368421069</v>
      </c>
      <c r="AS63" s="35"/>
      <c r="AT63" s="35">
        <v>79.065040650406502</v>
      </c>
      <c r="AU63" s="35">
        <v>84.057971014492765</v>
      </c>
      <c r="AV63" s="35"/>
      <c r="AW63" s="35"/>
      <c r="AX63" s="36">
        <f t="shared" si="5"/>
        <v>5.3305100000000003</v>
      </c>
      <c r="AY63" s="36">
        <f t="shared" si="6"/>
        <v>4.4401099999999998</v>
      </c>
      <c r="AZ63" s="36">
        <f t="shared" si="3"/>
        <v>83.296157403325381</v>
      </c>
      <c r="BA63" s="36">
        <f t="shared" si="4"/>
        <v>100.92842898709505</v>
      </c>
      <c r="BB63" s="36">
        <f t="shared" si="4"/>
        <v>93.240933220122926</v>
      </c>
      <c r="BC63" s="36">
        <f t="shared" si="4"/>
        <v>91.240703496084564</v>
      </c>
    </row>
    <row r="64" spans="1:55" x14ac:dyDescent="0.3">
      <c r="A64" s="1">
        <v>63</v>
      </c>
      <c r="B64" s="1"/>
      <c r="C64" s="19" t="s">
        <v>262</v>
      </c>
      <c r="D64" s="41" t="s">
        <v>243</v>
      </c>
      <c r="E64" s="41" t="s">
        <v>263</v>
      </c>
      <c r="F64" s="20">
        <v>47</v>
      </c>
      <c r="G64" s="21">
        <v>57.5</v>
      </c>
      <c r="H64" s="22">
        <v>19.170000000000002</v>
      </c>
      <c r="I64" s="23">
        <v>1</v>
      </c>
      <c r="J64" s="24" t="s">
        <v>46</v>
      </c>
      <c r="K64" s="24">
        <v>0</v>
      </c>
      <c r="L64" s="25">
        <v>86</v>
      </c>
      <c r="M64" s="26">
        <v>1.591</v>
      </c>
      <c r="N64" s="27">
        <v>60.5</v>
      </c>
      <c r="O64" s="28">
        <v>86.5</v>
      </c>
      <c r="P64" s="29">
        <f t="shared" si="0"/>
        <v>23.900941855131848</v>
      </c>
      <c r="Q64" s="30" t="s">
        <v>47</v>
      </c>
      <c r="R64" s="31"/>
      <c r="S64" s="32" t="s">
        <v>131</v>
      </c>
      <c r="T64" s="33">
        <v>3.44</v>
      </c>
      <c r="U64" s="33">
        <v>2.89</v>
      </c>
      <c r="V64" s="33">
        <v>83</v>
      </c>
      <c r="W64" s="33"/>
      <c r="X64" s="33">
        <v>3.24</v>
      </c>
      <c r="Y64" s="33"/>
      <c r="Z64" s="33">
        <v>3.87</v>
      </c>
      <c r="AA64" s="33">
        <v>1.53</v>
      </c>
      <c r="AB64" s="33"/>
      <c r="AC64" s="33"/>
      <c r="AD64" s="34">
        <v>4.68</v>
      </c>
      <c r="AE64" s="34">
        <v>3.39</v>
      </c>
      <c r="AF64" s="34">
        <v>72</v>
      </c>
      <c r="AG64" s="34">
        <v>9.4499999999999993</v>
      </c>
      <c r="AH64" s="34">
        <v>2.4500000000000002</v>
      </c>
      <c r="AI64" s="34">
        <v>6.41</v>
      </c>
      <c r="AJ64" s="34">
        <v>3.09</v>
      </c>
      <c r="AK64" s="34">
        <v>1.06</v>
      </c>
      <c r="AL64" s="34">
        <v>7.74</v>
      </c>
      <c r="AM64" s="34"/>
      <c r="AN64" s="35">
        <v>136.04651162790697</v>
      </c>
      <c r="AO64" s="35">
        <v>117.30103806228374</v>
      </c>
      <c r="AP64" s="35">
        <v>86.746987951807228</v>
      </c>
      <c r="AQ64" s="35"/>
      <c r="AR64" s="35">
        <v>75.617283950617292</v>
      </c>
      <c r="AS64" s="35"/>
      <c r="AT64" s="35">
        <v>79.84496124031007</v>
      </c>
      <c r="AU64" s="35">
        <v>69.281045751633982</v>
      </c>
      <c r="AV64" s="35"/>
      <c r="AW64" s="35"/>
      <c r="AX64" s="36">
        <f t="shared" si="5"/>
        <v>4.4903700000000004</v>
      </c>
      <c r="AY64" s="36">
        <f t="shared" si="6"/>
        <v>3.6271699999999996</v>
      </c>
      <c r="AZ64" s="36">
        <f t="shared" si="3"/>
        <v>80.776639786921777</v>
      </c>
      <c r="BA64" s="36">
        <f t="shared" si="4"/>
        <v>104.22303729982161</v>
      </c>
      <c r="BB64" s="36">
        <f t="shared" si="4"/>
        <v>93.461293515330141</v>
      </c>
      <c r="BC64" s="36">
        <f t="shared" si="4"/>
        <v>89.134680756622942</v>
      </c>
    </row>
    <row r="65" spans="1:55" x14ac:dyDescent="0.3">
      <c r="A65" s="1">
        <v>64</v>
      </c>
      <c r="B65" s="1"/>
      <c r="C65" s="19" t="s">
        <v>264</v>
      </c>
      <c r="D65" s="41" t="s">
        <v>243</v>
      </c>
      <c r="E65" s="41" t="s">
        <v>265</v>
      </c>
      <c r="F65" s="20">
        <v>23</v>
      </c>
      <c r="G65" s="21">
        <v>53.5</v>
      </c>
      <c r="H65" s="22">
        <v>17.829999999999998</v>
      </c>
      <c r="I65" s="23">
        <v>2</v>
      </c>
      <c r="J65" s="24" t="s">
        <v>46</v>
      </c>
      <c r="K65" s="24">
        <v>0</v>
      </c>
      <c r="L65" s="25">
        <v>92.5</v>
      </c>
      <c r="M65" s="26">
        <v>1.55</v>
      </c>
      <c r="N65" s="27">
        <v>60</v>
      </c>
      <c r="O65" s="28">
        <v>83</v>
      </c>
      <c r="P65" s="29">
        <f t="shared" si="0"/>
        <v>24.973985431841829</v>
      </c>
      <c r="Q65" s="30" t="s">
        <v>47</v>
      </c>
      <c r="R65" s="31" t="s">
        <v>47</v>
      </c>
      <c r="S65" s="32" t="s">
        <v>57</v>
      </c>
      <c r="T65" s="33">
        <v>3.69</v>
      </c>
      <c r="U65" s="33">
        <v>3.16</v>
      </c>
      <c r="V65" s="33">
        <v>85</v>
      </c>
      <c r="W65" s="33"/>
      <c r="X65" s="33">
        <v>3.59</v>
      </c>
      <c r="Y65" s="33"/>
      <c r="Z65" s="33">
        <v>4.1500000000000004</v>
      </c>
      <c r="AA65" s="33">
        <v>2.0299999999999998</v>
      </c>
      <c r="AB65" s="33"/>
      <c r="AC65" s="33"/>
      <c r="AD65" s="34">
        <v>4.3499999999999996</v>
      </c>
      <c r="AE65" s="34">
        <v>3.71</v>
      </c>
      <c r="AF65" s="34">
        <v>85</v>
      </c>
      <c r="AG65" s="34">
        <v>11.97</v>
      </c>
      <c r="AH65" s="34">
        <v>4.08</v>
      </c>
      <c r="AI65" s="34">
        <v>9.9</v>
      </c>
      <c r="AJ65" s="34">
        <v>4.92</v>
      </c>
      <c r="AK65" s="34">
        <v>1.88</v>
      </c>
      <c r="AL65" s="34">
        <v>3.9</v>
      </c>
      <c r="AM65" s="34"/>
      <c r="AN65" s="35">
        <v>117.88617886178861</v>
      </c>
      <c r="AO65" s="35">
        <v>117.40506329113924</v>
      </c>
      <c r="AP65" s="35">
        <v>100</v>
      </c>
      <c r="AQ65" s="35"/>
      <c r="AR65" s="35">
        <v>113.6490250696379</v>
      </c>
      <c r="AS65" s="35"/>
      <c r="AT65" s="35">
        <v>118.55421686746988</v>
      </c>
      <c r="AU65" s="35">
        <v>92.610837438423658</v>
      </c>
      <c r="AV65" s="35"/>
      <c r="AW65" s="35"/>
      <c r="AX65" s="36">
        <f t="shared" si="5"/>
        <v>4.9235000000000007</v>
      </c>
      <c r="AY65" s="36">
        <f t="shared" si="6"/>
        <v>4.1699000000000002</v>
      </c>
      <c r="AZ65" s="36">
        <f t="shared" si="3"/>
        <v>84.693815375241172</v>
      </c>
      <c r="BA65" s="36">
        <f t="shared" si="4"/>
        <v>88.351782268711261</v>
      </c>
      <c r="BB65" s="36">
        <f t="shared" si="4"/>
        <v>88.970958536175928</v>
      </c>
      <c r="BC65" s="36">
        <f t="shared" si="4"/>
        <v>100.36151946089838</v>
      </c>
    </row>
    <row r="66" spans="1:55" x14ac:dyDescent="0.3">
      <c r="A66" s="1">
        <v>65</v>
      </c>
      <c r="B66" s="1"/>
      <c r="C66" s="19" t="s">
        <v>639</v>
      </c>
      <c r="D66" s="41" t="s">
        <v>638</v>
      </c>
      <c r="E66" s="41" t="s">
        <v>266</v>
      </c>
      <c r="F66" s="20">
        <v>49</v>
      </c>
      <c r="G66" s="21">
        <v>54</v>
      </c>
      <c r="H66" s="22">
        <v>18</v>
      </c>
      <c r="I66" s="23">
        <v>3</v>
      </c>
      <c r="J66" s="24" t="s">
        <v>46</v>
      </c>
      <c r="K66" s="24">
        <v>0</v>
      </c>
      <c r="L66" s="25">
        <v>84.5</v>
      </c>
      <c r="M66" s="26">
        <v>1.51</v>
      </c>
      <c r="N66" s="27">
        <v>51.5</v>
      </c>
      <c r="O66" s="28">
        <v>85</v>
      </c>
      <c r="P66" s="29">
        <f t="shared" ref="P66:P129" si="7">N66/(M66^2)</f>
        <v>22.586728652252095</v>
      </c>
      <c r="Q66" s="30" t="s">
        <v>68</v>
      </c>
      <c r="R66" s="31" t="s">
        <v>267</v>
      </c>
      <c r="S66" s="32" t="s">
        <v>268</v>
      </c>
      <c r="T66" s="33">
        <v>2.36</v>
      </c>
      <c r="U66" s="33">
        <v>1.97</v>
      </c>
      <c r="V66" s="33">
        <v>83</v>
      </c>
      <c r="W66" s="33"/>
      <c r="X66" s="33">
        <v>2.3199999999999998</v>
      </c>
      <c r="Y66" s="33"/>
      <c r="Z66" s="33">
        <v>2.85</v>
      </c>
      <c r="AA66" s="33">
        <v>0.99</v>
      </c>
      <c r="AB66" s="33"/>
      <c r="AC66" s="33"/>
      <c r="AD66" s="34">
        <v>3.93</v>
      </c>
      <c r="AE66" s="34">
        <v>3.04</v>
      </c>
      <c r="AF66" s="34">
        <v>78</v>
      </c>
      <c r="AG66" s="34">
        <v>9.74</v>
      </c>
      <c r="AH66" s="34">
        <v>2.72</v>
      </c>
      <c r="AI66" s="34">
        <v>9.5299999999999994</v>
      </c>
      <c r="AJ66" s="34">
        <v>4.28</v>
      </c>
      <c r="AK66" s="34">
        <v>0.82</v>
      </c>
      <c r="AL66" s="34">
        <v>5.14</v>
      </c>
      <c r="AM66" s="34"/>
      <c r="AN66" s="35">
        <v>166.52542372881359</v>
      </c>
      <c r="AO66" s="35">
        <v>154.31472081218274</v>
      </c>
      <c r="AP66" s="35">
        <v>93.975903614457835</v>
      </c>
      <c r="AQ66" s="35"/>
      <c r="AR66" s="35">
        <v>117.24137931034484</v>
      </c>
      <c r="AS66" s="35"/>
      <c r="AT66" s="35">
        <v>150.17543859649123</v>
      </c>
      <c r="AU66" s="35">
        <v>82.828282828282823</v>
      </c>
      <c r="AV66" s="35"/>
      <c r="AW66" s="35"/>
      <c r="AX66" s="36">
        <f t="shared" ref="AX66:AX97" si="8">(0.0407*M66*100)-(0.025*F66)-0.81</f>
        <v>4.1106999999999996</v>
      </c>
      <c r="AY66" s="36">
        <f t="shared" ref="AY66:AY97" si="9">(0.0327*100*M66)-(0.0282*F66)-0.25</f>
        <v>3.3059000000000003</v>
      </c>
      <c r="AZ66" s="36">
        <f t="shared" si="3"/>
        <v>80.421825966380439</v>
      </c>
      <c r="BA66" s="36">
        <f t="shared" si="4"/>
        <v>95.60415501009561</v>
      </c>
      <c r="BB66" s="36">
        <f t="shared" si="4"/>
        <v>91.956804501043578</v>
      </c>
      <c r="BC66" s="36">
        <f t="shared" si="4"/>
        <v>96.988596146283896</v>
      </c>
    </row>
    <row r="67" spans="1:55" ht="43.2" x14ac:dyDescent="0.3">
      <c r="A67" s="1">
        <v>66</v>
      </c>
      <c r="B67" s="1"/>
      <c r="C67" s="19" t="s">
        <v>269</v>
      </c>
      <c r="D67" s="41" t="s">
        <v>270</v>
      </c>
      <c r="E67" s="41" t="s">
        <v>271</v>
      </c>
      <c r="F67" s="20">
        <v>24</v>
      </c>
      <c r="G67" s="21">
        <v>64</v>
      </c>
      <c r="H67" s="22">
        <v>21.33</v>
      </c>
      <c r="I67" s="23">
        <v>5</v>
      </c>
      <c r="J67" s="24" t="s">
        <v>46</v>
      </c>
      <c r="K67" s="24">
        <v>0</v>
      </c>
      <c r="L67" s="25">
        <v>85.6</v>
      </c>
      <c r="M67" s="26">
        <v>1.62</v>
      </c>
      <c r="N67" s="27">
        <v>80.7</v>
      </c>
      <c r="O67" s="28">
        <v>99</v>
      </c>
      <c r="P67" s="29">
        <f t="shared" si="7"/>
        <v>30.749885688157288</v>
      </c>
      <c r="Q67" s="30" t="s">
        <v>47</v>
      </c>
      <c r="R67" s="31" t="s">
        <v>272</v>
      </c>
      <c r="S67" s="32" t="s">
        <v>191</v>
      </c>
      <c r="T67" s="33">
        <v>4.2300000000000004</v>
      </c>
      <c r="U67" s="33">
        <v>3.59</v>
      </c>
      <c r="V67" s="33">
        <v>84</v>
      </c>
      <c r="W67" s="33"/>
      <c r="X67" s="33">
        <v>4.01</v>
      </c>
      <c r="Y67" s="33"/>
      <c r="Z67" s="33">
        <v>4.6900000000000004</v>
      </c>
      <c r="AA67" s="33">
        <v>1.99</v>
      </c>
      <c r="AB67" s="33"/>
      <c r="AC67" s="33"/>
      <c r="AD67" s="34">
        <v>4.62</v>
      </c>
      <c r="AE67" s="34">
        <v>3.69</v>
      </c>
      <c r="AF67" s="34">
        <v>79</v>
      </c>
      <c r="AG67" s="34">
        <v>12.13</v>
      </c>
      <c r="AH67" s="34">
        <v>3.21</v>
      </c>
      <c r="AI67" s="34">
        <v>7.32</v>
      </c>
      <c r="AJ67" s="34">
        <v>3.72</v>
      </c>
      <c r="AK67" s="34">
        <v>1.63</v>
      </c>
      <c r="AL67" s="34">
        <v>3.59</v>
      </c>
      <c r="AM67" s="34"/>
      <c r="AN67" s="35">
        <v>109.21985815602837</v>
      </c>
      <c r="AO67" s="35">
        <v>102.78551532033427</v>
      </c>
      <c r="AP67" s="35">
        <v>94.047619047619051</v>
      </c>
      <c r="AQ67" s="35"/>
      <c r="AR67" s="35">
        <v>80.049875311720697</v>
      </c>
      <c r="AS67" s="35"/>
      <c r="AT67" s="35">
        <v>79.317697228144993</v>
      </c>
      <c r="AU67" s="35">
        <v>81.909547738693462</v>
      </c>
      <c r="AV67" s="35"/>
      <c r="AW67" s="35"/>
      <c r="AX67" s="36">
        <f t="shared" si="8"/>
        <v>5.1834000000000007</v>
      </c>
      <c r="AY67" s="36">
        <f t="shared" si="9"/>
        <v>4.3706000000000005</v>
      </c>
      <c r="AZ67" s="36">
        <f t="shared" ref="AZ67:AZ130" si="10">(AY67/AX67)*100</f>
        <v>84.319172743758912</v>
      </c>
      <c r="BA67" s="36">
        <f t="shared" ref="BA67:BC130" si="11">100*(AD67/AX67)</f>
        <v>89.130686422039574</v>
      </c>
      <c r="BB67" s="36">
        <f t="shared" si="11"/>
        <v>84.427767354596611</v>
      </c>
      <c r="BC67" s="36">
        <f t="shared" si="11"/>
        <v>93.691621287695071</v>
      </c>
    </row>
    <row r="68" spans="1:55" x14ac:dyDescent="0.3">
      <c r="A68" s="1">
        <v>67</v>
      </c>
      <c r="B68" s="1"/>
      <c r="C68" s="19" t="s">
        <v>273</v>
      </c>
      <c r="D68" s="19" t="s">
        <v>274</v>
      </c>
      <c r="E68" s="19" t="s">
        <v>275</v>
      </c>
      <c r="F68" s="20">
        <v>22</v>
      </c>
      <c r="G68" s="21">
        <v>68.5</v>
      </c>
      <c r="H68" s="22">
        <v>22.83</v>
      </c>
      <c r="I68" s="23">
        <v>5</v>
      </c>
      <c r="J68" s="24" t="s">
        <v>46</v>
      </c>
      <c r="K68" s="24">
        <v>0</v>
      </c>
      <c r="L68" s="25">
        <v>83</v>
      </c>
      <c r="M68" s="26">
        <v>1.673</v>
      </c>
      <c r="N68" s="27">
        <v>60.5</v>
      </c>
      <c r="O68" s="28">
        <v>80.5</v>
      </c>
      <c r="P68" s="29">
        <f t="shared" si="7"/>
        <v>21.615410751755402</v>
      </c>
      <c r="Q68" s="30" t="s">
        <v>68</v>
      </c>
      <c r="R68" s="31" t="s">
        <v>47</v>
      </c>
      <c r="S68" s="32" t="s">
        <v>191</v>
      </c>
      <c r="T68" s="33">
        <v>4.07</v>
      </c>
      <c r="U68" s="33">
        <v>3.5</v>
      </c>
      <c r="V68" s="33">
        <v>85</v>
      </c>
      <c r="W68" s="33"/>
      <c r="X68" s="33">
        <v>3.93</v>
      </c>
      <c r="Y68" s="33"/>
      <c r="Z68" s="33">
        <v>4.41</v>
      </c>
      <c r="AA68" s="33">
        <v>2.39</v>
      </c>
      <c r="AB68" s="33"/>
      <c r="AC68" s="33"/>
      <c r="AD68" s="34">
        <v>4.88</v>
      </c>
      <c r="AE68" s="34">
        <v>4.68</v>
      </c>
      <c r="AF68" s="34">
        <v>96</v>
      </c>
      <c r="AG68" s="34">
        <v>11.61</v>
      </c>
      <c r="AH68" s="34">
        <v>7.6</v>
      </c>
      <c r="AI68" s="34">
        <v>9.17</v>
      </c>
      <c r="AJ68" s="34">
        <v>7.81</v>
      </c>
      <c r="AK68" s="34">
        <v>5.41</v>
      </c>
      <c r="AL68" s="34">
        <v>1.99</v>
      </c>
      <c r="AM68" s="34"/>
      <c r="AN68" s="35">
        <v>119.9017199017199</v>
      </c>
      <c r="AO68" s="35">
        <v>133.71428571428569</v>
      </c>
      <c r="AP68" s="35">
        <v>112.94117647058823</v>
      </c>
      <c r="AQ68" s="35"/>
      <c r="AR68" s="35">
        <v>193.38422391857503</v>
      </c>
      <c r="AS68" s="35"/>
      <c r="AT68" s="35">
        <v>177.09750566893422</v>
      </c>
      <c r="AU68" s="35">
        <v>226.35983263598325</v>
      </c>
      <c r="AV68" s="35"/>
      <c r="AW68" s="35"/>
      <c r="AX68" s="36">
        <f t="shared" si="8"/>
        <v>5.449110000000001</v>
      </c>
      <c r="AY68" s="36">
        <f t="shared" si="9"/>
        <v>4.6003100000000003</v>
      </c>
      <c r="AZ68" s="36">
        <f t="shared" si="10"/>
        <v>84.423144329991501</v>
      </c>
      <c r="BA68" s="36">
        <f t="shared" si="11"/>
        <v>89.555909130114813</v>
      </c>
      <c r="BB68" s="36">
        <f t="shared" si="11"/>
        <v>101.73227456410545</v>
      </c>
      <c r="BC68" s="36">
        <f t="shared" si="11"/>
        <v>113.71289326154108</v>
      </c>
    </row>
    <row r="69" spans="1:55" x14ac:dyDescent="0.3">
      <c r="A69" s="1">
        <v>68</v>
      </c>
      <c r="B69" s="1"/>
      <c r="C69" s="19" t="s">
        <v>640</v>
      </c>
      <c r="D69" s="19" t="s">
        <v>276</v>
      </c>
      <c r="E69" s="19" t="s">
        <v>277</v>
      </c>
      <c r="F69" s="20">
        <v>39</v>
      </c>
      <c r="G69" s="21">
        <v>57.5</v>
      </c>
      <c r="H69" s="22">
        <v>19.170000000000002</v>
      </c>
      <c r="I69" s="23">
        <v>0</v>
      </c>
      <c r="J69" s="24" t="s">
        <v>46</v>
      </c>
      <c r="K69" s="24">
        <v>0</v>
      </c>
      <c r="L69" s="25">
        <v>87</v>
      </c>
      <c r="M69" s="26">
        <v>1.5620000000000001</v>
      </c>
      <c r="N69" s="27">
        <v>65.2</v>
      </c>
      <c r="O69" s="28">
        <v>93</v>
      </c>
      <c r="P69" s="29">
        <f t="shared" si="7"/>
        <v>26.723019996360421</v>
      </c>
      <c r="Q69" s="30" t="s">
        <v>68</v>
      </c>
      <c r="R69" s="31" t="s">
        <v>47</v>
      </c>
      <c r="S69" s="32" t="s">
        <v>109</v>
      </c>
      <c r="T69" s="33">
        <v>3.63</v>
      </c>
      <c r="U69" s="33">
        <v>3.09</v>
      </c>
      <c r="V69" s="33">
        <v>80.2</v>
      </c>
      <c r="W69" s="33">
        <v>8.0500000000000007</v>
      </c>
      <c r="X69" s="33">
        <v>4.05</v>
      </c>
      <c r="Y69" s="33">
        <v>6.92</v>
      </c>
      <c r="Z69" s="33">
        <v>4.3499999999999996</v>
      </c>
      <c r="AA69" s="33">
        <v>1.72</v>
      </c>
      <c r="AB69" s="33"/>
      <c r="AC69" s="33">
        <v>483.1</v>
      </c>
      <c r="AD69" s="34">
        <v>3.73</v>
      </c>
      <c r="AE69" s="34">
        <v>3.05</v>
      </c>
      <c r="AF69" s="34">
        <v>81.900000000000006</v>
      </c>
      <c r="AG69" s="34">
        <v>7.62</v>
      </c>
      <c r="AH69" s="34">
        <v>3.17</v>
      </c>
      <c r="AI69" s="34">
        <v>7.54</v>
      </c>
      <c r="AJ69" s="34">
        <v>3.93</v>
      </c>
      <c r="AK69" s="34">
        <v>1.2</v>
      </c>
      <c r="AL69" s="34">
        <v>5</v>
      </c>
      <c r="AM69" s="34">
        <v>457.4</v>
      </c>
      <c r="AN69" s="35">
        <v>102.75482093663912</v>
      </c>
      <c r="AO69" s="35">
        <v>98.70550161812298</v>
      </c>
      <c r="AP69" s="35">
        <v>102.11970074812969</v>
      </c>
      <c r="AQ69" s="35">
        <v>94.658385093167695</v>
      </c>
      <c r="AR69" s="35">
        <v>78.271604938271608</v>
      </c>
      <c r="AS69" s="35">
        <v>108.95953757225433</v>
      </c>
      <c r="AT69" s="35">
        <v>90.344827586206904</v>
      </c>
      <c r="AU69" s="35">
        <v>69.767441860465112</v>
      </c>
      <c r="AV69" s="35"/>
      <c r="AW69" s="35">
        <v>94.680190436762572</v>
      </c>
      <c r="AX69" s="36">
        <f t="shared" si="8"/>
        <v>4.5723400000000005</v>
      </c>
      <c r="AY69" s="36">
        <f t="shared" si="9"/>
        <v>3.7579400000000005</v>
      </c>
      <c r="AZ69" s="36">
        <f t="shared" si="10"/>
        <v>82.188551157612949</v>
      </c>
      <c r="BA69" s="36">
        <f t="shared" si="11"/>
        <v>81.577485488830661</v>
      </c>
      <c r="BB69" s="36">
        <f t="shared" si="11"/>
        <v>81.161487410655823</v>
      </c>
      <c r="BC69" s="36">
        <f t="shared" si="11"/>
        <v>99.648915629307552</v>
      </c>
    </row>
    <row r="70" spans="1:55" x14ac:dyDescent="0.3">
      <c r="A70" s="1">
        <v>69</v>
      </c>
      <c r="B70" s="1"/>
      <c r="C70" s="19" t="s">
        <v>278</v>
      </c>
      <c r="D70" s="41" t="s">
        <v>279</v>
      </c>
      <c r="E70" s="41" t="s">
        <v>280</v>
      </c>
      <c r="F70" s="20">
        <v>64</v>
      </c>
      <c r="G70" s="21">
        <v>72</v>
      </c>
      <c r="H70" s="22">
        <v>24</v>
      </c>
      <c r="I70" s="23">
        <v>8</v>
      </c>
      <c r="J70" s="24" t="s">
        <v>80</v>
      </c>
      <c r="K70" s="24">
        <v>1</v>
      </c>
      <c r="L70" s="25">
        <v>82.5</v>
      </c>
      <c r="M70" s="26">
        <v>1.54</v>
      </c>
      <c r="N70" s="27">
        <v>57.4</v>
      </c>
      <c r="O70" s="28">
        <v>92.5</v>
      </c>
      <c r="P70" s="29">
        <f t="shared" si="7"/>
        <v>24.203069657615114</v>
      </c>
      <c r="Q70" s="30" t="s">
        <v>47</v>
      </c>
      <c r="R70" s="31" t="s">
        <v>47</v>
      </c>
      <c r="S70" s="32" t="s">
        <v>281</v>
      </c>
      <c r="T70" s="33">
        <v>2.37</v>
      </c>
      <c r="U70" s="33">
        <v>1.91</v>
      </c>
      <c r="V70" s="33">
        <v>80</v>
      </c>
      <c r="W70" s="33"/>
      <c r="X70" s="33">
        <v>2.15</v>
      </c>
      <c r="Y70" s="33"/>
      <c r="Z70" s="33">
        <v>2.72</v>
      </c>
      <c r="AA70" s="33">
        <v>0.86</v>
      </c>
      <c r="AB70" s="33"/>
      <c r="AC70" s="33"/>
      <c r="AD70" s="34">
        <v>3.39</v>
      </c>
      <c r="AE70" s="34">
        <v>2.54</v>
      </c>
      <c r="AF70" s="34">
        <v>75</v>
      </c>
      <c r="AG70" s="34">
        <v>9.6</v>
      </c>
      <c r="AH70" s="34">
        <v>1.89</v>
      </c>
      <c r="AI70" s="34">
        <v>8.24</v>
      </c>
      <c r="AJ70" s="34">
        <v>2.94</v>
      </c>
      <c r="AK70" s="34">
        <v>0.57999999999999996</v>
      </c>
      <c r="AL70" s="34">
        <v>6.13</v>
      </c>
      <c r="AM70" s="34"/>
      <c r="AN70" s="35">
        <v>143.03797468354432</v>
      </c>
      <c r="AO70" s="35">
        <v>132.98429319371729</v>
      </c>
      <c r="AP70" s="35">
        <v>93.75</v>
      </c>
      <c r="AQ70" s="35"/>
      <c r="AR70" s="35">
        <v>87.906976744186053</v>
      </c>
      <c r="AS70" s="35"/>
      <c r="AT70" s="35">
        <v>108.08823529411764</v>
      </c>
      <c r="AU70" s="35">
        <v>67.441860465116278</v>
      </c>
      <c r="AV70" s="35"/>
      <c r="AW70" s="35"/>
      <c r="AX70" s="36">
        <f t="shared" si="8"/>
        <v>3.8577999999999997</v>
      </c>
      <c r="AY70" s="36">
        <f t="shared" si="9"/>
        <v>2.9809999999999999</v>
      </c>
      <c r="AZ70" s="36">
        <f t="shared" si="10"/>
        <v>77.27202032246359</v>
      </c>
      <c r="BA70" s="36">
        <f t="shared" si="11"/>
        <v>87.873917776971339</v>
      </c>
      <c r="BB70" s="36">
        <f t="shared" si="11"/>
        <v>85.206306608520634</v>
      </c>
      <c r="BC70" s="36">
        <f t="shared" si="11"/>
        <v>97.059711506205957</v>
      </c>
    </row>
    <row r="71" spans="1:55" x14ac:dyDescent="0.3">
      <c r="A71" s="1">
        <v>70</v>
      </c>
      <c r="B71" s="1"/>
      <c r="C71" s="19" t="s">
        <v>282</v>
      </c>
      <c r="D71" s="41" t="s">
        <v>283</v>
      </c>
      <c r="E71" s="41" t="s">
        <v>284</v>
      </c>
      <c r="F71" s="20">
        <v>54</v>
      </c>
      <c r="G71" s="21">
        <v>53</v>
      </c>
      <c r="H71" s="22">
        <v>17.670000000000002</v>
      </c>
      <c r="I71" s="23">
        <v>3</v>
      </c>
      <c r="J71" s="24" t="s">
        <v>46</v>
      </c>
      <c r="K71" s="24">
        <v>0</v>
      </c>
      <c r="L71" s="25">
        <v>88</v>
      </c>
      <c r="M71" s="26">
        <v>1.58</v>
      </c>
      <c r="N71" s="27">
        <v>56.7</v>
      </c>
      <c r="O71" s="28">
        <v>82</v>
      </c>
      <c r="P71" s="29">
        <f t="shared" si="7"/>
        <v>22.712706297067776</v>
      </c>
      <c r="Q71" s="30" t="s">
        <v>68</v>
      </c>
      <c r="R71" s="31" t="s">
        <v>47</v>
      </c>
      <c r="S71" s="32" t="s">
        <v>124</v>
      </c>
      <c r="T71" s="33">
        <v>2.94</v>
      </c>
      <c r="U71" s="33">
        <v>2.41</v>
      </c>
      <c r="V71" s="33">
        <v>82</v>
      </c>
      <c r="W71" s="33"/>
      <c r="X71" s="33">
        <v>2.67</v>
      </c>
      <c r="Y71" s="33"/>
      <c r="Z71" s="33">
        <v>3.29</v>
      </c>
      <c r="AA71" s="33">
        <v>1.17</v>
      </c>
      <c r="AB71" s="33"/>
      <c r="AC71" s="33"/>
      <c r="AD71" s="34">
        <v>3.95</v>
      </c>
      <c r="AE71" s="34">
        <v>3.15</v>
      </c>
      <c r="AF71" s="34">
        <v>79</v>
      </c>
      <c r="AG71" s="34">
        <v>7.91</v>
      </c>
      <c r="AH71" s="34">
        <v>2.91</v>
      </c>
      <c r="AI71" s="34">
        <v>7.15</v>
      </c>
      <c r="AJ71" s="34">
        <v>4.63</v>
      </c>
      <c r="AK71" s="34">
        <v>1</v>
      </c>
      <c r="AL71" s="34">
        <v>4.96</v>
      </c>
      <c r="AM71" s="34"/>
      <c r="AN71" s="35">
        <v>134.35374149659864</v>
      </c>
      <c r="AO71" s="35">
        <v>130.70539419087135</v>
      </c>
      <c r="AP71" s="35">
        <v>96.341463414634148</v>
      </c>
      <c r="AQ71" s="35"/>
      <c r="AR71" s="35">
        <v>108.98876404494382</v>
      </c>
      <c r="AS71" s="35"/>
      <c r="AT71" s="35">
        <v>140.72948328267475</v>
      </c>
      <c r="AU71" s="35">
        <v>85.470085470085479</v>
      </c>
      <c r="AV71" s="35"/>
      <c r="AW71" s="35"/>
      <c r="AX71" s="36">
        <f t="shared" si="8"/>
        <v>4.2706</v>
      </c>
      <c r="AY71" s="36">
        <f t="shared" si="9"/>
        <v>3.3937999999999997</v>
      </c>
      <c r="AZ71" s="36">
        <f t="shared" si="10"/>
        <v>79.468927082845497</v>
      </c>
      <c r="BA71" s="36">
        <f t="shared" si="11"/>
        <v>92.492858146396301</v>
      </c>
      <c r="BB71" s="36">
        <f t="shared" si="11"/>
        <v>92.81631209853262</v>
      </c>
      <c r="BC71" s="36">
        <f t="shared" si="11"/>
        <v>99.409923979020576</v>
      </c>
    </row>
    <row r="72" spans="1:55" x14ac:dyDescent="0.3">
      <c r="A72" s="1">
        <v>71</v>
      </c>
      <c r="B72" s="1"/>
      <c r="C72" s="19" t="s">
        <v>643</v>
      </c>
      <c r="D72" s="19" t="s">
        <v>641</v>
      </c>
      <c r="E72" s="19" t="s">
        <v>642</v>
      </c>
      <c r="F72" s="20">
        <v>63</v>
      </c>
      <c r="G72" s="21">
        <v>53.5</v>
      </c>
      <c r="H72" s="22">
        <v>17.829999999999998</v>
      </c>
      <c r="I72" s="23">
        <v>1</v>
      </c>
      <c r="J72" s="24" t="s">
        <v>46</v>
      </c>
      <c r="K72" s="24">
        <v>0</v>
      </c>
      <c r="L72" s="25">
        <v>89</v>
      </c>
      <c r="M72" s="26">
        <v>1.5449999999999999</v>
      </c>
      <c r="N72" s="27">
        <v>62.5</v>
      </c>
      <c r="O72" s="28">
        <v>95.5</v>
      </c>
      <c r="P72" s="29">
        <f t="shared" si="7"/>
        <v>26.183219698159842</v>
      </c>
      <c r="Q72" s="30" t="s">
        <v>47</v>
      </c>
      <c r="R72" s="31" t="s">
        <v>47</v>
      </c>
      <c r="S72" s="32" t="s">
        <v>285</v>
      </c>
      <c r="T72" s="33">
        <v>2.5499999999999998</v>
      </c>
      <c r="U72" s="33">
        <v>2.09</v>
      </c>
      <c r="V72" s="33">
        <v>82</v>
      </c>
      <c r="W72" s="33"/>
      <c r="X72" s="33">
        <v>2.37</v>
      </c>
      <c r="Y72" s="33"/>
      <c r="Z72" s="33">
        <v>2.94</v>
      </c>
      <c r="AA72" s="33">
        <v>1</v>
      </c>
      <c r="AB72" s="33"/>
      <c r="AC72" s="33"/>
      <c r="AD72" s="34">
        <v>3.47</v>
      </c>
      <c r="AE72" s="34">
        <v>3.27</v>
      </c>
      <c r="AF72" s="34">
        <v>94</v>
      </c>
      <c r="AG72" s="34">
        <v>9.81</v>
      </c>
      <c r="AH72" s="34">
        <v>6.22</v>
      </c>
      <c r="AI72" s="34">
        <v>9.67</v>
      </c>
      <c r="AJ72" s="34">
        <v>7.88</v>
      </c>
      <c r="AK72" s="34">
        <v>2.88</v>
      </c>
      <c r="AL72" s="34">
        <v>1.78</v>
      </c>
      <c r="AM72" s="34"/>
      <c r="AN72" s="35">
        <v>136.07843137254903</v>
      </c>
      <c r="AO72" s="35">
        <v>156.45933014354068</v>
      </c>
      <c r="AP72" s="35">
        <v>114.63414634146341</v>
      </c>
      <c r="AQ72" s="35"/>
      <c r="AR72" s="35">
        <v>262.44725738396625</v>
      </c>
      <c r="AS72" s="35"/>
      <c r="AT72" s="35">
        <v>268.02721088435374</v>
      </c>
      <c r="AU72" s="35">
        <v>288</v>
      </c>
      <c r="AV72" s="35"/>
      <c r="AW72" s="35"/>
      <c r="AX72" s="36">
        <f t="shared" si="8"/>
        <v>3.9031499999999988</v>
      </c>
      <c r="AY72" s="36">
        <f t="shared" si="9"/>
        <v>3.02555</v>
      </c>
      <c r="AZ72" s="36">
        <f t="shared" si="10"/>
        <v>77.515596377285036</v>
      </c>
      <c r="BA72" s="36">
        <f t="shared" si="11"/>
        <v>88.902553066113299</v>
      </c>
      <c r="BB72" s="36">
        <f t="shared" si="11"/>
        <v>108.0795227314042</v>
      </c>
      <c r="BC72" s="36">
        <f t="shared" si="11"/>
        <v>121.26591859331357</v>
      </c>
    </row>
    <row r="73" spans="1:55" x14ac:dyDescent="0.3">
      <c r="A73" s="1">
        <v>72</v>
      </c>
      <c r="B73" s="1"/>
      <c r="C73" s="19" t="s">
        <v>286</v>
      </c>
      <c r="D73" s="41" t="s">
        <v>276</v>
      </c>
      <c r="E73" s="41" t="s">
        <v>134</v>
      </c>
      <c r="F73" s="20">
        <v>46</v>
      </c>
      <c r="G73" s="21">
        <v>63.5</v>
      </c>
      <c r="H73" s="22">
        <v>21.17</v>
      </c>
      <c r="I73" s="23">
        <v>7</v>
      </c>
      <c r="J73" s="24" t="s">
        <v>80</v>
      </c>
      <c r="K73" s="24">
        <v>1</v>
      </c>
      <c r="L73" s="25">
        <v>79</v>
      </c>
      <c r="M73" s="26">
        <v>1.58</v>
      </c>
      <c r="N73" s="27">
        <v>61.5</v>
      </c>
      <c r="O73" s="28">
        <v>78</v>
      </c>
      <c r="P73" s="29">
        <f t="shared" si="7"/>
        <v>24.635475084121129</v>
      </c>
      <c r="Q73" s="30" t="s">
        <v>47</v>
      </c>
      <c r="R73" s="31" t="s">
        <v>99</v>
      </c>
      <c r="S73" s="32" t="s">
        <v>222</v>
      </c>
      <c r="T73" s="33">
        <v>3.48</v>
      </c>
      <c r="U73" s="33">
        <v>2.91</v>
      </c>
      <c r="V73" s="33">
        <v>79.099999999999994</v>
      </c>
      <c r="W73" s="33">
        <v>7.79</v>
      </c>
      <c r="X73" s="33">
        <v>3.79</v>
      </c>
      <c r="Y73" s="33">
        <v>6.74</v>
      </c>
      <c r="Z73" s="33">
        <v>4.17</v>
      </c>
      <c r="AA73" s="33">
        <v>1.56</v>
      </c>
      <c r="AB73" s="33"/>
      <c r="AC73" s="33">
        <v>467.6</v>
      </c>
      <c r="AD73" s="34">
        <v>4.37</v>
      </c>
      <c r="AE73" s="34">
        <v>3.35</v>
      </c>
      <c r="AF73" s="34">
        <v>76.599999999999994</v>
      </c>
      <c r="AG73" s="34">
        <v>7.73</v>
      </c>
      <c r="AH73" s="34">
        <v>2.86</v>
      </c>
      <c r="AI73" s="34">
        <v>7.73</v>
      </c>
      <c r="AJ73" s="34">
        <v>4.21</v>
      </c>
      <c r="AK73" s="34">
        <v>0.84</v>
      </c>
      <c r="AL73" s="34">
        <v>7</v>
      </c>
      <c r="AM73" s="34">
        <v>464</v>
      </c>
      <c r="AN73" s="35">
        <v>125.57471264367817</v>
      </c>
      <c r="AO73" s="35">
        <v>115.12027491408934</v>
      </c>
      <c r="AP73" s="35">
        <v>96.839443742098609</v>
      </c>
      <c r="AQ73" s="35">
        <v>99.229781771501933</v>
      </c>
      <c r="AR73" s="35">
        <v>75.461741424802113</v>
      </c>
      <c r="AS73" s="35">
        <v>114.68842729970328</v>
      </c>
      <c r="AT73" s="35">
        <v>100.95923261390887</v>
      </c>
      <c r="AU73" s="35">
        <v>53.846153846153847</v>
      </c>
      <c r="AV73" s="35"/>
      <c r="AW73" s="35">
        <v>99.230111206159108</v>
      </c>
      <c r="AX73" s="36">
        <f t="shared" si="8"/>
        <v>4.4705999999999992</v>
      </c>
      <c r="AY73" s="36">
        <f t="shared" si="9"/>
        <v>3.6193999999999997</v>
      </c>
      <c r="AZ73" s="36">
        <f t="shared" si="10"/>
        <v>80.960050105131316</v>
      </c>
      <c r="BA73" s="36">
        <f t="shared" si="11"/>
        <v>97.749742763834846</v>
      </c>
      <c r="BB73" s="36">
        <f t="shared" si="11"/>
        <v>92.556777366414337</v>
      </c>
      <c r="BC73" s="36">
        <f t="shared" si="11"/>
        <v>94.614565950157456</v>
      </c>
    </row>
    <row r="74" spans="1:55" x14ac:dyDescent="0.3">
      <c r="A74" s="1">
        <v>73</v>
      </c>
      <c r="B74" s="1"/>
      <c r="C74" s="19" t="s">
        <v>645</v>
      </c>
      <c r="D74" s="19" t="s">
        <v>644</v>
      </c>
      <c r="E74" s="19" t="s">
        <v>287</v>
      </c>
      <c r="F74" s="20">
        <v>43</v>
      </c>
      <c r="G74" s="21">
        <v>65</v>
      </c>
      <c r="H74" s="22">
        <v>21.67</v>
      </c>
      <c r="I74" s="23">
        <v>10</v>
      </c>
      <c r="J74" s="24" t="s">
        <v>80</v>
      </c>
      <c r="K74" s="24">
        <v>1</v>
      </c>
      <c r="L74" s="25">
        <v>82</v>
      </c>
      <c r="M74" s="26">
        <v>1.61</v>
      </c>
      <c r="N74" s="27">
        <v>87.7</v>
      </c>
      <c r="O74" s="28">
        <v>119</v>
      </c>
      <c r="P74" s="29">
        <f t="shared" si="7"/>
        <v>33.833571235677631</v>
      </c>
      <c r="Q74" s="30" t="s">
        <v>47</v>
      </c>
      <c r="R74" s="31" t="s">
        <v>47</v>
      </c>
      <c r="S74" s="32" t="s">
        <v>288</v>
      </c>
      <c r="T74" s="33">
        <v>3.73</v>
      </c>
      <c r="U74" s="33">
        <v>3.14</v>
      </c>
      <c r="V74" s="33">
        <v>84</v>
      </c>
      <c r="W74" s="33"/>
      <c r="X74" s="33">
        <v>3.5</v>
      </c>
      <c r="Y74" s="33"/>
      <c r="Z74" s="33">
        <v>4.1500000000000004</v>
      </c>
      <c r="AA74" s="33">
        <v>1.68</v>
      </c>
      <c r="AB74" s="33"/>
      <c r="AC74" s="33"/>
      <c r="AD74" s="34">
        <v>4.92</v>
      </c>
      <c r="AE74" s="34">
        <v>3.6</v>
      </c>
      <c r="AF74" s="34">
        <v>73</v>
      </c>
      <c r="AG74" s="34">
        <v>9.6</v>
      </c>
      <c r="AH74" s="34">
        <v>2.59</v>
      </c>
      <c r="AI74" s="34">
        <v>7.34</v>
      </c>
      <c r="AJ74" s="34">
        <v>4.01</v>
      </c>
      <c r="AK74" s="34">
        <v>0.87</v>
      </c>
      <c r="AL74" s="34">
        <v>6.87</v>
      </c>
      <c r="AM74" s="34"/>
      <c r="AN74" s="35">
        <v>131.9034852546917</v>
      </c>
      <c r="AO74" s="35">
        <v>114.64968152866241</v>
      </c>
      <c r="AP74" s="35">
        <v>86.904761904761912</v>
      </c>
      <c r="AQ74" s="35"/>
      <c r="AR74" s="35">
        <v>74</v>
      </c>
      <c r="AS74" s="35"/>
      <c r="AT74" s="35">
        <v>96.626506024096372</v>
      </c>
      <c r="AU74" s="35">
        <v>51.785714285714292</v>
      </c>
      <c r="AV74" s="35"/>
      <c r="AW74" s="35"/>
      <c r="AX74" s="36">
        <f t="shared" si="8"/>
        <v>4.6677</v>
      </c>
      <c r="AY74" s="36">
        <f t="shared" si="9"/>
        <v>3.8021000000000003</v>
      </c>
      <c r="AZ74" s="36">
        <f t="shared" si="10"/>
        <v>81.455534845855567</v>
      </c>
      <c r="BA74" s="36">
        <f t="shared" si="11"/>
        <v>105.40523169869529</v>
      </c>
      <c r="BB74" s="36">
        <f t="shared" si="11"/>
        <v>94.684516451434732</v>
      </c>
      <c r="BC74" s="36">
        <f t="shared" si="11"/>
        <v>89.619447147628932</v>
      </c>
    </row>
    <row r="75" spans="1:55" x14ac:dyDescent="0.3">
      <c r="A75" s="1">
        <v>74</v>
      </c>
      <c r="B75" s="1"/>
      <c r="C75" s="19" t="s">
        <v>289</v>
      </c>
      <c r="D75" s="41" t="s">
        <v>276</v>
      </c>
      <c r="E75" s="41" t="s">
        <v>290</v>
      </c>
      <c r="F75" s="20">
        <v>25</v>
      </c>
      <c r="G75" s="21">
        <v>57.5</v>
      </c>
      <c r="H75" s="22">
        <v>19.170000000000002</v>
      </c>
      <c r="I75" s="23">
        <v>0</v>
      </c>
      <c r="J75" s="24" t="s">
        <v>46</v>
      </c>
      <c r="K75" s="24">
        <v>0</v>
      </c>
      <c r="L75" s="25">
        <v>88</v>
      </c>
      <c r="M75" s="26">
        <v>1.554</v>
      </c>
      <c r="N75" s="27">
        <v>58.4</v>
      </c>
      <c r="O75" s="28">
        <v>84</v>
      </c>
      <c r="P75" s="29">
        <f t="shared" si="7"/>
        <v>24.183035766047347</v>
      </c>
      <c r="Q75" s="30" t="s">
        <v>68</v>
      </c>
      <c r="R75" s="31" t="s">
        <v>99</v>
      </c>
      <c r="S75" s="32" t="s">
        <v>291</v>
      </c>
      <c r="T75" s="33">
        <v>3.59</v>
      </c>
      <c r="U75" s="33">
        <v>3.07</v>
      </c>
      <c r="V75" s="33">
        <v>85</v>
      </c>
      <c r="W75" s="33"/>
      <c r="X75" s="33">
        <v>3.5</v>
      </c>
      <c r="Y75" s="33"/>
      <c r="Z75" s="33">
        <v>4.0999999999999996</v>
      </c>
      <c r="AA75" s="33">
        <v>1.91</v>
      </c>
      <c r="AB75" s="33"/>
      <c r="AC75" s="33"/>
      <c r="AD75" s="34">
        <v>4.57</v>
      </c>
      <c r="AE75" s="34">
        <v>3.76</v>
      </c>
      <c r="AF75" s="34">
        <v>82</v>
      </c>
      <c r="AG75" s="34">
        <v>12.24</v>
      </c>
      <c r="AH75" s="34">
        <v>3.6</v>
      </c>
      <c r="AI75" s="34">
        <v>8.57</v>
      </c>
      <c r="AJ75" s="34">
        <v>4.25</v>
      </c>
      <c r="AK75" s="34">
        <v>1.66</v>
      </c>
      <c r="AL75" s="34">
        <v>4.1100000000000003</v>
      </c>
      <c r="AM75" s="34"/>
      <c r="AN75" s="35">
        <v>127.29805013927577</v>
      </c>
      <c r="AO75" s="35">
        <v>122.4755700325733</v>
      </c>
      <c r="AP75" s="35">
        <v>96.470588235294116</v>
      </c>
      <c r="AQ75" s="35"/>
      <c r="AR75" s="35">
        <v>102.85714285714288</v>
      </c>
      <c r="AS75" s="35"/>
      <c r="AT75" s="35">
        <v>103.65853658536585</v>
      </c>
      <c r="AU75" s="35">
        <v>86.910994764397913</v>
      </c>
      <c r="AV75" s="35"/>
      <c r="AW75" s="35"/>
      <c r="AX75" s="36">
        <f t="shared" si="8"/>
        <v>4.88978</v>
      </c>
      <c r="AY75" s="36">
        <f t="shared" si="9"/>
        <v>4.1265799999999997</v>
      </c>
      <c r="AZ75" s="36">
        <f t="shared" si="10"/>
        <v>84.391935833513969</v>
      </c>
      <c r="BA75" s="36">
        <f t="shared" si="11"/>
        <v>93.46023747489663</v>
      </c>
      <c r="BB75" s="36">
        <f t="shared" si="11"/>
        <v>91.116614726965182</v>
      </c>
      <c r="BC75" s="36">
        <f t="shared" si="11"/>
        <v>97.165681993321357</v>
      </c>
    </row>
    <row r="76" spans="1:55" x14ac:dyDescent="0.3">
      <c r="A76" s="1">
        <v>75</v>
      </c>
      <c r="B76" s="1"/>
      <c r="C76" s="19" t="s">
        <v>292</v>
      </c>
      <c r="D76" s="41" t="s">
        <v>283</v>
      </c>
      <c r="E76" s="41" t="s">
        <v>293</v>
      </c>
      <c r="F76" s="20">
        <v>54</v>
      </c>
      <c r="G76" s="21">
        <v>68.5</v>
      </c>
      <c r="H76" s="22">
        <v>23</v>
      </c>
      <c r="I76" s="23">
        <v>12</v>
      </c>
      <c r="J76" s="24" t="s">
        <v>51</v>
      </c>
      <c r="K76" s="24">
        <v>2</v>
      </c>
      <c r="L76" s="25">
        <v>81</v>
      </c>
      <c r="M76" s="26">
        <v>1.56</v>
      </c>
      <c r="N76" s="27">
        <v>60.5</v>
      </c>
      <c r="O76" s="28"/>
      <c r="P76" s="29">
        <f t="shared" si="7"/>
        <v>24.860289283366203</v>
      </c>
      <c r="Q76" s="30" t="s">
        <v>47</v>
      </c>
      <c r="R76" s="31" t="s">
        <v>47</v>
      </c>
      <c r="S76" s="32" t="s">
        <v>61</v>
      </c>
      <c r="T76" s="33">
        <v>2.91</v>
      </c>
      <c r="U76" s="33">
        <v>2.36</v>
      </c>
      <c r="V76" s="33">
        <v>76.8</v>
      </c>
      <c r="W76" s="33">
        <v>6.99</v>
      </c>
      <c r="X76" s="33">
        <v>3.15</v>
      </c>
      <c r="Y76" s="33">
        <v>6.15</v>
      </c>
      <c r="Z76" s="33">
        <v>3.61</v>
      </c>
      <c r="AA76" s="33">
        <v>1.1200000000000001</v>
      </c>
      <c r="AB76" s="33"/>
      <c r="AC76" s="33">
        <v>419.3</v>
      </c>
      <c r="AD76" s="34">
        <v>4.45</v>
      </c>
      <c r="AE76" s="34">
        <v>3.11</v>
      </c>
      <c r="AF76" s="34">
        <v>69.8</v>
      </c>
      <c r="AG76" s="34">
        <v>8.94</v>
      </c>
      <c r="AH76" s="34">
        <v>1.97</v>
      </c>
      <c r="AI76" s="34">
        <v>5.93</v>
      </c>
      <c r="AJ76" s="34">
        <v>2.4900000000000002</v>
      </c>
      <c r="AK76" s="34">
        <v>0.69</v>
      </c>
      <c r="AL76" s="34">
        <v>13.5</v>
      </c>
      <c r="AM76" s="34">
        <v>536.20000000000005</v>
      </c>
      <c r="AN76" s="35">
        <v>152.9209621993127</v>
      </c>
      <c r="AO76" s="35">
        <v>131.77966101694915</v>
      </c>
      <c r="AP76" s="35">
        <v>90.885416666666657</v>
      </c>
      <c r="AQ76" s="35">
        <v>127.89699570815449</v>
      </c>
      <c r="AR76" s="35">
        <v>62.539682539682538</v>
      </c>
      <c r="AS76" s="35">
        <v>96.422764227642261</v>
      </c>
      <c r="AT76" s="35">
        <v>68.975069252077574</v>
      </c>
      <c r="AU76" s="35">
        <v>61.607142857142847</v>
      </c>
      <c r="AV76" s="35"/>
      <c r="AW76" s="35">
        <v>127.87979966611019</v>
      </c>
      <c r="AX76" s="36">
        <f t="shared" si="8"/>
        <v>4.1891999999999996</v>
      </c>
      <c r="AY76" s="36">
        <f t="shared" si="9"/>
        <v>3.3284000000000002</v>
      </c>
      <c r="AZ76" s="36">
        <f t="shared" si="10"/>
        <v>79.451923995034861</v>
      </c>
      <c r="BA76" s="36">
        <f t="shared" si="11"/>
        <v>106.22553232120693</v>
      </c>
      <c r="BB76" s="36">
        <f t="shared" si="11"/>
        <v>93.438288667227482</v>
      </c>
      <c r="BC76" s="36">
        <f t="shared" si="11"/>
        <v>87.851868765773332</v>
      </c>
    </row>
    <row r="77" spans="1:55" x14ac:dyDescent="0.3">
      <c r="A77" s="1">
        <v>76</v>
      </c>
      <c r="B77" s="1"/>
      <c r="C77" s="19" t="s">
        <v>294</v>
      </c>
      <c r="D77" s="41" t="s">
        <v>295</v>
      </c>
      <c r="E77" s="41" t="s">
        <v>296</v>
      </c>
      <c r="F77" s="20">
        <v>27</v>
      </c>
      <c r="G77" s="21">
        <v>69</v>
      </c>
      <c r="H77" s="22">
        <v>23</v>
      </c>
      <c r="I77" s="23">
        <v>8</v>
      </c>
      <c r="J77" s="24" t="s">
        <v>80</v>
      </c>
      <c r="K77" s="24">
        <v>1</v>
      </c>
      <c r="L77" s="25">
        <v>86.5</v>
      </c>
      <c r="M77" s="26">
        <v>1.56</v>
      </c>
      <c r="N77" s="27">
        <v>63.4</v>
      </c>
      <c r="O77" s="28">
        <v>85</v>
      </c>
      <c r="P77" s="29">
        <f t="shared" si="7"/>
        <v>26.051939513477972</v>
      </c>
      <c r="Q77" s="30" t="s">
        <v>68</v>
      </c>
      <c r="R77" s="31" t="s">
        <v>47</v>
      </c>
      <c r="S77" s="32" t="s">
        <v>297</v>
      </c>
      <c r="T77" s="33">
        <v>3.72</v>
      </c>
      <c r="U77" s="33">
        <v>3.19</v>
      </c>
      <c r="V77" s="33">
        <v>85</v>
      </c>
      <c r="W77" s="33"/>
      <c r="X77" s="33">
        <v>3.63</v>
      </c>
      <c r="Y77" s="33"/>
      <c r="Z77" s="33">
        <v>4.2699999999999996</v>
      </c>
      <c r="AA77" s="33">
        <v>1.95</v>
      </c>
      <c r="AB77" s="33"/>
      <c r="AC77" s="33"/>
      <c r="AD77" s="34">
        <v>4.7300000000000004</v>
      </c>
      <c r="AE77" s="34">
        <v>4.09</v>
      </c>
      <c r="AF77" s="34">
        <v>86</v>
      </c>
      <c r="AG77" s="34">
        <v>11.31</v>
      </c>
      <c r="AH77" s="34">
        <v>5.43</v>
      </c>
      <c r="AI77" s="34">
        <v>10.37</v>
      </c>
      <c r="AJ77" s="34">
        <v>7.08</v>
      </c>
      <c r="AK77" s="34">
        <v>2.19</v>
      </c>
      <c r="AL77" s="34">
        <v>6.19</v>
      </c>
      <c r="AM77" s="34"/>
      <c r="AN77" s="35">
        <v>127.15053763440861</v>
      </c>
      <c r="AO77" s="35">
        <v>128.21316614420061</v>
      </c>
      <c r="AP77" s="35">
        <v>101.17647058823529</v>
      </c>
      <c r="AQ77" s="35"/>
      <c r="AR77" s="35">
        <v>149.58677685950411</v>
      </c>
      <c r="AS77" s="35"/>
      <c r="AT77" s="35">
        <v>165.80796252927402</v>
      </c>
      <c r="AU77" s="35">
        <v>112.30769230769231</v>
      </c>
      <c r="AV77" s="35"/>
      <c r="AW77" s="35"/>
      <c r="AX77" s="36">
        <f t="shared" si="8"/>
        <v>4.8642000000000003</v>
      </c>
      <c r="AY77" s="36">
        <f t="shared" si="9"/>
        <v>4.0898000000000003</v>
      </c>
      <c r="AZ77" s="36">
        <f t="shared" si="10"/>
        <v>84.079601990049753</v>
      </c>
      <c r="BA77" s="36">
        <f t="shared" si="11"/>
        <v>97.24106739032112</v>
      </c>
      <c r="BB77" s="36">
        <f t="shared" si="11"/>
        <v>100.00489021468042</v>
      </c>
      <c r="BC77" s="36">
        <f t="shared" si="11"/>
        <v>102.28402366863905</v>
      </c>
    </row>
    <row r="78" spans="1:55" x14ac:dyDescent="0.3">
      <c r="A78" s="1">
        <v>77</v>
      </c>
      <c r="B78" s="1"/>
      <c r="C78" s="19" t="s">
        <v>648</v>
      </c>
      <c r="D78" s="41" t="s">
        <v>646</v>
      </c>
      <c r="E78" s="41" t="s">
        <v>647</v>
      </c>
      <c r="F78" s="20">
        <v>54</v>
      </c>
      <c r="G78" s="21">
        <v>64</v>
      </c>
      <c r="H78" s="22">
        <v>21.3</v>
      </c>
      <c r="I78" s="23">
        <v>12</v>
      </c>
      <c r="J78" s="24" t="s">
        <v>51</v>
      </c>
      <c r="K78" s="24">
        <v>2</v>
      </c>
      <c r="L78" s="25">
        <v>82.5</v>
      </c>
      <c r="M78" s="26">
        <v>1.57</v>
      </c>
      <c r="N78" s="27">
        <v>55.5</v>
      </c>
      <c r="O78" s="28">
        <v>91</v>
      </c>
      <c r="P78" s="29">
        <f t="shared" si="7"/>
        <v>22.516126414864701</v>
      </c>
      <c r="Q78" s="30" t="s">
        <v>47</v>
      </c>
      <c r="R78" s="31" t="s">
        <v>267</v>
      </c>
      <c r="S78" s="32" t="s">
        <v>298</v>
      </c>
      <c r="T78" s="33">
        <v>2.66</v>
      </c>
      <c r="U78" s="33">
        <v>2.19</v>
      </c>
      <c r="V78" s="33">
        <v>82</v>
      </c>
      <c r="W78" s="33"/>
      <c r="X78" s="33">
        <v>2.46</v>
      </c>
      <c r="Y78" s="33"/>
      <c r="Z78" s="33">
        <v>3.05</v>
      </c>
      <c r="AA78" s="33">
        <v>1.06</v>
      </c>
      <c r="AB78" s="33"/>
      <c r="AC78" s="33"/>
      <c r="AD78" s="34">
        <v>4.13</v>
      </c>
      <c r="AE78" s="34">
        <v>3.12</v>
      </c>
      <c r="AF78" s="34">
        <v>76</v>
      </c>
      <c r="AG78" s="34">
        <v>8.59</v>
      </c>
      <c r="AH78" s="34">
        <v>2.5499999999999998</v>
      </c>
      <c r="AI78" s="34">
        <v>7.75</v>
      </c>
      <c r="AJ78" s="34">
        <v>3.19</v>
      </c>
      <c r="AK78" s="34">
        <v>1.05</v>
      </c>
      <c r="AL78" s="34">
        <v>9.06</v>
      </c>
      <c r="AM78" s="34"/>
      <c r="AN78" s="35">
        <v>155.26315789473685</v>
      </c>
      <c r="AO78" s="35">
        <v>142.46575342465755</v>
      </c>
      <c r="AP78" s="35">
        <v>92.682926829268297</v>
      </c>
      <c r="AQ78" s="35"/>
      <c r="AR78" s="35">
        <v>103.65853658536585</v>
      </c>
      <c r="AS78" s="35"/>
      <c r="AT78" s="35">
        <v>104.59016393442624</v>
      </c>
      <c r="AU78" s="35">
        <v>99.056603773584911</v>
      </c>
      <c r="AV78" s="35"/>
      <c r="AW78" s="35"/>
      <c r="AX78" s="36">
        <f t="shared" si="8"/>
        <v>4.2298999999999989</v>
      </c>
      <c r="AY78" s="36">
        <f t="shared" si="9"/>
        <v>3.3611000000000004</v>
      </c>
      <c r="AZ78" s="36">
        <f t="shared" si="10"/>
        <v>79.460507340599094</v>
      </c>
      <c r="BA78" s="36">
        <f t="shared" si="11"/>
        <v>97.638242038818916</v>
      </c>
      <c r="BB78" s="36">
        <f t="shared" si="11"/>
        <v>92.826753146291381</v>
      </c>
      <c r="BC78" s="36">
        <f t="shared" si="11"/>
        <v>95.64499717354434</v>
      </c>
    </row>
    <row r="79" spans="1:55" x14ac:dyDescent="0.3">
      <c r="A79" s="1">
        <v>78</v>
      </c>
      <c r="B79" s="1"/>
      <c r="C79" s="19" t="s">
        <v>299</v>
      </c>
      <c r="D79" s="19" t="s">
        <v>300</v>
      </c>
      <c r="E79" s="19" t="s">
        <v>301</v>
      </c>
      <c r="F79" s="20">
        <v>54</v>
      </c>
      <c r="G79" s="21">
        <v>51</v>
      </c>
      <c r="H79" s="22">
        <v>17</v>
      </c>
      <c r="I79" s="23">
        <v>2</v>
      </c>
      <c r="J79" s="24" t="s">
        <v>46</v>
      </c>
      <c r="K79" s="24">
        <v>0</v>
      </c>
      <c r="L79" s="25">
        <v>89</v>
      </c>
      <c r="M79" s="26">
        <v>1.675</v>
      </c>
      <c r="N79" s="27">
        <v>68.599999999999994</v>
      </c>
      <c r="O79" s="28">
        <v>93.5</v>
      </c>
      <c r="P79" s="29">
        <f t="shared" si="7"/>
        <v>24.450879928714635</v>
      </c>
      <c r="Q79" s="30" t="s">
        <v>47</v>
      </c>
      <c r="R79" s="31" t="s">
        <v>99</v>
      </c>
      <c r="S79" s="32" t="s">
        <v>131</v>
      </c>
      <c r="T79" s="33">
        <v>4.03</v>
      </c>
      <c r="U79" s="33">
        <v>3.31</v>
      </c>
      <c r="V79" s="33">
        <v>82</v>
      </c>
      <c r="W79" s="33"/>
      <c r="X79" s="33">
        <v>3.54</v>
      </c>
      <c r="Y79" s="33"/>
      <c r="Z79" s="33">
        <v>4.2699999999999996</v>
      </c>
      <c r="AA79" s="33">
        <v>1.67</v>
      </c>
      <c r="AB79" s="33"/>
      <c r="AC79" s="33"/>
      <c r="AD79" s="34">
        <v>5.96</v>
      </c>
      <c r="AE79" s="34">
        <v>3.98</v>
      </c>
      <c r="AF79" s="34">
        <v>66</v>
      </c>
      <c r="AG79" s="34">
        <v>12.68</v>
      </c>
      <c r="AH79" s="34">
        <v>2.06</v>
      </c>
      <c r="AI79" s="34">
        <v>8.24</v>
      </c>
      <c r="AJ79" s="34">
        <v>3.01</v>
      </c>
      <c r="AK79" s="34">
        <v>0.66</v>
      </c>
      <c r="AL79" s="34">
        <v>13.44</v>
      </c>
      <c r="AM79" s="34"/>
      <c r="AN79" s="35">
        <v>147.89081885856078</v>
      </c>
      <c r="AO79" s="35">
        <v>120.24169184290029</v>
      </c>
      <c r="AP79" s="35">
        <v>80.487804878048792</v>
      </c>
      <c r="AQ79" s="35"/>
      <c r="AR79" s="35">
        <v>58.192090395480221</v>
      </c>
      <c r="AS79" s="35"/>
      <c r="AT79" s="35">
        <v>70.491803278688522</v>
      </c>
      <c r="AU79" s="35">
        <v>39.52095808383234</v>
      </c>
      <c r="AV79" s="35"/>
      <c r="AW79" s="35"/>
      <c r="AX79" s="36">
        <f t="shared" si="8"/>
        <v>4.6572499999999994</v>
      </c>
      <c r="AY79" s="36">
        <f t="shared" si="9"/>
        <v>3.7044500000000005</v>
      </c>
      <c r="AZ79" s="36">
        <f t="shared" si="10"/>
        <v>79.541574963766195</v>
      </c>
      <c r="BA79" s="36">
        <f t="shared" si="11"/>
        <v>127.97251596972463</v>
      </c>
      <c r="BB79" s="36">
        <f t="shared" si="11"/>
        <v>107.43835117223878</v>
      </c>
      <c r="BC79" s="36">
        <f t="shared" si="11"/>
        <v>82.975475441698478</v>
      </c>
    </row>
    <row r="80" spans="1:55" x14ac:dyDescent="0.3">
      <c r="A80" s="1">
        <v>79</v>
      </c>
      <c r="B80" s="1"/>
      <c r="C80" s="19" t="s">
        <v>302</v>
      </c>
      <c r="D80" s="19" t="s">
        <v>303</v>
      </c>
      <c r="E80" s="19" t="s">
        <v>304</v>
      </c>
      <c r="F80" s="20">
        <v>59</v>
      </c>
      <c r="G80" s="21">
        <v>68.5</v>
      </c>
      <c r="H80" s="22">
        <v>22.83</v>
      </c>
      <c r="I80" s="23">
        <v>21</v>
      </c>
      <c r="J80" s="24" t="s">
        <v>56</v>
      </c>
      <c r="K80" s="24">
        <v>3</v>
      </c>
      <c r="L80" s="25">
        <v>79.5</v>
      </c>
      <c r="M80" s="26">
        <v>1.675</v>
      </c>
      <c r="N80" s="27">
        <v>62</v>
      </c>
      <c r="O80" s="28">
        <v>90</v>
      </c>
      <c r="P80" s="29">
        <f t="shared" si="7"/>
        <v>22.098462909333929</v>
      </c>
      <c r="Q80" s="30" t="s">
        <v>47</v>
      </c>
      <c r="R80" s="31" t="s">
        <v>47</v>
      </c>
      <c r="S80" s="32" t="s">
        <v>219</v>
      </c>
      <c r="T80" s="33">
        <v>3.77</v>
      </c>
      <c r="U80" s="33">
        <v>3</v>
      </c>
      <c r="V80" s="33">
        <v>76.599999999999994</v>
      </c>
      <c r="W80" s="33">
        <v>7.9</v>
      </c>
      <c r="X80" s="33">
        <v>3.41</v>
      </c>
      <c r="Y80" s="33">
        <v>6.96</v>
      </c>
      <c r="Z80" s="33">
        <v>4.17</v>
      </c>
      <c r="AA80" s="33">
        <v>1.5</v>
      </c>
      <c r="AB80" s="33"/>
      <c r="AC80" s="33">
        <v>473.9</v>
      </c>
      <c r="AD80" s="34">
        <v>5.22</v>
      </c>
      <c r="AE80" s="34">
        <v>3.1</v>
      </c>
      <c r="AF80" s="34">
        <v>59.5</v>
      </c>
      <c r="AG80" s="34">
        <v>8.4600000000000009</v>
      </c>
      <c r="AH80" s="34">
        <v>1.3</v>
      </c>
      <c r="AI80" s="34">
        <v>4.49</v>
      </c>
      <c r="AJ80" s="34">
        <v>1.78</v>
      </c>
      <c r="AK80" s="34">
        <v>0.41</v>
      </c>
      <c r="AL80" s="34">
        <v>13.4</v>
      </c>
      <c r="AM80" s="34">
        <v>507.4</v>
      </c>
      <c r="AN80" s="35">
        <v>138.46153846153845</v>
      </c>
      <c r="AO80" s="35">
        <v>103.33333333333334</v>
      </c>
      <c r="AP80" s="35">
        <v>77.676240208877289</v>
      </c>
      <c r="AQ80" s="35">
        <v>107.08860759493672</v>
      </c>
      <c r="AR80" s="35">
        <v>38.123167155425222</v>
      </c>
      <c r="AS80" s="35">
        <v>64.511494252873575</v>
      </c>
      <c r="AT80" s="35">
        <v>42.685851318944842</v>
      </c>
      <c r="AU80" s="35">
        <v>27.333333333333332</v>
      </c>
      <c r="AV80" s="35"/>
      <c r="AW80" s="35">
        <v>107.06900189913485</v>
      </c>
      <c r="AX80" s="36">
        <f t="shared" si="8"/>
        <v>4.5322499999999994</v>
      </c>
      <c r="AY80" s="36">
        <f t="shared" si="9"/>
        <v>3.5634500000000005</v>
      </c>
      <c r="AZ80" s="36">
        <f t="shared" si="10"/>
        <v>78.624303601963717</v>
      </c>
      <c r="BA80" s="36">
        <f t="shared" si="11"/>
        <v>115.17458216117824</v>
      </c>
      <c r="BB80" s="36">
        <f t="shared" si="11"/>
        <v>86.994345367551091</v>
      </c>
      <c r="BC80" s="36">
        <f t="shared" si="11"/>
        <v>75.676345956867635</v>
      </c>
    </row>
    <row r="81" spans="1:55" x14ac:dyDescent="0.3">
      <c r="A81" s="1">
        <v>80</v>
      </c>
      <c r="B81" s="1"/>
      <c r="C81" s="19" t="s">
        <v>305</v>
      </c>
      <c r="D81" s="19" t="s">
        <v>306</v>
      </c>
      <c r="E81" s="19" t="s">
        <v>307</v>
      </c>
      <c r="F81" s="20">
        <v>28</v>
      </c>
      <c r="G81" s="21">
        <v>57.5</v>
      </c>
      <c r="H81" s="22">
        <v>19.170000000000002</v>
      </c>
      <c r="I81" s="23">
        <v>2</v>
      </c>
      <c r="J81" s="24" t="s">
        <v>46</v>
      </c>
      <c r="K81" s="24">
        <v>0</v>
      </c>
      <c r="L81" s="25">
        <v>85.5</v>
      </c>
      <c r="M81" s="26">
        <v>1.63</v>
      </c>
      <c r="N81" s="27">
        <v>76.5</v>
      </c>
      <c r="O81" s="28">
        <v>96</v>
      </c>
      <c r="P81" s="29">
        <f t="shared" si="7"/>
        <v>28.792954194738229</v>
      </c>
      <c r="Q81" s="30" t="s">
        <v>47</v>
      </c>
      <c r="R81" s="31" t="s">
        <v>47</v>
      </c>
      <c r="S81" s="32" t="s">
        <v>308</v>
      </c>
      <c r="T81" s="33">
        <v>4.16</v>
      </c>
      <c r="U81" s="33">
        <v>3.57</v>
      </c>
      <c r="V81" s="33">
        <v>85</v>
      </c>
      <c r="W81" s="33"/>
      <c r="X81" s="33">
        <v>4.05</v>
      </c>
      <c r="Y81" s="33"/>
      <c r="Z81" s="33">
        <v>4.7699999999999996</v>
      </c>
      <c r="AA81" s="33">
        <v>2.15</v>
      </c>
      <c r="AB81" s="33"/>
      <c r="AC81" s="33"/>
      <c r="AD81" s="34">
        <v>3.65</v>
      </c>
      <c r="AE81" s="34">
        <v>2.98</v>
      </c>
      <c r="AF81" s="34">
        <v>81</v>
      </c>
      <c r="AG81" s="34">
        <v>11.25</v>
      </c>
      <c r="AH81" s="34">
        <v>2.85</v>
      </c>
      <c r="AI81" s="34">
        <v>9.8699999999999992</v>
      </c>
      <c r="AJ81" s="34">
        <v>3.59</v>
      </c>
      <c r="AK81" s="34">
        <v>1.1499999999999999</v>
      </c>
      <c r="AL81" s="34">
        <v>4.6100000000000003</v>
      </c>
      <c r="AM81" s="34"/>
      <c r="AN81" s="35">
        <v>87.740384615384613</v>
      </c>
      <c r="AO81" s="35">
        <v>83.473389355742299</v>
      </c>
      <c r="AP81" s="35">
        <v>95.294117647058812</v>
      </c>
      <c r="AQ81" s="35"/>
      <c r="AR81" s="35">
        <v>70.370370370370367</v>
      </c>
      <c r="AS81" s="35"/>
      <c r="AT81" s="35">
        <v>75.262054507337524</v>
      </c>
      <c r="AU81" s="35">
        <v>53.488372093023251</v>
      </c>
      <c r="AV81" s="35"/>
      <c r="AW81" s="35"/>
      <c r="AX81" s="36">
        <f t="shared" si="8"/>
        <v>5.1241000000000003</v>
      </c>
      <c r="AY81" s="36">
        <f t="shared" si="9"/>
        <v>4.2904999999999998</v>
      </c>
      <c r="AZ81" s="36">
        <f t="shared" si="10"/>
        <v>83.731777287718813</v>
      </c>
      <c r="BA81" s="36">
        <f t="shared" si="11"/>
        <v>71.232021232997013</v>
      </c>
      <c r="BB81" s="36">
        <f t="shared" si="11"/>
        <v>69.455774385269791</v>
      </c>
      <c r="BC81" s="36">
        <f t="shared" si="11"/>
        <v>96.737466495746432</v>
      </c>
    </row>
    <row r="82" spans="1:55" x14ac:dyDescent="0.3">
      <c r="A82" s="1">
        <v>81</v>
      </c>
      <c r="B82" s="1"/>
      <c r="C82" s="19" t="s">
        <v>309</v>
      </c>
      <c r="D82" s="41" t="s">
        <v>310</v>
      </c>
      <c r="E82" s="41" t="s">
        <v>311</v>
      </c>
      <c r="F82" s="20">
        <v>62</v>
      </c>
      <c r="G82" s="21">
        <v>66.5</v>
      </c>
      <c r="H82" s="22">
        <v>22.17</v>
      </c>
      <c r="I82" s="23">
        <v>7</v>
      </c>
      <c r="J82" s="24" t="s">
        <v>80</v>
      </c>
      <c r="K82" s="24">
        <v>1</v>
      </c>
      <c r="L82" s="25">
        <v>85</v>
      </c>
      <c r="M82" s="26">
        <v>1.6040000000000001</v>
      </c>
      <c r="N82" s="27">
        <v>60</v>
      </c>
      <c r="O82" s="28">
        <v>81</v>
      </c>
      <c r="P82" s="29">
        <f t="shared" si="7"/>
        <v>23.320750492845189</v>
      </c>
      <c r="Q82" s="30" t="s">
        <v>47</v>
      </c>
      <c r="R82" s="31" t="s">
        <v>47</v>
      </c>
      <c r="S82" s="32" t="s">
        <v>124</v>
      </c>
      <c r="T82" s="33">
        <v>2.87</v>
      </c>
      <c r="U82" s="33">
        <v>2.31</v>
      </c>
      <c r="V82" s="33">
        <v>80</v>
      </c>
      <c r="W82" s="33"/>
      <c r="X82" s="33">
        <v>2.4900000000000002</v>
      </c>
      <c r="Y82" s="33"/>
      <c r="Z82" s="33">
        <v>3.13</v>
      </c>
      <c r="AA82" s="33">
        <v>1.05</v>
      </c>
      <c r="AB82" s="33"/>
      <c r="AC82" s="33"/>
      <c r="AD82" s="34">
        <v>3.68</v>
      </c>
      <c r="AE82" s="34">
        <v>3.56</v>
      </c>
      <c r="AF82" s="34">
        <v>96</v>
      </c>
      <c r="AG82" s="34">
        <v>11.03</v>
      </c>
      <c r="AH82" s="34">
        <v>6.89</v>
      </c>
      <c r="AI82" s="34">
        <v>11</v>
      </c>
      <c r="AJ82" s="34">
        <v>8.85</v>
      </c>
      <c r="AK82" s="34">
        <v>3.05</v>
      </c>
      <c r="AL82" s="34">
        <v>1.26</v>
      </c>
      <c r="AM82" s="34"/>
      <c r="AN82" s="35">
        <v>128.22299651567943</v>
      </c>
      <c r="AO82" s="35">
        <v>154.11255411255411</v>
      </c>
      <c r="AP82" s="35">
        <v>120</v>
      </c>
      <c r="AQ82" s="35"/>
      <c r="AR82" s="35">
        <v>276.70682730923693</v>
      </c>
      <c r="AS82" s="35"/>
      <c r="AT82" s="35">
        <v>282.74760383386581</v>
      </c>
      <c r="AU82" s="35">
        <v>290.47619047619048</v>
      </c>
      <c r="AV82" s="35"/>
      <c r="AW82" s="35"/>
      <c r="AX82" s="36">
        <f t="shared" si="8"/>
        <v>4.1682800000000011</v>
      </c>
      <c r="AY82" s="36">
        <f t="shared" si="9"/>
        <v>3.2466800000000005</v>
      </c>
      <c r="AZ82" s="36">
        <f t="shared" si="10"/>
        <v>77.890160929688008</v>
      </c>
      <c r="BA82" s="36">
        <f t="shared" si="11"/>
        <v>88.285815732148492</v>
      </c>
      <c r="BB82" s="36">
        <f t="shared" si="11"/>
        <v>109.650473714687</v>
      </c>
      <c r="BC82" s="36">
        <f t="shared" si="11"/>
        <v>123.25048357090938</v>
      </c>
    </row>
    <row r="83" spans="1:55" x14ac:dyDescent="0.3">
      <c r="A83" s="1">
        <v>82</v>
      </c>
      <c r="B83" s="1"/>
      <c r="C83" s="19" t="s">
        <v>312</v>
      </c>
      <c r="D83" s="41" t="s">
        <v>313</v>
      </c>
      <c r="E83" s="41" t="s">
        <v>314</v>
      </c>
      <c r="F83" s="20">
        <v>34</v>
      </c>
      <c r="G83" s="21">
        <v>53.5</v>
      </c>
      <c r="H83" s="22">
        <v>17.829999999999998</v>
      </c>
      <c r="I83" s="23">
        <v>2</v>
      </c>
      <c r="J83" s="24" t="s">
        <v>46</v>
      </c>
      <c r="K83" s="24">
        <v>0</v>
      </c>
      <c r="L83" s="25">
        <v>90.5</v>
      </c>
      <c r="M83" s="26">
        <v>1.575</v>
      </c>
      <c r="N83" s="27">
        <v>59.6</v>
      </c>
      <c r="O83" s="28">
        <v>80</v>
      </c>
      <c r="P83" s="29">
        <f t="shared" si="7"/>
        <v>24.026203073822124</v>
      </c>
      <c r="Q83" s="30" t="s">
        <v>68</v>
      </c>
      <c r="R83" s="31" t="s">
        <v>47</v>
      </c>
      <c r="S83" s="32" t="s">
        <v>268</v>
      </c>
      <c r="T83" s="33">
        <v>3.45</v>
      </c>
      <c r="U83" s="33">
        <v>2.93</v>
      </c>
      <c r="V83" s="33">
        <v>84</v>
      </c>
      <c r="W83" s="33"/>
      <c r="X83" s="33">
        <v>3.34</v>
      </c>
      <c r="Y83" s="33"/>
      <c r="Z83" s="33">
        <v>3.95</v>
      </c>
      <c r="AA83" s="33">
        <v>1.6</v>
      </c>
      <c r="AB83" s="33"/>
      <c r="AC83" s="33"/>
      <c r="AD83" s="34">
        <v>4.97</v>
      </c>
      <c r="AE83" s="34">
        <v>4.4000000000000004</v>
      </c>
      <c r="AF83" s="34">
        <v>88</v>
      </c>
      <c r="AG83" s="34">
        <v>10.27</v>
      </c>
      <c r="AH83" s="34">
        <v>5.74</v>
      </c>
      <c r="AI83" s="34">
        <v>9.8699999999999992</v>
      </c>
      <c r="AJ83" s="34">
        <v>7.62</v>
      </c>
      <c r="AK83" s="34">
        <v>2.5099999999999998</v>
      </c>
      <c r="AL83" s="34">
        <v>2.93</v>
      </c>
      <c r="AM83" s="34"/>
      <c r="AN83" s="35">
        <v>144.05797101449275</v>
      </c>
      <c r="AO83" s="35">
        <v>150.17064846416383</v>
      </c>
      <c r="AP83" s="35">
        <v>104.76190476190477</v>
      </c>
      <c r="AQ83" s="35"/>
      <c r="AR83" s="35">
        <v>171.8562874251497</v>
      </c>
      <c r="AS83" s="35"/>
      <c r="AT83" s="35">
        <v>192.91139240506328</v>
      </c>
      <c r="AU83" s="35">
        <v>156.875</v>
      </c>
      <c r="AV83" s="35"/>
      <c r="AW83" s="35"/>
      <c r="AX83" s="36">
        <f t="shared" si="8"/>
        <v>4.7502499999999994</v>
      </c>
      <c r="AY83" s="36">
        <f t="shared" si="9"/>
        <v>3.9414499999999997</v>
      </c>
      <c r="AZ83" s="36">
        <f t="shared" si="10"/>
        <v>82.973527709067952</v>
      </c>
      <c r="BA83" s="36">
        <f t="shared" si="11"/>
        <v>104.62607231198359</v>
      </c>
      <c r="BB83" s="36">
        <f t="shared" si="11"/>
        <v>111.63404330893454</v>
      </c>
      <c r="BC83" s="36">
        <f t="shared" si="11"/>
        <v>106.05792284565322</v>
      </c>
    </row>
    <row r="84" spans="1:55" x14ac:dyDescent="0.3">
      <c r="A84" s="1">
        <v>83</v>
      </c>
      <c r="B84" s="1"/>
      <c r="C84" s="19" t="s">
        <v>315</v>
      </c>
      <c r="D84" s="41" t="s">
        <v>316</v>
      </c>
      <c r="E84" s="41" t="s">
        <v>317</v>
      </c>
      <c r="F84" s="20">
        <v>55</v>
      </c>
      <c r="G84" s="21">
        <v>70</v>
      </c>
      <c r="H84" s="22">
        <v>23.3</v>
      </c>
      <c r="I84" s="23">
        <v>5</v>
      </c>
      <c r="J84" s="24" t="s">
        <v>46</v>
      </c>
      <c r="K84" s="24">
        <v>0</v>
      </c>
      <c r="L84" s="25">
        <v>83</v>
      </c>
      <c r="M84" s="26">
        <v>1.7050000000000001</v>
      </c>
      <c r="N84" s="27">
        <v>87</v>
      </c>
      <c r="O84" s="28"/>
      <c r="P84" s="29">
        <f t="shared" si="7"/>
        <v>29.927503203446818</v>
      </c>
      <c r="Q84" s="30" t="s">
        <v>68</v>
      </c>
      <c r="R84" s="31" t="s">
        <v>47</v>
      </c>
      <c r="S84" s="32" t="s">
        <v>57</v>
      </c>
      <c r="T84" s="46">
        <v>5.6520000000000001</v>
      </c>
      <c r="U84" s="46">
        <v>4.7336</v>
      </c>
      <c r="V84" s="46">
        <v>77.42</v>
      </c>
      <c r="W84" s="46"/>
      <c r="X84" s="46">
        <v>4.0149999999999997</v>
      </c>
      <c r="Y84" s="46"/>
      <c r="Z84" s="46">
        <v>7.6582999999999997</v>
      </c>
      <c r="AA84" s="46">
        <v>0.99629999999999996</v>
      </c>
      <c r="AB84" s="48"/>
      <c r="AC84" s="48"/>
      <c r="AD84" s="38">
        <v>4.71</v>
      </c>
      <c r="AE84" s="38">
        <v>3.88</v>
      </c>
      <c r="AF84" s="38">
        <v>79</v>
      </c>
      <c r="AG84" s="38">
        <v>10.220000000000001</v>
      </c>
      <c r="AH84" s="38">
        <v>3.65</v>
      </c>
      <c r="AI84" s="38">
        <v>8.49</v>
      </c>
      <c r="AJ84" s="38">
        <v>5.59</v>
      </c>
      <c r="AK84" s="39">
        <v>1.23</v>
      </c>
      <c r="AL84" s="39">
        <v>5.5</v>
      </c>
      <c r="AM84" s="34"/>
      <c r="AN84" s="35">
        <v>120</v>
      </c>
      <c r="AO84" s="35">
        <v>122</v>
      </c>
      <c r="AP84" s="35">
        <v>98</v>
      </c>
      <c r="AQ84" s="35"/>
      <c r="AR84" s="40">
        <v>110</v>
      </c>
      <c r="AS84" s="35"/>
      <c r="AT84" s="35">
        <v>137</v>
      </c>
      <c r="AU84" s="35">
        <v>81</v>
      </c>
      <c r="AV84" s="35"/>
      <c r="AW84" s="35"/>
      <c r="AX84" s="36">
        <f t="shared" si="8"/>
        <v>4.7543499999999987</v>
      </c>
      <c r="AY84" s="36">
        <f t="shared" si="9"/>
        <v>3.7743500000000001</v>
      </c>
      <c r="AZ84" s="36">
        <f t="shared" si="10"/>
        <v>79.387297948194828</v>
      </c>
      <c r="BA84" s="36">
        <f t="shared" si="11"/>
        <v>99.067170065308645</v>
      </c>
      <c r="BB84" s="36">
        <f t="shared" si="11"/>
        <v>102.79915747082278</v>
      </c>
      <c r="BC84" s="36">
        <f t="shared" si="11"/>
        <v>99.512141163379113</v>
      </c>
    </row>
    <row r="85" spans="1:55" x14ac:dyDescent="0.3">
      <c r="A85" s="1">
        <v>84</v>
      </c>
      <c r="B85" s="1"/>
      <c r="C85" s="19" t="s">
        <v>318</v>
      </c>
      <c r="D85" s="41" t="s">
        <v>319</v>
      </c>
      <c r="E85" s="41" t="s">
        <v>320</v>
      </c>
      <c r="F85" s="20">
        <v>56</v>
      </c>
      <c r="G85" s="21">
        <v>63.5</v>
      </c>
      <c r="H85" s="22">
        <v>21.17</v>
      </c>
      <c r="I85" s="23">
        <v>6</v>
      </c>
      <c r="J85" s="24" t="s">
        <v>80</v>
      </c>
      <c r="K85" s="24">
        <v>1</v>
      </c>
      <c r="L85" s="25">
        <v>82.5</v>
      </c>
      <c r="M85" s="26">
        <v>1.6619999999999999</v>
      </c>
      <c r="N85" s="27">
        <v>78.7</v>
      </c>
      <c r="O85" s="28">
        <v>100</v>
      </c>
      <c r="P85" s="29">
        <f t="shared" si="7"/>
        <v>28.491328065152828</v>
      </c>
      <c r="Q85" s="30" t="s">
        <v>47</v>
      </c>
      <c r="R85" s="31" t="s">
        <v>47</v>
      </c>
      <c r="S85" s="32" t="s">
        <v>285</v>
      </c>
      <c r="T85" s="33">
        <v>3.56</v>
      </c>
      <c r="U85" s="33">
        <v>2.89</v>
      </c>
      <c r="V85" s="33">
        <v>81</v>
      </c>
      <c r="W85" s="33"/>
      <c r="X85" s="33">
        <v>3.06</v>
      </c>
      <c r="Y85" s="33"/>
      <c r="Z85" s="33">
        <v>3.76</v>
      </c>
      <c r="AA85" s="33">
        <v>1.38</v>
      </c>
      <c r="AB85" s="33"/>
      <c r="AC85" s="33"/>
      <c r="AD85" s="34">
        <v>2.94</v>
      </c>
      <c r="AE85" s="34">
        <v>2.4500000000000002</v>
      </c>
      <c r="AF85" s="34">
        <v>80</v>
      </c>
      <c r="AG85" s="34">
        <v>9.64</v>
      </c>
      <c r="AH85" s="34">
        <v>2.38</v>
      </c>
      <c r="AI85" s="34">
        <v>9.5</v>
      </c>
      <c r="AJ85" s="34">
        <v>4.2</v>
      </c>
      <c r="AK85" s="34">
        <v>0.68</v>
      </c>
      <c r="AL85" s="34">
        <v>4.25</v>
      </c>
      <c r="AM85" s="34"/>
      <c r="AN85" s="35">
        <v>82.584269662921344</v>
      </c>
      <c r="AO85" s="35">
        <v>84.775086505190316</v>
      </c>
      <c r="AP85" s="35">
        <v>98.76543209876543</v>
      </c>
      <c r="AQ85" s="35"/>
      <c r="AR85" s="35">
        <v>77.777777777777771</v>
      </c>
      <c r="AS85" s="35"/>
      <c r="AT85" s="35">
        <v>111.70212765957447</v>
      </c>
      <c r="AU85" s="35">
        <v>49.275362318840585</v>
      </c>
      <c r="AV85" s="35"/>
      <c r="AW85" s="35"/>
      <c r="AX85" s="36">
        <f t="shared" si="8"/>
        <v>4.5543399999999981</v>
      </c>
      <c r="AY85" s="36">
        <f t="shared" si="9"/>
        <v>3.6055399999999995</v>
      </c>
      <c r="AZ85" s="36">
        <f t="shared" si="10"/>
        <v>79.16712410579801</v>
      </c>
      <c r="BA85" s="36">
        <f t="shared" si="11"/>
        <v>64.553810211798009</v>
      </c>
      <c r="BB85" s="36">
        <f t="shared" si="11"/>
        <v>67.950986537384154</v>
      </c>
      <c r="BC85" s="36">
        <f t="shared" si="11"/>
        <v>101.05204768217794</v>
      </c>
    </row>
    <row r="86" spans="1:55" x14ac:dyDescent="0.3">
      <c r="A86" s="1">
        <v>85</v>
      </c>
      <c r="B86" s="1"/>
      <c r="C86" s="19" t="s">
        <v>321</v>
      </c>
      <c r="D86" s="19" t="s">
        <v>322</v>
      </c>
      <c r="E86" s="19" t="s">
        <v>323</v>
      </c>
      <c r="F86" s="20">
        <v>24</v>
      </c>
      <c r="G86" s="21">
        <v>56</v>
      </c>
      <c r="H86" s="22">
        <v>18.670000000000002</v>
      </c>
      <c r="I86" s="23">
        <v>0</v>
      </c>
      <c r="J86" s="24" t="s">
        <v>46</v>
      </c>
      <c r="K86" s="24">
        <v>0</v>
      </c>
      <c r="L86" s="25">
        <v>87.5</v>
      </c>
      <c r="M86" s="26">
        <v>1.6950000000000001</v>
      </c>
      <c r="N86" s="27">
        <v>70.7</v>
      </c>
      <c r="O86" s="28">
        <v>93.5</v>
      </c>
      <c r="P86" s="29">
        <f t="shared" si="7"/>
        <v>24.608209117567721</v>
      </c>
      <c r="Q86" s="30" t="s">
        <v>47</v>
      </c>
      <c r="R86" s="31" t="s">
        <v>47</v>
      </c>
      <c r="S86" s="32" t="s">
        <v>73</v>
      </c>
      <c r="T86" s="33">
        <v>4.8499999999999996</v>
      </c>
      <c r="U86" s="33">
        <v>4.1500000000000004</v>
      </c>
      <c r="V86" s="33">
        <v>83.1</v>
      </c>
      <c r="W86" s="33">
        <v>9.6</v>
      </c>
      <c r="X86" s="33">
        <v>5.01</v>
      </c>
      <c r="Y86" s="33">
        <v>8.15</v>
      </c>
      <c r="Z86" s="33">
        <v>5.38</v>
      </c>
      <c r="AA86" s="33">
        <v>2.5</v>
      </c>
      <c r="AB86" s="33"/>
      <c r="AC86" s="33">
        <v>575.9</v>
      </c>
      <c r="AD86" s="34">
        <v>5.15</v>
      </c>
      <c r="AE86" s="34">
        <v>4.13</v>
      </c>
      <c r="AF86" s="34">
        <v>80.599999999999994</v>
      </c>
      <c r="AG86" s="34">
        <v>10.86</v>
      </c>
      <c r="AH86" s="34">
        <v>4.05</v>
      </c>
      <c r="AI86" s="34">
        <v>10.67</v>
      </c>
      <c r="AJ86" s="34">
        <v>5.98</v>
      </c>
      <c r="AK86" s="34">
        <v>1.42</v>
      </c>
      <c r="AL86" s="34">
        <v>8.6</v>
      </c>
      <c r="AM86" s="34">
        <v>651.5</v>
      </c>
      <c r="AN86" s="35">
        <v>106.1855670103093</v>
      </c>
      <c r="AO86" s="35">
        <v>99.518072289156606</v>
      </c>
      <c r="AP86" s="35">
        <v>96.991576413959081</v>
      </c>
      <c r="AQ86" s="35">
        <v>113.12500000000001</v>
      </c>
      <c r="AR86" s="35">
        <v>80.838323353293418</v>
      </c>
      <c r="AS86" s="35">
        <v>130.92024539877301</v>
      </c>
      <c r="AT86" s="35">
        <v>111.15241635687734</v>
      </c>
      <c r="AU86" s="35">
        <v>56.8</v>
      </c>
      <c r="AV86" s="35"/>
      <c r="AW86" s="35">
        <v>113.12727904150026</v>
      </c>
      <c r="AX86" s="36">
        <f t="shared" si="8"/>
        <v>5.4886499999999998</v>
      </c>
      <c r="AY86" s="36">
        <f t="shared" si="9"/>
        <v>4.61585</v>
      </c>
      <c r="AZ86" s="36">
        <f t="shared" si="10"/>
        <v>84.098093338070385</v>
      </c>
      <c r="BA86" s="36">
        <f t="shared" si="11"/>
        <v>93.829994625272164</v>
      </c>
      <c r="BB86" s="36">
        <f t="shared" si="11"/>
        <v>89.474311340273189</v>
      </c>
      <c r="BC86" s="36">
        <f t="shared" si="11"/>
        <v>95.840460586890813</v>
      </c>
    </row>
    <row r="87" spans="1:55" x14ac:dyDescent="0.3">
      <c r="A87" s="1">
        <v>86</v>
      </c>
      <c r="B87" s="1"/>
      <c r="C87" s="19" t="s">
        <v>324</v>
      </c>
      <c r="D87" s="19" t="s">
        <v>325</v>
      </c>
      <c r="E87" s="19" t="s">
        <v>326</v>
      </c>
      <c r="F87" s="20">
        <v>41</v>
      </c>
      <c r="G87" s="21">
        <v>65</v>
      </c>
      <c r="H87" s="22">
        <v>21.67</v>
      </c>
      <c r="I87" s="23">
        <v>7</v>
      </c>
      <c r="J87" s="24" t="s">
        <v>80</v>
      </c>
      <c r="K87" s="24">
        <v>1</v>
      </c>
      <c r="L87" s="25">
        <v>85.5</v>
      </c>
      <c r="M87" s="26">
        <v>1.7</v>
      </c>
      <c r="N87" s="27">
        <v>95.4</v>
      </c>
      <c r="O87" s="28">
        <v>112</v>
      </c>
      <c r="P87" s="29">
        <f t="shared" si="7"/>
        <v>33.010380622837374</v>
      </c>
      <c r="Q87" s="30" t="s">
        <v>47</v>
      </c>
      <c r="R87" s="31" t="s">
        <v>47</v>
      </c>
      <c r="S87" s="32" t="s">
        <v>84</v>
      </c>
      <c r="T87" s="33">
        <v>4.38</v>
      </c>
      <c r="U87" s="33">
        <v>3.66</v>
      </c>
      <c r="V87" s="33">
        <v>83</v>
      </c>
      <c r="W87" s="33"/>
      <c r="X87" s="33">
        <v>3.97</v>
      </c>
      <c r="Y87" s="33"/>
      <c r="Z87" s="33">
        <v>4.7</v>
      </c>
      <c r="AA87" s="33">
        <v>1.94</v>
      </c>
      <c r="AB87" s="33"/>
      <c r="AC87" s="33"/>
      <c r="AD87" s="34">
        <v>4.13</v>
      </c>
      <c r="AE87" s="34">
        <v>3.43</v>
      </c>
      <c r="AF87" s="34">
        <v>81</v>
      </c>
      <c r="AG87" s="34">
        <v>9.8000000000000007</v>
      </c>
      <c r="AH87" s="34">
        <v>3.63</v>
      </c>
      <c r="AI87" s="34">
        <v>9.6</v>
      </c>
      <c r="AJ87" s="34">
        <v>4.16</v>
      </c>
      <c r="AK87" s="34">
        <v>1.35</v>
      </c>
      <c r="AL87" s="34">
        <v>9.2100000000000009</v>
      </c>
      <c r="AM87" s="34"/>
      <c r="AN87" s="35">
        <v>94.292237442922371</v>
      </c>
      <c r="AO87" s="35">
        <v>93.715846994535525</v>
      </c>
      <c r="AP87" s="35">
        <v>97.590361445783131</v>
      </c>
      <c r="AQ87" s="35"/>
      <c r="AR87" s="35">
        <v>91.435768261964739</v>
      </c>
      <c r="AS87" s="35"/>
      <c r="AT87" s="35">
        <v>88.510638297872333</v>
      </c>
      <c r="AU87" s="35">
        <v>69.587628865979383</v>
      </c>
      <c r="AV87" s="35"/>
      <c r="AW87" s="35"/>
      <c r="AX87" s="36">
        <f t="shared" si="8"/>
        <v>5.0839999999999996</v>
      </c>
      <c r="AY87" s="36">
        <f t="shared" si="9"/>
        <v>4.1528</v>
      </c>
      <c r="AZ87" s="36">
        <f t="shared" si="10"/>
        <v>81.683713611329665</v>
      </c>
      <c r="BA87" s="36">
        <f t="shared" si="11"/>
        <v>81.23524783634933</v>
      </c>
      <c r="BB87" s="36">
        <f t="shared" si="11"/>
        <v>82.594875746484291</v>
      </c>
      <c r="BC87" s="36">
        <f t="shared" si="11"/>
        <v>99.162974378732414</v>
      </c>
    </row>
    <row r="88" spans="1:55" x14ac:dyDescent="0.3">
      <c r="A88" s="1">
        <v>87</v>
      </c>
      <c r="B88" s="1"/>
      <c r="C88" s="19" t="s">
        <v>327</v>
      </c>
      <c r="D88" s="41" t="s">
        <v>328</v>
      </c>
      <c r="E88" s="41" t="s">
        <v>329</v>
      </c>
      <c r="F88" s="20">
        <v>65</v>
      </c>
      <c r="G88" s="21">
        <v>49</v>
      </c>
      <c r="H88" s="22">
        <v>16.329999999999998</v>
      </c>
      <c r="I88" s="23">
        <v>2</v>
      </c>
      <c r="J88" s="24" t="s">
        <v>46</v>
      </c>
      <c r="K88" s="24">
        <v>0</v>
      </c>
      <c r="L88" s="25">
        <v>81</v>
      </c>
      <c r="M88" s="26">
        <v>1.595</v>
      </c>
      <c r="N88" s="27">
        <v>78.5</v>
      </c>
      <c r="O88" s="28">
        <v>80</v>
      </c>
      <c r="P88" s="29">
        <f t="shared" si="7"/>
        <v>30.856615009679544</v>
      </c>
      <c r="Q88" s="30" t="s">
        <v>47</v>
      </c>
      <c r="R88" s="31" t="s">
        <v>99</v>
      </c>
      <c r="S88" s="32" t="s">
        <v>330</v>
      </c>
      <c r="T88" s="33">
        <v>2.92</v>
      </c>
      <c r="U88" s="33">
        <v>2.37</v>
      </c>
      <c r="V88" s="33">
        <v>81</v>
      </c>
      <c r="W88" s="33"/>
      <c r="X88" s="33">
        <v>2.48</v>
      </c>
      <c r="Y88" s="33"/>
      <c r="Z88" s="33">
        <v>3.22</v>
      </c>
      <c r="AA88" s="33">
        <v>1.1499999999999999</v>
      </c>
      <c r="AB88" s="33"/>
      <c r="AC88" s="33"/>
      <c r="AD88" s="34">
        <v>4.08</v>
      </c>
      <c r="AE88" s="34">
        <v>2.98</v>
      </c>
      <c r="AF88" s="34">
        <v>72</v>
      </c>
      <c r="AG88" s="34">
        <v>4.32</v>
      </c>
      <c r="AH88" s="34">
        <v>2.2599999999999998</v>
      </c>
      <c r="AI88" s="34">
        <v>3.59</v>
      </c>
      <c r="AJ88" s="34">
        <v>3.55</v>
      </c>
      <c r="AK88" s="34">
        <v>0.81</v>
      </c>
      <c r="AL88" s="34">
        <v>5.82</v>
      </c>
      <c r="AM88" s="34"/>
      <c r="AN88" s="35">
        <v>139.72602739726028</v>
      </c>
      <c r="AO88" s="35">
        <v>125.73839662447257</v>
      </c>
      <c r="AP88" s="35">
        <v>88.888888888888886</v>
      </c>
      <c r="AQ88" s="35"/>
      <c r="AR88" s="35">
        <v>91.129032258064512</v>
      </c>
      <c r="AS88" s="35"/>
      <c r="AT88" s="35">
        <v>110.24844720496894</v>
      </c>
      <c r="AU88" s="35">
        <v>70.43478260869567</v>
      </c>
      <c r="AV88" s="35"/>
      <c r="AW88" s="35"/>
      <c r="AX88" s="36">
        <f t="shared" si="8"/>
        <v>4.0566499999999994</v>
      </c>
      <c r="AY88" s="36">
        <f t="shared" si="9"/>
        <v>3.1326499999999999</v>
      </c>
      <c r="AZ88" s="36">
        <f t="shared" si="10"/>
        <v>77.22258513798333</v>
      </c>
      <c r="BA88" s="36">
        <f t="shared" si="11"/>
        <v>100.57559809202176</v>
      </c>
      <c r="BB88" s="36">
        <f t="shared" si="11"/>
        <v>95.127128788725202</v>
      </c>
      <c r="BC88" s="36">
        <f t="shared" si="11"/>
        <v>93.23697189280638</v>
      </c>
    </row>
    <row r="89" spans="1:55" x14ac:dyDescent="0.3">
      <c r="A89" s="1">
        <v>88</v>
      </c>
      <c r="B89" s="1"/>
      <c r="C89" s="19" t="s">
        <v>331</v>
      </c>
      <c r="D89" s="41" t="s">
        <v>332</v>
      </c>
      <c r="E89" s="41" t="s">
        <v>333</v>
      </c>
      <c r="F89" s="20">
        <v>63</v>
      </c>
      <c r="G89" s="21">
        <v>64</v>
      </c>
      <c r="H89" s="22">
        <v>21.33</v>
      </c>
      <c r="I89" s="23">
        <v>4</v>
      </c>
      <c r="J89" s="24" t="s">
        <v>46</v>
      </c>
      <c r="K89" s="24">
        <v>0</v>
      </c>
      <c r="L89" s="25">
        <v>91</v>
      </c>
      <c r="M89" s="26">
        <v>1.635</v>
      </c>
      <c r="N89" s="27">
        <v>63.5</v>
      </c>
      <c r="O89" s="28">
        <v>91</v>
      </c>
      <c r="P89" s="29">
        <f t="shared" si="7"/>
        <v>23.754079809967362</v>
      </c>
      <c r="Q89" s="30" t="s">
        <v>47</v>
      </c>
      <c r="R89" s="31" t="s">
        <v>47</v>
      </c>
      <c r="S89" s="32" t="s">
        <v>261</v>
      </c>
      <c r="T89" s="33">
        <v>3.34</v>
      </c>
      <c r="U89" s="33">
        <v>2.72</v>
      </c>
      <c r="V89" s="33">
        <v>81</v>
      </c>
      <c r="W89" s="33"/>
      <c r="X89" s="33">
        <v>2.92</v>
      </c>
      <c r="Y89" s="33"/>
      <c r="Z89" s="33">
        <v>3.6</v>
      </c>
      <c r="AA89" s="33">
        <v>1.3</v>
      </c>
      <c r="AB89" s="33"/>
      <c r="AC89" s="33"/>
      <c r="AD89" s="34">
        <v>4.62</v>
      </c>
      <c r="AE89" s="34">
        <v>3.07</v>
      </c>
      <c r="AF89" s="34">
        <v>65</v>
      </c>
      <c r="AG89" s="34">
        <v>6</v>
      </c>
      <c r="AH89" s="34">
        <v>1.96</v>
      </c>
      <c r="AI89" s="34">
        <v>3.97</v>
      </c>
      <c r="AJ89" s="34">
        <v>2.5499999999999998</v>
      </c>
      <c r="AK89" s="34">
        <v>0.89</v>
      </c>
      <c r="AL89" s="34">
        <v>7.47</v>
      </c>
      <c r="AM89" s="34"/>
      <c r="AN89" s="35">
        <v>138.32335329341319</v>
      </c>
      <c r="AO89" s="35">
        <v>112.86764705882351</v>
      </c>
      <c r="AP89" s="35">
        <v>80.246913580246911</v>
      </c>
      <c r="AQ89" s="35"/>
      <c r="AR89" s="35">
        <v>67.123287671232873</v>
      </c>
      <c r="AS89" s="35"/>
      <c r="AT89" s="35">
        <v>70.833333333333329</v>
      </c>
      <c r="AU89" s="35">
        <v>68.461538461538467</v>
      </c>
      <c r="AV89" s="35"/>
      <c r="AW89" s="35"/>
      <c r="AX89" s="36">
        <f t="shared" si="8"/>
        <v>4.2694500000000009</v>
      </c>
      <c r="AY89" s="36">
        <f t="shared" si="9"/>
        <v>3.3198499999999997</v>
      </c>
      <c r="AZ89" s="36">
        <f t="shared" si="10"/>
        <v>77.758259260560465</v>
      </c>
      <c r="BA89" s="36">
        <f t="shared" si="11"/>
        <v>108.21065945262269</v>
      </c>
      <c r="BB89" s="36">
        <f t="shared" si="11"/>
        <v>92.474057562841693</v>
      </c>
      <c r="BC89" s="36">
        <f t="shared" si="11"/>
        <v>83.592406283416452</v>
      </c>
    </row>
    <row r="90" spans="1:55" x14ac:dyDescent="0.3">
      <c r="A90" s="1">
        <v>89</v>
      </c>
      <c r="B90" s="1"/>
      <c r="C90" s="19" t="s">
        <v>334</v>
      </c>
      <c r="D90" s="41" t="s">
        <v>335</v>
      </c>
      <c r="E90" s="41" t="s">
        <v>336</v>
      </c>
      <c r="F90" s="20">
        <v>64</v>
      </c>
      <c r="G90" s="42">
        <v>57.5</v>
      </c>
      <c r="H90" s="43">
        <v>19.166666666666668</v>
      </c>
      <c r="I90" s="52">
        <v>3</v>
      </c>
      <c r="J90" s="24" t="s">
        <v>46</v>
      </c>
      <c r="K90" s="24">
        <v>0</v>
      </c>
      <c r="L90" s="45">
        <v>88.5</v>
      </c>
      <c r="M90" s="26">
        <v>1.57</v>
      </c>
      <c r="N90" s="27">
        <v>57</v>
      </c>
      <c r="O90" s="28"/>
      <c r="P90" s="29">
        <f t="shared" si="7"/>
        <v>23.124670372023203</v>
      </c>
      <c r="Q90" s="30" t="s">
        <v>47</v>
      </c>
      <c r="R90" s="31" t="s">
        <v>337</v>
      </c>
      <c r="S90" s="32" t="s">
        <v>338</v>
      </c>
      <c r="T90" s="46">
        <v>4.8007999999999997</v>
      </c>
      <c r="U90" s="46">
        <v>3.9054000000000002</v>
      </c>
      <c r="V90" s="46">
        <v>80</v>
      </c>
      <c r="W90" s="46"/>
      <c r="X90" s="46">
        <v>3.1152000000000002</v>
      </c>
      <c r="Y90" s="46"/>
      <c r="Z90" s="46">
        <v>4.2455999999999996</v>
      </c>
      <c r="AA90" s="46">
        <v>1.0790999999999999</v>
      </c>
      <c r="AB90" s="46"/>
      <c r="AC90" s="46"/>
      <c r="AD90" s="38">
        <v>3.53</v>
      </c>
      <c r="AE90" s="38">
        <v>2.83</v>
      </c>
      <c r="AF90" s="38">
        <v>80</v>
      </c>
      <c r="AG90" s="38">
        <v>9.74</v>
      </c>
      <c r="AH90" s="38">
        <v>2.64</v>
      </c>
      <c r="AI90" s="38">
        <v>8.67</v>
      </c>
      <c r="AJ90" s="38">
        <v>3.48</v>
      </c>
      <c r="AK90" s="39">
        <v>0.99</v>
      </c>
      <c r="AL90" s="39">
        <v>3.13</v>
      </c>
      <c r="AM90" s="34"/>
      <c r="AN90" s="40">
        <v>136</v>
      </c>
      <c r="AO90" s="40">
        <v>138</v>
      </c>
      <c r="AP90" s="40">
        <v>100</v>
      </c>
      <c r="AQ90" s="35"/>
      <c r="AR90" s="40">
        <v>118</v>
      </c>
      <c r="AS90" s="35"/>
      <c r="AT90" s="40">
        <v>122</v>
      </c>
      <c r="AU90" s="40">
        <v>109</v>
      </c>
      <c r="AV90" s="35"/>
      <c r="AW90" s="35"/>
      <c r="AX90" s="36">
        <f t="shared" si="8"/>
        <v>3.9798999999999993</v>
      </c>
      <c r="AY90" s="36">
        <f t="shared" si="9"/>
        <v>3.0791000000000004</v>
      </c>
      <c r="AZ90" s="36">
        <f t="shared" si="10"/>
        <v>77.366265484057408</v>
      </c>
      <c r="BA90" s="36">
        <f t="shared" si="11"/>
        <v>88.695695871755589</v>
      </c>
      <c r="BB90" s="36">
        <f t="shared" si="11"/>
        <v>91.909973693611761</v>
      </c>
      <c r="BC90" s="36">
        <f t="shared" si="11"/>
        <v>103.40424149913933</v>
      </c>
    </row>
    <row r="91" spans="1:55" x14ac:dyDescent="0.3">
      <c r="A91" s="1">
        <v>90</v>
      </c>
      <c r="B91" s="1"/>
      <c r="C91" s="19" t="s">
        <v>339</v>
      </c>
      <c r="D91" s="41" t="s">
        <v>340</v>
      </c>
      <c r="E91" s="41" t="s">
        <v>341</v>
      </c>
      <c r="F91" s="20">
        <v>62</v>
      </c>
      <c r="G91" s="21">
        <v>52</v>
      </c>
      <c r="H91" s="22">
        <v>17.329999999999998</v>
      </c>
      <c r="I91" s="23">
        <v>1</v>
      </c>
      <c r="J91" s="24" t="s">
        <v>46</v>
      </c>
      <c r="K91" s="24">
        <v>0</v>
      </c>
      <c r="L91" s="25">
        <v>85</v>
      </c>
      <c r="M91" s="26">
        <v>1.58</v>
      </c>
      <c r="N91" s="27">
        <v>58.5</v>
      </c>
      <c r="O91" s="28">
        <v>82</v>
      </c>
      <c r="P91" s="29">
        <f t="shared" si="7"/>
        <v>23.433744592212783</v>
      </c>
      <c r="Q91" s="30" t="s">
        <v>47</v>
      </c>
      <c r="R91" s="31" t="s">
        <v>47</v>
      </c>
      <c r="S91" s="32" t="s">
        <v>109</v>
      </c>
      <c r="T91" s="33">
        <v>3.21</v>
      </c>
      <c r="U91" s="33">
        <v>2.5499999999999998</v>
      </c>
      <c r="V91" s="33">
        <v>76</v>
      </c>
      <c r="W91" s="33">
        <v>7.25</v>
      </c>
      <c r="X91" s="33">
        <v>3.12</v>
      </c>
      <c r="Y91" s="33">
        <v>6.41</v>
      </c>
      <c r="Z91" s="33">
        <v>3.75</v>
      </c>
      <c r="AA91" s="33">
        <v>1.2</v>
      </c>
      <c r="AB91" s="33"/>
      <c r="AC91" s="33"/>
      <c r="AD91" s="34">
        <v>3.89</v>
      </c>
      <c r="AE91" s="34">
        <v>3.03</v>
      </c>
      <c r="AF91" s="34">
        <v>77</v>
      </c>
      <c r="AG91" s="34">
        <v>7.52</v>
      </c>
      <c r="AH91" s="34">
        <v>2.66</v>
      </c>
      <c r="AI91" s="34">
        <v>6.57</v>
      </c>
      <c r="AJ91" s="34">
        <v>3.6</v>
      </c>
      <c r="AK91" s="34">
        <v>0.93</v>
      </c>
      <c r="AL91" s="34">
        <v>7.5</v>
      </c>
      <c r="AM91" s="34"/>
      <c r="AN91" s="35">
        <v>121.18380062305296</v>
      </c>
      <c r="AO91" s="35">
        <v>118.82352941176471</v>
      </c>
      <c r="AP91" s="35">
        <v>101.31578947368421</v>
      </c>
      <c r="AQ91" s="35">
        <v>103.72413793103448</v>
      </c>
      <c r="AR91" s="35">
        <v>85.256410256410248</v>
      </c>
      <c r="AS91" s="35">
        <v>102.49609984399378</v>
      </c>
      <c r="AT91" s="35">
        <v>96.000000000000014</v>
      </c>
      <c r="AU91" s="35">
        <v>77.5</v>
      </c>
      <c r="AV91" s="35"/>
      <c r="AW91" s="35"/>
      <c r="AX91" s="36">
        <f t="shared" si="8"/>
        <v>4.0706000000000007</v>
      </c>
      <c r="AY91" s="36">
        <f t="shared" si="9"/>
        <v>3.1681999999999997</v>
      </c>
      <c r="AZ91" s="36">
        <f t="shared" si="10"/>
        <v>77.831277944283372</v>
      </c>
      <c r="BA91" s="36">
        <f t="shared" si="11"/>
        <v>95.563307620498193</v>
      </c>
      <c r="BB91" s="36">
        <f t="shared" si="11"/>
        <v>95.637901647623252</v>
      </c>
      <c r="BC91" s="36">
        <f t="shared" si="11"/>
        <v>98.93194874060984</v>
      </c>
    </row>
    <row r="92" spans="1:55" x14ac:dyDescent="0.3">
      <c r="A92" s="1">
        <v>91</v>
      </c>
      <c r="B92" s="1"/>
      <c r="C92" s="19" t="s">
        <v>649</v>
      </c>
      <c r="D92" s="19" t="s">
        <v>342</v>
      </c>
      <c r="E92" s="19" t="s">
        <v>343</v>
      </c>
      <c r="F92" s="20">
        <v>25</v>
      </c>
      <c r="G92" s="21">
        <v>55</v>
      </c>
      <c r="H92" s="22">
        <v>18.3</v>
      </c>
      <c r="I92" s="23">
        <v>1</v>
      </c>
      <c r="J92" s="24" t="s">
        <v>46</v>
      </c>
      <c r="K92" s="24">
        <v>0</v>
      </c>
      <c r="L92" s="25">
        <v>88</v>
      </c>
      <c r="M92" s="26">
        <v>1.59</v>
      </c>
      <c r="N92" s="27">
        <v>60</v>
      </c>
      <c r="O92" s="28">
        <v>82</v>
      </c>
      <c r="P92" s="29">
        <f t="shared" si="7"/>
        <v>23.733238400379729</v>
      </c>
      <c r="Q92" s="30" t="s">
        <v>68</v>
      </c>
      <c r="R92" s="31" t="s">
        <v>47</v>
      </c>
      <c r="S92" s="32" t="s">
        <v>73</v>
      </c>
      <c r="T92" s="33">
        <v>3.97</v>
      </c>
      <c r="U92" s="33">
        <v>3.41</v>
      </c>
      <c r="V92" s="33">
        <v>85</v>
      </c>
      <c r="W92" s="33"/>
      <c r="X92" s="33">
        <v>3.87</v>
      </c>
      <c r="Y92" s="33"/>
      <c r="Z92" s="33">
        <v>4.55</v>
      </c>
      <c r="AA92" s="33">
        <v>2.0699999999999998</v>
      </c>
      <c r="AB92" s="33"/>
      <c r="AC92" s="33"/>
      <c r="AD92" s="34">
        <v>4.45</v>
      </c>
      <c r="AE92" s="34">
        <v>3.65</v>
      </c>
      <c r="AF92" s="34">
        <v>82</v>
      </c>
      <c r="AG92" s="34">
        <v>10.14</v>
      </c>
      <c r="AH92" s="34">
        <v>3.61</v>
      </c>
      <c r="AI92" s="34">
        <v>9.49</v>
      </c>
      <c r="AJ92" s="34">
        <v>4.29</v>
      </c>
      <c r="AK92" s="34">
        <v>1.46</v>
      </c>
      <c r="AL92" s="34">
        <v>5.3</v>
      </c>
      <c r="AM92" s="34"/>
      <c r="AN92" s="35">
        <v>112.09068010075566</v>
      </c>
      <c r="AO92" s="35">
        <v>107.03812316715542</v>
      </c>
      <c r="AP92" s="35">
        <v>96.470588235294116</v>
      </c>
      <c r="AQ92" s="35"/>
      <c r="AR92" s="35">
        <v>93.281653746770019</v>
      </c>
      <c r="AS92" s="35"/>
      <c r="AT92" s="35">
        <v>94.285714285714292</v>
      </c>
      <c r="AU92" s="35">
        <v>70.531400966183583</v>
      </c>
      <c r="AV92" s="35"/>
      <c r="AW92" s="35"/>
      <c r="AX92" s="36">
        <f t="shared" si="8"/>
        <v>5.0363000000000007</v>
      </c>
      <c r="AY92" s="36">
        <f t="shared" si="9"/>
        <v>4.2443</v>
      </c>
      <c r="AZ92" s="36">
        <f t="shared" si="10"/>
        <v>84.274169529217872</v>
      </c>
      <c r="BA92" s="36">
        <f t="shared" si="11"/>
        <v>88.35851716537934</v>
      </c>
      <c r="BB92" s="36">
        <f t="shared" si="11"/>
        <v>85.997691020898614</v>
      </c>
      <c r="BC92" s="36">
        <f t="shared" si="11"/>
        <v>97.301463138797928</v>
      </c>
    </row>
    <row r="93" spans="1:55" x14ac:dyDescent="0.3">
      <c r="A93" s="1">
        <v>92</v>
      </c>
      <c r="B93" s="1"/>
      <c r="C93" s="19" t="s">
        <v>344</v>
      </c>
      <c r="D93" s="41" t="s">
        <v>345</v>
      </c>
      <c r="E93" s="41" t="s">
        <v>346</v>
      </c>
      <c r="F93" s="20">
        <v>44</v>
      </c>
      <c r="G93" s="21">
        <v>50.5</v>
      </c>
      <c r="H93" s="22">
        <v>16.829999999999998</v>
      </c>
      <c r="I93" s="23">
        <v>0</v>
      </c>
      <c r="J93" s="24" t="s">
        <v>46</v>
      </c>
      <c r="K93" s="24">
        <v>0</v>
      </c>
      <c r="L93" s="25">
        <v>90.5</v>
      </c>
      <c r="M93" s="26">
        <v>1.5649999999999999</v>
      </c>
      <c r="N93" s="27">
        <v>55.2</v>
      </c>
      <c r="O93" s="28">
        <v>79</v>
      </c>
      <c r="P93" s="29">
        <f t="shared" si="7"/>
        <v>22.537741530484137</v>
      </c>
      <c r="Q93" s="30" t="s">
        <v>47</v>
      </c>
      <c r="R93" s="31" t="s">
        <v>99</v>
      </c>
      <c r="S93" s="32" t="s">
        <v>347</v>
      </c>
      <c r="T93" s="33">
        <v>3.28</v>
      </c>
      <c r="U93" s="33">
        <v>2.78</v>
      </c>
      <c r="V93" s="33">
        <v>84</v>
      </c>
      <c r="W93" s="33"/>
      <c r="X93" s="33">
        <v>3.17</v>
      </c>
      <c r="Y93" s="33"/>
      <c r="Z93" s="33">
        <v>3.78</v>
      </c>
      <c r="AA93" s="33">
        <v>1.5</v>
      </c>
      <c r="AB93" s="33"/>
      <c r="AC93" s="33"/>
      <c r="AD93" s="34">
        <v>4.58</v>
      </c>
      <c r="AE93" s="34">
        <v>3.23</v>
      </c>
      <c r="AF93" s="34">
        <v>84</v>
      </c>
      <c r="AG93" s="34">
        <v>11.47</v>
      </c>
      <c r="AH93" s="34">
        <v>2.09</v>
      </c>
      <c r="AI93" s="34">
        <v>6.17</v>
      </c>
      <c r="AJ93" s="34">
        <v>2.4900000000000002</v>
      </c>
      <c r="AK93" s="34">
        <v>0.87</v>
      </c>
      <c r="AL93" s="34">
        <v>11.3</v>
      </c>
      <c r="AM93" s="34"/>
      <c r="AN93" s="35">
        <v>139.63414634146343</v>
      </c>
      <c r="AO93" s="35">
        <v>116.18705035971225</v>
      </c>
      <c r="AP93" s="35">
        <v>100</v>
      </c>
      <c r="AQ93" s="35"/>
      <c r="AR93" s="35">
        <v>65.930599369085172</v>
      </c>
      <c r="AS93" s="35"/>
      <c r="AT93" s="35">
        <v>65.873015873015888</v>
      </c>
      <c r="AU93" s="35">
        <v>57.999999999999993</v>
      </c>
      <c r="AV93" s="35"/>
      <c r="AW93" s="35"/>
      <c r="AX93" s="36">
        <f t="shared" si="8"/>
        <v>4.4595500000000001</v>
      </c>
      <c r="AY93" s="36">
        <f t="shared" si="9"/>
        <v>3.6267499999999995</v>
      </c>
      <c r="AZ93" s="36">
        <f t="shared" si="10"/>
        <v>81.325470058638189</v>
      </c>
      <c r="BA93" s="36">
        <f t="shared" si="11"/>
        <v>102.70094516262851</v>
      </c>
      <c r="BB93" s="36">
        <f t="shared" si="11"/>
        <v>89.060453574136631</v>
      </c>
      <c r="BC93" s="36">
        <f t="shared" si="11"/>
        <v>103.28867443303236</v>
      </c>
    </row>
    <row r="94" spans="1:55" x14ac:dyDescent="0.3">
      <c r="A94" s="1">
        <v>93</v>
      </c>
      <c r="B94" s="1"/>
      <c r="C94" s="19" t="s">
        <v>348</v>
      </c>
      <c r="D94" s="41" t="s">
        <v>349</v>
      </c>
      <c r="E94" s="41" t="s">
        <v>350</v>
      </c>
      <c r="F94" s="20">
        <v>50</v>
      </c>
      <c r="G94" s="21">
        <v>55</v>
      </c>
      <c r="H94" s="22">
        <v>18.329999999999998</v>
      </c>
      <c r="I94" s="23">
        <v>5</v>
      </c>
      <c r="J94" s="24" t="s">
        <v>46</v>
      </c>
      <c r="K94" s="24">
        <v>0</v>
      </c>
      <c r="L94" s="25">
        <v>89</v>
      </c>
      <c r="M94" s="26">
        <v>1.704</v>
      </c>
      <c r="N94" s="27">
        <v>66.599999999999994</v>
      </c>
      <c r="O94" s="28">
        <v>98</v>
      </c>
      <c r="P94" s="29">
        <f t="shared" si="7"/>
        <v>22.936917278317793</v>
      </c>
      <c r="Q94" s="30" t="s">
        <v>47</v>
      </c>
      <c r="R94" s="31" t="s">
        <v>47</v>
      </c>
      <c r="S94" s="32" t="s">
        <v>351</v>
      </c>
      <c r="T94" s="33">
        <v>4.2</v>
      </c>
      <c r="U94" s="33">
        <v>3.45</v>
      </c>
      <c r="V94" s="33">
        <v>82</v>
      </c>
      <c r="W94" s="33"/>
      <c r="X94" s="33">
        <v>3.65</v>
      </c>
      <c r="Y94" s="33"/>
      <c r="Z94" s="33">
        <v>4.4000000000000004</v>
      </c>
      <c r="AA94" s="33">
        <v>1.73</v>
      </c>
      <c r="AB94" s="33"/>
      <c r="AC94" s="33"/>
      <c r="AD94" s="34">
        <v>5.3</v>
      </c>
      <c r="AE94" s="34">
        <v>3.92</v>
      </c>
      <c r="AF94" s="34">
        <v>73</v>
      </c>
      <c r="AG94" s="34">
        <v>12.07</v>
      </c>
      <c r="AH94" s="34">
        <v>2.8</v>
      </c>
      <c r="AI94" s="34">
        <v>11.4</v>
      </c>
      <c r="AJ94" s="34">
        <v>4.32</v>
      </c>
      <c r="AK94" s="34">
        <v>0.89</v>
      </c>
      <c r="AL94" s="34">
        <v>7.9</v>
      </c>
      <c r="AM94" s="34"/>
      <c r="AN94" s="35">
        <v>126.19047619047619</v>
      </c>
      <c r="AO94" s="35">
        <v>113.62318840579711</v>
      </c>
      <c r="AP94" s="35">
        <v>89.024390243902445</v>
      </c>
      <c r="AQ94" s="35"/>
      <c r="AR94" s="35">
        <v>76.712328767123282</v>
      </c>
      <c r="AS94" s="35"/>
      <c r="AT94" s="35">
        <v>98.181818181818187</v>
      </c>
      <c r="AU94" s="35">
        <v>51.445086705202314</v>
      </c>
      <c r="AV94" s="35"/>
      <c r="AW94" s="35"/>
      <c r="AX94" s="36">
        <f t="shared" si="8"/>
        <v>4.8752799999999983</v>
      </c>
      <c r="AY94" s="36">
        <f t="shared" si="9"/>
        <v>3.9120799999999996</v>
      </c>
      <c r="AZ94" s="36">
        <f t="shared" si="10"/>
        <v>80.243186032392003</v>
      </c>
      <c r="BA94" s="36">
        <f t="shared" si="11"/>
        <v>108.71170476362386</v>
      </c>
      <c r="BB94" s="36">
        <f t="shared" si="11"/>
        <v>100.20244984765139</v>
      </c>
      <c r="BC94" s="36">
        <f t="shared" si="11"/>
        <v>90.973456575530136</v>
      </c>
    </row>
    <row r="95" spans="1:55" x14ac:dyDescent="0.3">
      <c r="A95" s="1">
        <v>94</v>
      </c>
      <c r="B95" s="1"/>
      <c r="C95" s="19" t="s">
        <v>352</v>
      </c>
      <c r="D95" s="41" t="s">
        <v>349</v>
      </c>
      <c r="E95" s="41" t="s">
        <v>353</v>
      </c>
      <c r="F95" s="20">
        <v>53</v>
      </c>
      <c r="G95" s="21">
        <v>58</v>
      </c>
      <c r="H95" s="22">
        <v>19.329999999999998</v>
      </c>
      <c r="I95" s="23">
        <v>3</v>
      </c>
      <c r="J95" s="24" t="s">
        <v>46</v>
      </c>
      <c r="K95" s="24">
        <v>0</v>
      </c>
      <c r="L95" s="25">
        <v>77</v>
      </c>
      <c r="M95" s="26">
        <v>1.6</v>
      </c>
      <c r="N95" s="27">
        <v>53.2</v>
      </c>
      <c r="O95" s="28">
        <v>83</v>
      </c>
      <c r="P95" s="29">
        <f t="shared" si="7"/>
        <v>20.781249999999996</v>
      </c>
      <c r="Q95" s="30" t="s">
        <v>68</v>
      </c>
      <c r="R95" s="31" t="s">
        <v>47</v>
      </c>
      <c r="S95" s="32" t="s">
        <v>354</v>
      </c>
      <c r="T95" s="33">
        <v>2.87</v>
      </c>
      <c r="U95" s="33">
        <v>2.31</v>
      </c>
      <c r="V95" s="33">
        <v>80</v>
      </c>
      <c r="W95" s="33"/>
      <c r="X95" s="33">
        <v>2.4900000000000002</v>
      </c>
      <c r="Y95" s="33"/>
      <c r="Z95" s="33">
        <v>3.13</v>
      </c>
      <c r="AA95" s="33">
        <v>1.05</v>
      </c>
      <c r="AB95" s="33"/>
      <c r="AC95" s="33"/>
      <c r="AD95" s="34">
        <v>4.05</v>
      </c>
      <c r="AE95" s="34">
        <v>3.05</v>
      </c>
      <c r="AF95" s="34">
        <v>75</v>
      </c>
      <c r="AG95" s="34">
        <v>8.93</v>
      </c>
      <c r="AH95" s="34">
        <v>2.41</v>
      </c>
      <c r="AI95" s="34">
        <v>7.29</v>
      </c>
      <c r="AJ95" s="34">
        <v>3.27</v>
      </c>
      <c r="AK95" s="34">
        <v>0.76</v>
      </c>
      <c r="AL95" s="34">
        <v>10.89</v>
      </c>
      <c r="AM95" s="34"/>
      <c r="AN95" s="35">
        <v>141.11498257839722</v>
      </c>
      <c r="AO95" s="35">
        <v>132.03463203463201</v>
      </c>
      <c r="AP95" s="35">
        <v>93.75</v>
      </c>
      <c r="AQ95" s="35"/>
      <c r="AR95" s="35">
        <v>96.787148594377499</v>
      </c>
      <c r="AS95" s="35"/>
      <c r="AT95" s="35">
        <v>104.47284345047925</v>
      </c>
      <c r="AU95" s="35">
        <v>72.38095238095238</v>
      </c>
      <c r="AV95" s="35"/>
      <c r="AW95" s="35"/>
      <c r="AX95" s="36">
        <f t="shared" si="8"/>
        <v>4.3769999999999989</v>
      </c>
      <c r="AY95" s="36">
        <f t="shared" si="9"/>
        <v>3.4874000000000001</v>
      </c>
      <c r="AZ95" s="36">
        <f t="shared" si="10"/>
        <v>79.675576879140991</v>
      </c>
      <c r="BA95" s="36">
        <f t="shared" si="11"/>
        <v>92.529129540781369</v>
      </c>
      <c r="BB95" s="36">
        <f t="shared" si="11"/>
        <v>87.457704880426661</v>
      </c>
      <c r="BC95" s="36">
        <f t="shared" si="11"/>
        <v>94.13173137581002</v>
      </c>
    </row>
    <row r="96" spans="1:55" x14ac:dyDescent="0.3">
      <c r="A96" s="1">
        <v>95</v>
      </c>
      <c r="B96" s="1"/>
      <c r="C96" s="19" t="s">
        <v>355</v>
      </c>
      <c r="D96" s="19" t="s">
        <v>356</v>
      </c>
      <c r="E96" s="19" t="s">
        <v>357</v>
      </c>
      <c r="F96" s="20">
        <v>29</v>
      </c>
      <c r="G96" s="21">
        <v>63</v>
      </c>
      <c r="H96" s="22">
        <v>21</v>
      </c>
      <c r="I96" s="23">
        <v>5</v>
      </c>
      <c r="J96" s="24" t="s">
        <v>46</v>
      </c>
      <c r="K96" s="24">
        <v>0</v>
      </c>
      <c r="L96" s="25">
        <v>86.5</v>
      </c>
      <c r="M96" s="26">
        <v>1.55</v>
      </c>
      <c r="N96" s="27">
        <v>55</v>
      </c>
      <c r="O96" s="28">
        <v>81</v>
      </c>
      <c r="P96" s="29">
        <f t="shared" si="7"/>
        <v>22.892819979188342</v>
      </c>
      <c r="Q96" s="30" t="s">
        <v>47</v>
      </c>
      <c r="R96" s="31" t="s">
        <v>99</v>
      </c>
      <c r="S96" s="32" t="s">
        <v>358</v>
      </c>
      <c r="T96" s="33">
        <v>3.88</v>
      </c>
      <c r="U96" s="33">
        <v>3.33</v>
      </c>
      <c r="V96" s="33">
        <v>85</v>
      </c>
      <c r="W96" s="33"/>
      <c r="X96" s="33">
        <v>3.8</v>
      </c>
      <c r="Y96" s="33"/>
      <c r="Z96" s="33">
        <v>4.5599999999999996</v>
      </c>
      <c r="AA96" s="33">
        <v>1.91</v>
      </c>
      <c r="AB96" s="33"/>
      <c r="AC96" s="33"/>
      <c r="AD96" s="34">
        <v>4.0599999999999996</v>
      </c>
      <c r="AE96" s="34">
        <v>3.01</v>
      </c>
      <c r="AF96" s="34">
        <v>74</v>
      </c>
      <c r="AG96" s="34">
        <v>8.02</v>
      </c>
      <c r="AH96" s="34">
        <v>2.31</v>
      </c>
      <c r="AI96" s="34">
        <v>4.93</v>
      </c>
      <c r="AJ96" s="34">
        <v>2.64</v>
      </c>
      <c r="AK96" s="34">
        <v>1.06</v>
      </c>
      <c r="AL96" s="34">
        <v>4.7300000000000004</v>
      </c>
      <c r="AM96" s="34"/>
      <c r="AN96" s="35">
        <v>104.63917525773195</v>
      </c>
      <c r="AO96" s="35">
        <v>90.39039039039038</v>
      </c>
      <c r="AP96" s="35">
        <v>87.058823529411768</v>
      </c>
      <c r="AQ96" s="35"/>
      <c r="AR96" s="35">
        <v>60.789473684210527</v>
      </c>
      <c r="AS96" s="35"/>
      <c r="AT96" s="35">
        <v>57.894736842105267</v>
      </c>
      <c r="AU96" s="35">
        <v>55.497382198952884</v>
      </c>
      <c r="AV96" s="35"/>
      <c r="AW96" s="35"/>
      <c r="AX96" s="36">
        <f t="shared" si="8"/>
        <v>4.7735000000000003</v>
      </c>
      <c r="AY96" s="36">
        <f t="shared" si="9"/>
        <v>4.0007000000000001</v>
      </c>
      <c r="AZ96" s="36">
        <f t="shared" si="10"/>
        <v>83.81062113753012</v>
      </c>
      <c r="BA96" s="36">
        <f t="shared" si="11"/>
        <v>85.052896197758443</v>
      </c>
      <c r="BB96" s="36">
        <f t="shared" si="11"/>
        <v>75.236833554128026</v>
      </c>
      <c r="BC96" s="36">
        <f t="shared" si="11"/>
        <v>88.294298497762895</v>
      </c>
    </row>
    <row r="97" spans="1:55" x14ac:dyDescent="0.3">
      <c r="A97" s="1">
        <v>96</v>
      </c>
      <c r="B97" s="1"/>
      <c r="C97" s="19" t="s">
        <v>359</v>
      </c>
      <c r="D97" s="41" t="s">
        <v>345</v>
      </c>
      <c r="E97" s="41" t="s">
        <v>360</v>
      </c>
      <c r="F97" s="20">
        <v>47</v>
      </c>
      <c r="G97" s="21">
        <v>55.5</v>
      </c>
      <c r="H97" s="22">
        <v>18.5</v>
      </c>
      <c r="I97" s="23">
        <v>3</v>
      </c>
      <c r="J97" s="24" t="s">
        <v>46</v>
      </c>
      <c r="K97" s="24">
        <v>0</v>
      </c>
      <c r="L97" s="25">
        <v>87</v>
      </c>
      <c r="M97" s="26">
        <v>1.63</v>
      </c>
      <c r="N97" s="27">
        <v>65.900000000000006</v>
      </c>
      <c r="O97" s="28">
        <v>86</v>
      </c>
      <c r="P97" s="29">
        <f t="shared" si="7"/>
        <v>24.803342240957512</v>
      </c>
      <c r="Q97" s="30" t="s">
        <v>47</v>
      </c>
      <c r="R97" s="31" t="s">
        <v>47</v>
      </c>
      <c r="S97" s="32" t="s">
        <v>361</v>
      </c>
      <c r="T97" s="33">
        <v>3.6</v>
      </c>
      <c r="U97" s="33">
        <v>2.98</v>
      </c>
      <c r="V97" s="33">
        <v>82</v>
      </c>
      <c r="W97" s="33"/>
      <c r="X97" s="33">
        <v>3.25</v>
      </c>
      <c r="Y97" s="33"/>
      <c r="Z97" s="33">
        <v>3.92</v>
      </c>
      <c r="AA97" s="33">
        <v>1.51</v>
      </c>
      <c r="AB97" s="33"/>
      <c r="AC97" s="33"/>
      <c r="AD97" s="34">
        <v>3.74</v>
      </c>
      <c r="AE97" s="34">
        <v>3.25</v>
      </c>
      <c r="AF97" s="34">
        <v>86</v>
      </c>
      <c r="AG97" s="34">
        <v>9.5</v>
      </c>
      <c r="AH97" s="34">
        <v>4.21</v>
      </c>
      <c r="AI97" s="34">
        <v>9.5</v>
      </c>
      <c r="AJ97" s="34">
        <v>4.9800000000000004</v>
      </c>
      <c r="AK97" s="34">
        <v>1.79</v>
      </c>
      <c r="AL97" s="34">
        <v>3.02</v>
      </c>
      <c r="AM97" s="34"/>
      <c r="AN97" s="35">
        <v>103.8888888888889</v>
      </c>
      <c r="AO97" s="35">
        <v>109.06040268456377</v>
      </c>
      <c r="AP97" s="35">
        <v>104.8780487804878</v>
      </c>
      <c r="AQ97" s="35"/>
      <c r="AR97" s="35">
        <v>129.53846153846155</v>
      </c>
      <c r="AS97" s="35"/>
      <c r="AT97" s="35">
        <v>127.04081632653062</v>
      </c>
      <c r="AU97" s="35">
        <v>118.54304635761591</v>
      </c>
      <c r="AV97" s="35"/>
      <c r="AW97" s="35"/>
      <c r="AX97" s="36">
        <f t="shared" si="8"/>
        <v>4.6491000000000007</v>
      </c>
      <c r="AY97" s="36">
        <f t="shared" si="9"/>
        <v>3.7546999999999997</v>
      </c>
      <c r="AZ97" s="36">
        <f t="shared" si="10"/>
        <v>80.761867888408489</v>
      </c>
      <c r="BA97" s="36">
        <f t="shared" si="11"/>
        <v>80.445677658041333</v>
      </c>
      <c r="BB97" s="36">
        <f t="shared" si="11"/>
        <v>86.558180413881274</v>
      </c>
      <c r="BC97" s="36">
        <f t="shared" si="11"/>
        <v>106.48589767491414</v>
      </c>
    </row>
    <row r="98" spans="1:55" x14ac:dyDescent="0.3">
      <c r="A98" s="1">
        <v>97</v>
      </c>
      <c r="B98" s="1"/>
      <c r="C98" s="19" t="s">
        <v>362</v>
      </c>
      <c r="D98" s="19" t="s">
        <v>363</v>
      </c>
      <c r="E98" s="19" t="s">
        <v>364</v>
      </c>
      <c r="F98" s="20">
        <v>23</v>
      </c>
      <c r="G98" s="21">
        <v>71.5</v>
      </c>
      <c r="H98" s="22">
        <v>23.83</v>
      </c>
      <c r="I98" s="23">
        <v>3</v>
      </c>
      <c r="J98" s="24" t="s">
        <v>46</v>
      </c>
      <c r="K98" s="24">
        <v>0</v>
      </c>
      <c r="L98" s="25">
        <v>86</v>
      </c>
      <c r="M98" s="26">
        <v>1.6</v>
      </c>
      <c r="N98" s="27">
        <v>58</v>
      </c>
      <c r="O98" s="28">
        <v>78</v>
      </c>
      <c r="P98" s="29">
        <f t="shared" si="7"/>
        <v>22.656249999999996</v>
      </c>
      <c r="Q98" s="30" t="s">
        <v>47</v>
      </c>
      <c r="R98" s="31" t="s">
        <v>47</v>
      </c>
      <c r="S98" s="32" t="s">
        <v>195</v>
      </c>
      <c r="T98" s="33">
        <v>4.28</v>
      </c>
      <c r="U98" s="33">
        <v>3.72</v>
      </c>
      <c r="V98" s="33">
        <v>83.1</v>
      </c>
      <c r="W98" s="33">
        <v>8.99</v>
      </c>
      <c r="X98" s="33">
        <v>4.82</v>
      </c>
      <c r="Y98" s="33">
        <v>7.6</v>
      </c>
      <c r="Z98" s="33">
        <v>5</v>
      </c>
      <c r="AA98" s="33">
        <v>2.2400000000000002</v>
      </c>
      <c r="AB98" s="33"/>
      <c r="AC98" s="33">
        <v>539.1</v>
      </c>
      <c r="AD98" s="34">
        <v>4.5999999999999996</v>
      </c>
      <c r="AE98" s="34">
        <v>3.7</v>
      </c>
      <c r="AF98" s="34">
        <v>80.3</v>
      </c>
      <c r="AG98" s="34">
        <v>11.11</v>
      </c>
      <c r="AH98" s="34">
        <v>3.33</v>
      </c>
      <c r="AI98" s="34">
        <v>8.17</v>
      </c>
      <c r="AJ98" s="34">
        <v>4</v>
      </c>
      <c r="AK98" s="34">
        <v>1.44</v>
      </c>
      <c r="AL98" s="34">
        <v>9.1</v>
      </c>
      <c r="AM98" s="34">
        <v>666.7</v>
      </c>
      <c r="AN98" s="35">
        <v>107.47663551401867</v>
      </c>
      <c r="AO98" s="35">
        <v>99.462365591397855</v>
      </c>
      <c r="AP98" s="35">
        <v>96.63056558363418</v>
      </c>
      <c r="AQ98" s="35">
        <v>123.58175750834259</v>
      </c>
      <c r="AR98" s="35">
        <v>69.087136929460584</v>
      </c>
      <c r="AS98" s="35">
        <v>107.5</v>
      </c>
      <c r="AT98" s="35">
        <v>80</v>
      </c>
      <c r="AU98" s="35">
        <v>64.285714285714278</v>
      </c>
      <c r="AV98" s="35"/>
      <c r="AW98" s="35">
        <v>123.66907809311816</v>
      </c>
      <c r="AX98" s="36">
        <f t="shared" ref="AX98:AX129" si="12">(0.0407*M98*100)-(0.025*F98)-0.81</f>
        <v>5.1269999999999989</v>
      </c>
      <c r="AY98" s="36">
        <f t="shared" ref="AY98:AY129" si="13">(0.0327*100*M98)-(0.0282*F98)-0.25</f>
        <v>4.3334000000000001</v>
      </c>
      <c r="AZ98" s="36">
        <f t="shared" si="10"/>
        <v>84.521162473181221</v>
      </c>
      <c r="BA98" s="36">
        <f t="shared" si="11"/>
        <v>89.721084454846903</v>
      </c>
      <c r="BB98" s="36">
        <f t="shared" si="11"/>
        <v>85.383301795356985</v>
      </c>
      <c r="BC98" s="36">
        <f t="shared" si="11"/>
        <v>95.00579221858122</v>
      </c>
    </row>
    <row r="99" spans="1:55" x14ac:dyDescent="0.3">
      <c r="A99" s="1">
        <v>98</v>
      </c>
      <c r="B99" s="1"/>
      <c r="C99" s="19" t="s">
        <v>365</v>
      </c>
      <c r="D99" s="41" t="s">
        <v>366</v>
      </c>
      <c r="E99" s="41" t="s">
        <v>367</v>
      </c>
      <c r="F99" s="20">
        <v>35</v>
      </c>
      <c r="G99" s="21">
        <v>77</v>
      </c>
      <c r="H99" s="22">
        <v>25.7</v>
      </c>
      <c r="I99" s="23">
        <v>6</v>
      </c>
      <c r="J99" s="24" t="s">
        <v>80</v>
      </c>
      <c r="K99" s="24">
        <v>1</v>
      </c>
      <c r="L99" s="25">
        <v>85</v>
      </c>
      <c r="M99" s="26">
        <v>1.59</v>
      </c>
      <c r="N99" s="27">
        <v>60</v>
      </c>
      <c r="O99" s="28"/>
      <c r="P99" s="29">
        <f t="shared" si="7"/>
        <v>23.733238400379729</v>
      </c>
      <c r="Q99" s="30" t="s">
        <v>47</v>
      </c>
      <c r="R99" s="31" t="s">
        <v>47</v>
      </c>
      <c r="S99" s="32" t="s">
        <v>368</v>
      </c>
      <c r="T99" s="33">
        <v>3.6</v>
      </c>
      <c r="U99" s="33">
        <v>3.07</v>
      </c>
      <c r="V99" s="33">
        <v>80.400000000000006</v>
      </c>
      <c r="W99" s="33">
        <v>8.0299999999999994</v>
      </c>
      <c r="X99" s="33">
        <v>4.07</v>
      </c>
      <c r="Y99" s="33">
        <v>6.89</v>
      </c>
      <c r="Z99" s="33">
        <v>4.3499999999999996</v>
      </c>
      <c r="AA99" s="33">
        <v>1.72</v>
      </c>
      <c r="AB99" s="33"/>
      <c r="AC99" s="33">
        <v>482</v>
      </c>
      <c r="AD99" s="34">
        <v>3.43</v>
      </c>
      <c r="AE99" s="34">
        <v>2.68</v>
      </c>
      <c r="AF99" s="34">
        <v>78.099999999999994</v>
      </c>
      <c r="AG99" s="34">
        <v>7.85</v>
      </c>
      <c r="AH99" s="34">
        <v>2.37</v>
      </c>
      <c r="AI99" s="34">
        <v>7.82</v>
      </c>
      <c r="AJ99" s="34">
        <v>3.2</v>
      </c>
      <c r="AK99" s="34">
        <v>0.74</v>
      </c>
      <c r="AL99" s="34">
        <v>10.5</v>
      </c>
      <c r="AM99" s="34">
        <v>470.9</v>
      </c>
      <c r="AN99" s="35">
        <v>95.277777777777786</v>
      </c>
      <c r="AO99" s="35">
        <v>87.296416938110752</v>
      </c>
      <c r="AP99" s="35">
        <v>97.139303482587053</v>
      </c>
      <c r="AQ99" s="35">
        <v>97.758405977584061</v>
      </c>
      <c r="AR99" s="35">
        <v>58.23095823095823</v>
      </c>
      <c r="AS99" s="35">
        <v>113.49782293178521</v>
      </c>
      <c r="AT99" s="35">
        <v>73.563218390804607</v>
      </c>
      <c r="AU99" s="35">
        <v>43.02325581395349</v>
      </c>
      <c r="AV99" s="35"/>
      <c r="AW99" s="35">
        <v>97.697095435684645</v>
      </c>
      <c r="AX99" s="36">
        <f t="shared" si="12"/>
        <v>4.7863000000000007</v>
      </c>
      <c r="AY99" s="36">
        <f t="shared" si="13"/>
        <v>3.9622999999999999</v>
      </c>
      <c r="AZ99" s="36">
        <f t="shared" si="10"/>
        <v>82.784196561017893</v>
      </c>
      <c r="BA99" s="36">
        <f t="shared" si="11"/>
        <v>71.662871111296823</v>
      </c>
      <c r="BB99" s="36">
        <f t="shared" si="11"/>
        <v>67.637483279913198</v>
      </c>
      <c r="BC99" s="36">
        <f t="shared" si="11"/>
        <v>94.341677813391229</v>
      </c>
    </row>
    <row r="100" spans="1:55" x14ac:dyDescent="0.3">
      <c r="A100" s="1">
        <v>99</v>
      </c>
      <c r="B100" s="1"/>
      <c r="C100" s="19" t="s">
        <v>650</v>
      </c>
      <c r="D100" s="41" t="s">
        <v>383</v>
      </c>
      <c r="E100" s="41" t="s">
        <v>370</v>
      </c>
      <c r="F100" s="20">
        <v>40</v>
      </c>
      <c r="G100" s="21">
        <v>55</v>
      </c>
      <c r="H100" s="22">
        <v>18.329999999999998</v>
      </c>
      <c r="I100" s="23">
        <v>0</v>
      </c>
      <c r="J100" s="24" t="s">
        <v>46</v>
      </c>
      <c r="K100" s="24">
        <v>0</v>
      </c>
      <c r="L100" s="25">
        <v>90</v>
      </c>
      <c r="M100" s="26">
        <v>1.605</v>
      </c>
      <c r="N100" s="27">
        <v>74</v>
      </c>
      <c r="O100" s="28">
        <v>101</v>
      </c>
      <c r="P100" s="29">
        <f t="shared" si="7"/>
        <v>28.726429285430072</v>
      </c>
      <c r="Q100" s="30" t="s">
        <v>47</v>
      </c>
      <c r="R100" s="31" t="s">
        <v>47</v>
      </c>
      <c r="S100" s="32" t="s">
        <v>149</v>
      </c>
      <c r="T100" s="33">
        <v>3.86</v>
      </c>
      <c r="U100" s="33">
        <v>3.25</v>
      </c>
      <c r="V100" s="33">
        <v>80</v>
      </c>
      <c r="W100" s="33">
        <v>8.2799999999999994</v>
      </c>
      <c r="X100" s="33">
        <v>4.09</v>
      </c>
      <c r="Y100" s="33">
        <v>7.13</v>
      </c>
      <c r="Z100" s="33">
        <v>4.49</v>
      </c>
      <c r="AA100" s="33">
        <v>1.81</v>
      </c>
      <c r="AB100" s="33"/>
      <c r="AC100" s="33">
        <v>497.1</v>
      </c>
      <c r="AD100" s="34">
        <v>4.54</v>
      </c>
      <c r="AE100" s="34">
        <v>3.39</v>
      </c>
      <c r="AF100" s="34">
        <v>74.7</v>
      </c>
      <c r="AG100" s="34">
        <v>10.35</v>
      </c>
      <c r="AH100" s="34">
        <v>2.54</v>
      </c>
      <c r="AI100" s="34">
        <v>7.41</v>
      </c>
      <c r="AJ100" s="34">
        <v>3</v>
      </c>
      <c r="AK100" s="34">
        <v>0.97</v>
      </c>
      <c r="AL100" s="34">
        <v>13</v>
      </c>
      <c r="AM100" s="34">
        <v>620.9</v>
      </c>
      <c r="AN100" s="35">
        <v>117.61658031088082</v>
      </c>
      <c r="AO100" s="35">
        <v>104.30769230769231</v>
      </c>
      <c r="AP100" s="35">
        <v>93.375000000000014</v>
      </c>
      <c r="AQ100" s="35">
        <v>125</v>
      </c>
      <c r="AR100" s="35">
        <v>62.102689486552578</v>
      </c>
      <c r="AS100" s="35">
        <v>103.92706872370267</v>
      </c>
      <c r="AT100" s="35">
        <v>66.815144766147</v>
      </c>
      <c r="AU100" s="35">
        <v>53.591160220994475</v>
      </c>
      <c r="AV100" s="35"/>
      <c r="AW100" s="35">
        <v>124.90444578555622</v>
      </c>
      <c r="AX100" s="36">
        <f t="shared" si="12"/>
        <v>4.7223499999999987</v>
      </c>
      <c r="AY100" s="36">
        <f t="shared" si="13"/>
        <v>3.8703500000000002</v>
      </c>
      <c r="AZ100" s="36">
        <f t="shared" si="10"/>
        <v>81.958135250457957</v>
      </c>
      <c r="BA100" s="36">
        <f t="shared" si="11"/>
        <v>96.138575073850973</v>
      </c>
      <c r="BB100" s="36">
        <f t="shared" si="11"/>
        <v>87.588977741031172</v>
      </c>
      <c r="BC100" s="36">
        <f t="shared" si="11"/>
        <v>91.144094203366592</v>
      </c>
    </row>
    <row r="101" spans="1:55" x14ac:dyDescent="0.3">
      <c r="A101" s="1">
        <v>100</v>
      </c>
      <c r="B101" s="1"/>
      <c r="C101" s="19" t="s">
        <v>371</v>
      </c>
      <c r="D101" s="41" t="s">
        <v>372</v>
      </c>
      <c r="E101" s="41" t="s">
        <v>373</v>
      </c>
      <c r="F101" s="20">
        <v>62</v>
      </c>
      <c r="G101" s="21">
        <v>63.5</v>
      </c>
      <c r="H101" s="22">
        <v>21.17</v>
      </c>
      <c r="I101" s="23">
        <v>6</v>
      </c>
      <c r="J101" s="24" t="s">
        <v>80</v>
      </c>
      <c r="K101" s="24">
        <v>1</v>
      </c>
      <c r="L101" s="25">
        <v>83</v>
      </c>
      <c r="M101" s="26">
        <v>1.5860000000000001</v>
      </c>
      <c r="N101" s="27">
        <v>66.099999999999994</v>
      </c>
      <c r="O101" s="28">
        <v>94</v>
      </c>
      <c r="P101" s="29">
        <f t="shared" si="7"/>
        <v>26.278168526943663</v>
      </c>
      <c r="Q101" s="30" t="s">
        <v>47</v>
      </c>
      <c r="R101" s="31" t="s">
        <v>47</v>
      </c>
      <c r="S101" s="32" t="s">
        <v>374</v>
      </c>
      <c r="T101" s="33">
        <v>2.7</v>
      </c>
      <c r="U101" s="33">
        <v>2.1800000000000002</v>
      </c>
      <c r="V101" s="33">
        <v>87</v>
      </c>
      <c r="W101" s="33"/>
      <c r="X101" s="33">
        <v>2.38</v>
      </c>
      <c r="Y101" s="33"/>
      <c r="Z101" s="33">
        <v>3</v>
      </c>
      <c r="AA101" s="33">
        <v>0.99</v>
      </c>
      <c r="AB101" s="33"/>
      <c r="AC101" s="33"/>
      <c r="AD101" s="34">
        <v>2.95</v>
      </c>
      <c r="AE101" s="34">
        <v>2.58</v>
      </c>
      <c r="AF101" s="34">
        <v>87</v>
      </c>
      <c r="AG101" s="34">
        <v>9.36</v>
      </c>
      <c r="AH101" s="34">
        <v>3.63</v>
      </c>
      <c r="AI101" s="34">
        <v>9.36</v>
      </c>
      <c r="AJ101" s="34">
        <v>5.28</v>
      </c>
      <c r="AK101" s="34">
        <v>1.29</v>
      </c>
      <c r="AL101" s="34">
        <v>3.03</v>
      </c>
      <c r="AM101" s="34"/>
      <c r="AN101" s="35">
        <v>109.25925925925925</v>
      </c>
      <c r="AO101" s="35">
        <v>118.34862385321101</v>
      </c>
      <c r="AP101" s="35">
        <v>100</v>
      </c>
      <c r="AQ101" s="35"/>
      <c r="AR101" s="35">
        <v>152.52100840336135</v>
      </c>
      <c r="AS101" s="35"/>
      <c r="AT101" s="35">
        <v>176</v>
      </c>
      <c r="AU101" s="35">
        <v>130.30303030303031</v>
      </c>
      <c r="AV101" s="35"/>
      <c r="AW101" s="35"/>
      <c r="AX101" s="36">
        <f t="shared" si="12"/>
        <v>4.0950199999999999</v>
      </c>
      <c r="AY101" s="36">
        <f t="shared" si="13"/>
        <v>3.1878200000000003</v>
      </c>
      <c r="AZ101" s="36">
        <f t="shared" si="10"/>
        <v>77.846262045118237</v>
      </c>
      <c r="BA101" s="36">
        <f t="shared" si="11"/>
        <v>72.038720201610744</v>
      </c>
      <c r="BB101" s="36">
        <f t="shared" si="11"/>
        <v>80.933051426993984</v>
      </c>
      <c r="BC101" s="36">
        <f t="shared" si="11"/>
        <v>111.7587379463081</v>
      </c>
    </row>
    <row r="102" spans="1:55" ht="28.8" x14ac:dyDescent="0.3">
      <c r="A102" s="1">
        <v>101</v>
      </c>
      <c r="B102" s="1"/>
      <c r="C102" s="19" t="s">
        <v>375</v>
      </c>
      <c r="D102" s="41" t="s">
        <v>376</v>
      </c>
      <c r="E102" s="41" t="s">
        <v>377</v>
      </c>
      <c r="F102" s="20">
        <v>52</v>
      </c>
      <c r="G102" s="21">
        <v>53.5</v>
      </c>
      <c r="H102" s="22">
        <v>17.829999999999998</v>
      </c>
      <c r="I102" s="23">
        <v>1</v>
      </c>
      <c r="J102" s="24" t="s">
        <v>46</v>
      </c>
      <c r="K102" s="24">
        <v>0</v>
      </c>
      <c r="L102" s="25">
        <v>90</v>
      </c>
      <c r="M102" s="26">
        <v>1.514</v>
      </c>
      <c r="N102" s="27">
        <v>58.4</v>
      </c>
      <c r="O102" s="28">
        <v>97</v>
      </c>
      <c r="P102" s="29">
        <f t="shared" si="7"/>
        <v>25.477751466279496</v>
      </c>
      <c r="Q102" s="30" t="s">
        <v>47</v>
      </c>
      <c r="R102" s="31" t="s">
        <v>378</v>
      </c>
      <c r="S102" s="32" t="s">
        <v>61</v>
      </c>
      <c r="T102" s="33">
        <v>2.2999999999999998</v>
      </c>
      <c r="U102" s="33">
        <v>1.91</v>
      </c>
      <c r="V102" s="33">
        <v>83</v>
      </c>
      <c r="W102" s="33"/>
      <c r="X102" s="33">
        <v>2.2400000000000002</v>
      </c>
      <c r="Y102" s="33"/>
      <c r="Z102" s="33">
        <v>2.78</v>
      </c>
      <c r="AA102" s="33">
        <v>0.95</v>
      </c>
      <c r="AB102" s="33"/>
      <c r="AC102" s="33"/>
      <c r="AD102" s="34">
        <v>3.01</v>
      </c>
      <c r="AE102" s="34">
        <v>2.41</v>
      </c>
      <c r="AF102" s="34">
        <v>79</v>
      </c>
      <c r="AG102" s="34">
        <v>6.9</v>
      </c>
      <c r="AH102" s="34">
        <v>2.2200000000000002</v>
      </c>
      <c r="AI102" s="34">
        <v>6.52</v>
      </c>
      <c r="AJ102" s="34">
        <v>2.8</v>
      </c>
      <c r="AK102" s="34">
        <v>0.9</v>
      </c>
      <c r="AL102" s="34">
        <v>4.5999999999999996</v>
      </c>
      <c r="AM102" s="34"/>
      <c r="AN102" s="35">
        <v>130.86956521739131</v>
      </c>
      <c r="AO102" s="35">
        <v>126.1780104712042</v>
      </c>
      <c r="AP102" s="35">
        <v>95.180722891566262</v>
      </c>
      <c r="AQ102" s="35"/>
      <c r="AR102" s="35">
        <v>99.107142857142861</v>
      </c>
      <c r="AS102" s="35"/>
      <c r="AT102" s="35">
        <v>100.71942446043165</v>
      </c>
      <c r="AU102" s="35">
        <v>94.736842105263165</v>
      </c>
      <c r="AV102" s="35"/>
      <c r="AW102" s="35"/>
      <c r="AX102" s="36">
        <f t="shared" si="12"/>
        <v>4.0519800000000004</v>
      </c>
      <c r="AY102" s="36">
        <f t="shared" si="13"/>
        <v>3.2343799999999998</v>
      </c>
      <c r="AZ102" s="36">
        <f t="shared" si="10"/>
        <v>79.822210376161763</v>
      </c>
      <c r="BA102" s="36">
        <f t="shared" si="11"/>
        <v>74.284670704198916</v>
      </c>
      <c r="BB102" s="36">
        <f t="shared" si="11"/>
        <v>74.511962107111728</v>
      </c>
      <c r="BC102" s="36">
        <f t="shared" si="11"/>
        <v>98.969947872544367</v>
      </c>
    </row>
    <row r="103" spans="1:55" x14ac:dyDescent="0.3">
      <c r="A103" s="1">
        <v>102</v>
      </c>
      <c r="B103" s="1"/>
      <c r="C103" s="19" t="s">
        <v>379</v>
      </c>
      <c r="D103" s="41" t="s">
        <v>380</v>
      </c>
      <c r="E103" s="41" t="s">
        <v>381</v>
      </c>
      <c r="F103" s="20">
        <v>59</v>
      </c>
      <c r="G103" s="21">
        <v>67</v>
      </c>
      <c r="H103" s="22">
        <v>22.33</v>
      </c>
      <c r="I103" s="23">
        <v>15</v>
      </c>
      <c r="J103" s="24" t="s">
        <v>56</v>
      </c>
      <c r="K103" s="24">
        <v>3</v>
      </c>
      <c r="L103" s="25">
        <v>84</v>
      </c>
      <c r="M103" s="26">
        <v>1.55</v>
      </c>
      <c r="N103" s="27">
        <v>78.7</v>
      </c>
      <c r="O103" s="28">
        <v>109</v>
      </c>
      <c r="P103" s="29">
        <f t="shared" si="7"/>
        <v>32.757544224765866</v>
      </c>
      <c r="Q103" s="30" t="s">
        <v>47</v>
      </c>
      <c r="R103" s="31" t="s">
        <v>47</v>
      </c>
      <c r="S103" s="32" t="s">
        <v>109</v>
      </c>
      <c r="T103" s="33">
        <v>3.05</v>
      </c>
      <c r="U103" s="33">
        <v>2.46</v>
      </c>
      <c r="V103" s="33">
        <v>76.599999999999994</v>
      </c>
      <c r="W103" s="33">
        <v>7.13</v>
      </c>
      <c r="X103" s="33">
        <v>3.17</v>
      </c>
      <c r="Y103" s="33">
        <v>6.28</v>
      </c>
      <c r="Z103" s="33">
        <v>3.7</v>
      </c>
      <c r="AA103" s="33">
        <v>1.1499999999999999</v>
      </c>
      <c r="AB103" s="33"/>
      <c r="AC103" s="33">
        <v>427.8</v>
      </c>
      <c r="AD103" s="34">
        <v>3.13</v>
      </c>
      <c r="AE103" s="34">
        <v>2.62</v>
      </c>
      <c r="AF103" s="34">
        <v>83.6</v>
      </c>
      <c r="AG103" s="34">
        <v>10.51</v>
      </c>
      <c r="AH103" s="34">
        <v>3.19</v>
      </c>
      <c r="AI103" s="34">
        <v>8.5299999999999994</v>
      </c>
      <c r="AJ103" s="34">
        <v>4.28</v>
      </c>
      <c r="AK103" s="34">
        <v>1.06</v>
      </c>
      <c r="AL103" s="34">
        <v>5.7</v>
      </c>
      <c r="AM103" s="34">
        <v>630.70000000000005</v>
      </c>
      <c r="AN103" s="35">
        <v>102.62295081967214</v>
      </c>
      <c r="AO103" s="35">
        <v>106.50406504065042</v>
      </c>
      <c r="AP103" s="35">
        <v>109.13838120104438</v>
      </c>
      <c r="AQ103" s="35">
        <v>147.40532959326788</v>
      </c>
      <c r="AR103" s="35">
        <v>100.63091482649841</v>
      </c>
      <c r="AS103" s="35">
        <v>135.82802547770697</v>
      </c>
      <c r="AT103" s="35">
        <v>115.67567567567568</v>
      </c>
      <c r="AU103" s="35">
        <v>92.173913043478279</v>
      </c>
      <c r="AV103" s="35"/>
      <c r="AW103" s="35">
        <v>147.42870500233755</v>
      </c>
      <c r="AX103" s="36">
        <f t="shared" si="12"/>
        <v>4.0235000000000003</v>
      </c>
      <c r="AY103" s="36">
        <f t="shared" si="13"/>
        <v>3.1547000000000001</v>
      </c>
      <c r="AZ103" s="36">
        <f t="shared" si="10"/>
        <v>78.406859699266803</v>
      </c>
      <c r="BA103" s="36">
        <f t="shared" si="11"/>
        <v>77.792966322853232</v>
      </c>
      <c r="BB103" s="36">
        <f t="shared" si="11"/>
        <v>83.05068627761753</v>
      </c>
      <c r="BC103" s="36">
        <f t="shared" si="11"/>
        <v>106.62332392937522</v>
      </c>
    </row>
    <row r="104" spans="1:55" x14ac:dyDescent="0.3">
      <c r="A104" s="1">
        <v>103</v>
      </c>
      <c r="B104" s="1"/>
      <c r="C104" s="19" t="s">
        <v>382</v>
      </c>
      <c r="D104" s="41" t="s">
        <v>383</v>
      </c>
      <c r="E104" s="41" t="s">
        <v>384</v>
      </c>
      <c r="F104" s="20">
        <v>51</v>
      </c>
      <c r="G104" s="21">
        <v>57.5</v>
      </c>
      <c r="H104" s="22">
        <v>19.170000000000002</v>
      </c>
      <c r="I104" s="23">
        <v>2</v>
      </c>
      <c r="J104" s="24" t="s">
        <v>46</v>
      </c>
      <c r="K104" s="24">
        <v>0</v>
      </c>
      <c r="L104" s="25">
        <v>83.5</v>
      </c>
      <c r="M104" s="26">
        <v>1.61</v>
      </c>
      <c r="N104" s="27">
        <v>68.2</v>
      </c>
      <c r="O104" s="28">
        <v>93</v>
      </c>
      <c r="P104" s="29">
        <f t="shared" si="7"/>
        <v>26.31071332124532</v>
      </c>
      <c r="Q104" s="30" t="s">
        <v>47</v>
      </c>
      <c r="R104" s="31" t="s">
        <v>47</v>
      </c>
      <c r="S104" s="32" t="s">
        <v>109</v>
      </c>
      <c r="T104" s="33">
        <v>3.61</v>
      </c>
      <c r="U104" s="33">
        <v>2.95</v>
      </c>
      <c r="V104" s="33">
        <v>78</v>
      </c>
      <c r="W104" s="33">
        <v>7.84</v>
      </c>
      <c r="X104" s="33">
        <v>3.63</v>
      </c>
      <c r="Y104" s="33">
        <v>6.84</v>
      </c>
      <c r="Z104" s="33">
        <v>4.17</v>
      </c>
      <c r="AA104" s="33">
        <v>1.54</v>
      </c>
      <c r="AB104" s="33"/>
      <c r="AC104" s="33">
        <v>470.5</v>
      </c>
      <c r="AD104" s="34">
        <v>4.59</v>
      </c>
      <c r="AE104" s="34">
        <v>3.86</v>
      </c>
      <c r="AF104" s="34">
        <v>84</v>
      </c>
      <c r="AG104" s="34">
        <v>13.18</v>
      </c>
      <c r="AH104" s="34">
        <v>4.12</v>
      </c>
      <c r="AI104" s="34">
        <v>11.08</v>
      </c>
      <c r="AJ104" s="34">
        <v>6.36</v>
      </c>
      <c r="AK104" s="34">
        <v>1.66</v>
      </c>
      <c r="AL104" s="34">
        <v>5.2</v>
      </c>
      <c r="AM104" s="34">
        <v>791</v>
      </c>
      <c r="AN104" s="35">
        <v>127.14681440443213</v>
      </c>
      <c r="AO104" s="35">
        <v>130.84745762711862</v>
      </c>
      <c r="AP104" s="35">
        <v>107.69230769230769</v>
      </c>
      <c r="AQ104" s="35">
        <v>168.11224489795919</v>
      </c>
      <c r="AR104" s="35">
        <v>113.49862258953169</v>
      </c>
      <c r="AS104" s="35">
        <v>161.98830409356725</v>
      </c>
      <c r="AT104" s="35">
        <v>152.5179856115108</v>
      </c>
      <c r="AU104" s="35">
        <v>107.79220779220779</v>
      </c>
      <c r="AV104" s="35"/>
      <c r="AW104" s="35">
        <v>168.11902231668438</v>
      </c>
      <c r="AX104" s="36">
        <f t="shared" si="12"/>
        <v>4.4676999999999989</v>
      </c>
      <c r="AY104" s="36">
        <f t="shared" si="13"/>
        <v>3.5765000000000002</v>
      </c>
      <c r="AZ104" s="36">
        <f t="shared" si="10"/>
        <v>80.052375942878911</v>
      </c>
      <c r="BA104" s="36">
        <f t="shared" si="11"/>
        <v>102.73742641627686</v>
      </c>
      <c r="BB104" s="36">
        <f t="shared" si="11"/>
        <v>107.92674402348663</v>
      </c>
      <c r="BC104" s="36">
        <f t="shared" si="11"/>
        <v>104.93130155179642</v>
      </c>
    </row>
    <row r="105" spans="1:55" x14ac:dyDescent="0.3">
      <c r="A105" s="1">
        <v>104</v>
      </c>
      <c r="B105" s="1"/>
      <c r="C105" s="19" t="s">
        <v>385</v>
      </c>
      <c r="D105" s="41" t="s">
        <v>386</v>
      </c>
      <c r="E105" s="41" t="s">
        <v>387</v>
      </c>
      <c r="F105" s="20">
        <v>23</v>
      </c>
      <c r="G105" s="21">
        <v>53</v>
      </c>
      <c r="H105" s="22">
        <v>17.670000000000002</v>
      </c>
      <c r="I105" s="23">
        <v>0</v>
      </c>
      <c r="J105" s="24" t="s">
        <v>46</v>
      </c>
      <c r="K105" s="24">
        <v>0</v>
      </c>
      <c r="L105" s="25">
        <v>89.5</v>
      </c>
      <c r="M105" s="26">
        <v>1.613</v>
      </c>
      <c r="N105" s="27">
        <v>59.5</v>
      </c>
      <c r="O105" s="28">
        <v>78</v>
      </c>
      <c r="P105" s="29">
        <f t="shared" si="7"/>
        <v>22.869055630995682</v>
      </c>
      <c r="Q105" s="30" t="s">
        <v>47</v>
      </c>
      <c r="R105" s="31" t="s">
        <v>99</v>
      </c>
      <c r="S105" s="32" t="s">
        <v>388</v>
      </c>
      <c r="T105" s="33">
        <v>3.79</v>
      </c>
      <c r="U105" s="33">
        <v>3.26</v>
      </c>
      <c r="V105" s="33">
        <v>85</v>
      </c>
      <c r="W105" s="33"/>
      <c r="X105" s="33">
        <v>3.68</v>
      </c>
      <c r="Y105" s="33"/>
      <c r="Z105" s="33">
        <v>4.2</v>
      </c>
      <c r="AA105" s="33">
        <v>2.15</v>
      </c>
      <c r="AB105" s="33"/>
      <c r="AC105" s="33"/>
      <c r="AD105" s="34">
        <v>4.1500000000000004</v>
      </c>
      <c r="AE105" s="34">
        <v>3.67</v>
      </c>
      <c r="AF105" s="34">
        <v>88</v>
      </c>
      <c r="AG105" s="34">
        <v>11.65</v>
      </c>
      <c r="AH105" s="34">
        <v>4.16</v>
      </c>
      <c r="AI105" s="34">
        <v>9.2100000000000009</v>
      </c>
      <c r="AJ105" s="34">
        <v>4.75</v>
      </c>
      <c r="AK105" s="34">
        <v>2.0299999999999998</v>
      </c>
      <c r="AL105" s="34">
        <v>2.4</v>
      </c>
      <c r="AM105" s="34"/>
      <c r="AN105" s="35">
        <v>109.49868073878628</v>
      </c>
      <c r="AO105" s="35">
        <v>112.57668711656443</v>
      </c>
      <c r="AP105" s="35">
        <v>103.5294117647059</v>
      </c>
      <c r="AQ105" s="35"/>
      <c r="AR105" s="35">
        <v>113.04347826086956</v>
      </c>
      <c r="AS105" s="35"/>
      <c r="AT105" s="35">
        <v>113.09523809523809</v>
      </c>
      <c r="AU105" s="35">
        <v>94.418604651162781</v>
      </c>
      <c r="AV105" s="35"/>
      <c r="AW105" s="35"/>
      <c r="AX105" s="36">
        <f t="shared" si="12"/>
        <v>5.1799099999999996</v>
      </c>
      <c r="AY105" s="36">
        <f t="shared" si="13"/>
        <v>4.3759100000000002</v>
      </c>
      <c r="AZ105" s="36">
        <f t="shared" si="10"/>
        <v>84.478494800102709</v>
      </c>
      <c r="BA105" s="36">
        <f t="shared" si="11"/>
        <v>80.117222113897739</v>
      </c>
      <c r="BB105" s="36">
        <f t="shared" si="11"/>
        <v>83.868269685619666</v>
      </c>
      <c r="BC105" s="36">
        <f t="shared" si="11"/>
        <v>104.1685226615721</v>
      </c>
    </row>
    <row r="106" spans="1:55" x14ac:dyDescent="0.3">
      <c r="A106" s="1">
        <v>105</v>
      </c>
      <c r="B106" s="1"/>
      <c r="C106" s="19" t="s">
        <v>389</v>
      </c>
      <c r="D106" s="41" t="s">
        <v>390</v>
      </c>
      <c r="E106" s="41" t="s">
        <v>391</v>
      </c>
      <c r="F106" s="20">
        <v>35</v>
      </c>
      <c r="G106" s="21">
        <v>51.5</v>
      </c>
      <c r="H106" s="22">
        <v>17.170000000000002</v>
      </c>
      <c r="I106" s="23">
        <v>0</v>
      </c>
      <c r="J106" s="24" t="s">
        <v>46</v>
      </c>
      <c r="K106" s="24">
        <v>0</v>
      </c>
      <c r="L106" s="25">
        <v>88.5</v>
      </c>
      <c r="M106" s="26">
        <v>1.639</v>
      </c>
      <c r="N106" s="27">
        <v>68.5</v>
      </c>
      <c r="O106" s="28">
        <v>90.5</v>
      </c>
      <c r="P106" s="29">
        <f t="shared" si="7"/>
        <v>25.499558690119311</v>
      </c>
      <c r="Q106" s="30" t="s">
        <v>47</v>
      </c>
      <c r="R106" s="31" t="s">
        <v>47</v>
      </c>
      <c r="S106" s="32" t="s">
        <v>351</v>
      </c>
      <c r="T106" s="33">
        <v>3.93</v>
      </c>
      <c r="U106" s="33">
        <v>3.3</v>
      </c>
      <c r="V106" s="33">
        <v>83</v>
      </c>
      <c r="W106" s="33"/>
      <c r="X106" s="33">
        <v>3.65</v>
      </c>
      <c r="Y106" s="33"/>
      <c r="Z106" s="33">
        <v>4.33</v>
      </c>
      <c r="AA106" s="33">
        <v>1.76</v>
      </c>
      <c r="AB106" s="33"/>
      <c r="AC106" s="33"/>
      <c r="AD106" s="34">
        <v>4.38</v>
      </c>
      <c r="AE106" s="34">
        <v>3.9</v>
      </c>
      <c r="AF106" s="34">
        <v>89</v>
      </c>
      <c r="AG106" s="34">
        <v>11.7</v>
      </c>
      <c r="AH106" s="34">
        <v>5.05</v>
      </c>
      <c r="AI106" s="34">
        <v>10.67</v>
      </c>
      <c r="AJ106" s="34">
        <v>5.91</v>
      </c>
      <c r="AK106" s="34">
        <v>2.19</v>
      </c>
      <c r="AL106" s="34">
        <v>2.5099999999999998</v>
      </c>
      <c r="AM106" s="34"/>
      <c r="AN106" s="35">
        <v>111.4503816793893</v>
      </c>
      <c r="AO106" s="35">
        <v>118.18181818181819</v>
      </c>
      <c r="AP106" s="35">
        <v>107.22891566265061</v>
      </c>
      <c r="AQ106" s="35"/>
      <c r="AR106" s="35">
        <v>138.35616438356163</v>
      </c>
      <c r="AS106" s="35"/>
      <c r="AT106" s="35">
        <v>136.48960739030022</v>
      </c>
      <c r="AU106" s="35">
        <v>124.43181818181819</v>
      </c>
      <c r="AV106" s="35"/>
      <c r="AW106" s="35"/>
      <c r="AX106" s="36">
        <f t="shared" si="12"/>
        <v>4.9857300000000002</v>
      </c>
      <c r="AY106" s="36">
        <f t="shared" si="13"/>
        <v>4.1225300000000002</v>
      </c>
      <c r="AZ106" s="36">
        <f t="shared" si="10"/>
        <v>82.686587520784315</v>
      </c>
      <c r="BA106" s="36">
        <f t="shared" si="11"/>
        <v>87.850725971923865</v>
      </c>
      <c r="BB106" s="36">
        <f t="shared" si="11"/>
        <v>94.602101136923196</v>
      </c>
      <c r="BC106" s="36">
        <f t="shared" si="11"/>
        <v>107.63535256262537</v>
      </c>
    </row>
    <row r="107" spans="1:55" x14ac:dyDescent="0.3">
      <c r="A107" s="1">
        <v>106</v>
      </c>
      <c r="B107" s="1"/>
      <c r="C107" s="19" t="s">
        <v>392</v>
      </c>
      <c r="D107" s="41" t="s">
        <v>393</v>
      </c>
      <c r="E107" s="41" t="s">
        <v>394</v>
      </c>
      <c r="F107" s="20">
        <v>38</v>
      </c>
      <c r="G107" s="21">
        <v>52</v>
      </c>
      <c r="H107" s="22">
        <v>17.329999999999998</v>
      </c>
      <c r="I107" s="23">
        <v>0</v>
      </c>
      <c r="J107" s="24" t="s">
        <v>46</v>
      </c>
      <c r="K107" s="24">
        <v>0</v>
      </c>
      <c r="L107" s="25">
        <v>89.5</v>
      </c>
      <c r="M107" s="26">
        <v>1.573</v>
      </c>
      <c r="N107" s="27">
        <v>61.2</v>
      </c>
      <c r="O107" s="28">
        <v>88</v>
      </c>
      <c r="P107" s="29">
        <f t="shared" si="7"/>
        <v>24.733978383634515</v>
      </c>
      <c r="Q107" s="30" t="s">
        <v>47</v>
      </c>
      <c r="R107" s="31" t="s">
        <v>47</v>
      </c>
      <c r="S107" s="32" t="s">
        <v>395</v>
      </c>
      <c r="T107" s="33">
        <v>3.76</v>
      </c>
      <c r="U107" s="33">
        <v>3.2</v>
      </c>
      <c r="V107" s="33">
        <v>80.599999999999994</v>
      </c>
      <c r="W107" s="33">
        <v>8.2200000000000006</v>
      </c>
      <c r="X107" s="33">
        <v>4.16</v>
      </c>
      <c r="Y107" s="33">
        <v>7.05</v>
      </c>
      <c r="Z107" s="33">
        <v>4.46</v>
      </c>
      <c r="AA107" s="33">
        <v>1.8</v>
      </c>
      <c r="AB107" s="33"/>
      <c r="AC107" s="33">
        <v>493</v>
      </c>
      <c r="AD107" s="34">
        <v>4.91</v>
      </c>
      <c r="AE107" s="34">
        <v>3.68</v>
      </c>
      <c r="AF107" s="34">
        <v>75</v>
      </c>
      <c r="AG107" s="34">
        <v>9.7899999999999991</v>
      </c>
      <c r="AH107" s="34">
        <v>2.82</v>
      </c>
      <c r="AI107" s="34">
        <v>9.6</v>
      </c>
      <c r="AJ107" s="34">
        <v>4.58</v>
      </c>
      <c r="AK107" s="34">
        <v>0.75</v>
      </c>
      <c r="AL107" s="34">
        <v>11.7</v>
      </c>
      <c r="AM107" s="34">
        <v>587.29999999999995</v>
      </c>
      <c r="AN107" s="35">
        <v>130.58510638297872</v>
      </c>
      <c r="AO107" s="35">
        <v>114.99999999999999</v>
      </c>
      <c r="AP107" s="35">
        <v>93.052109181141446</v>
      </c>
      <c r="AQ107" s="35">
        <v>119.09975669099755</v>
      </c>
      <c r="AR107" s="35">
        <v>67.788461538461533</v>
      </c>
      <c r="AS107" s="35">
        <v>136.17021276595744</v>
      </c>
      <c r="AT107" s="35">
        <v>102.69058295964126</v>
      </c>
      <c r="AU107" s="35">
        <v>41.666666666666664</v>
      </c>
      <c r="AV107" s="35"/>
      <c r="AW107" s="35">
        <v>119.12778904665313</v>
      </c>
      <c r="AX107" s="36">
        <f t="shared" si="12"/>
        <v>4.6421099999999988</v>
      </c>
      <c r="AY107" s="36">
        <f t="shared" si="13"/>
        <v>3.8221099999999995</v>
      </c>
      <c r="AZ107" s="36">
        <f t="shared" si="10"/>
        <v>82.33561893190813</v>
      </c>
      <c r="BA107" s="36">
        <f t="shared" si="11"/>
        <v>105.77086712723312</v>
      </c>
      <c r="BB107" s="36">
        <f t="shared" si="11"/>
        <v>96.281896648709761</v>
      </c>
      <c r="BC107" s="36">
        <f t="shared" si="11"/>
        <v>91.090588706238165</v>
      </c>
    </row>
    <row r="108" spans="1:55" x14ac:dyDescent="0.3">
      <c r="A108" s="1">
        <v>107</v>
      </c>
      <c r="B108" s="1"/>
      <c r="C108" s="19" t="s">
        <v>396</v>
      </c>
      <c r="D108" s="41" t="s">
        <v>397</v>
      </c>
      <c r="E108" s="41" t="s">
        <v>398</v>
      </c>
      <c r="F108" s="20">
        <v>49</v>
      </c>
      <c r="G108" s="42">
        <v>53.5</v>
      </c>
      <c r="H108" s="43">
        <v>17.8</v>
      </c>
      <c r="I108" s="23">
        <v>0</v>
      </c>
      <c r="J108" s="24" t="s">
        <v>46</v>
      </c>
      <c r="K108" s="24">
        <v>0</v>
      </c>
      <c r="L108" s="45">
        <v>87.5</v>
      </c>
      <c r="M108" s="53">
        <v>1.5860000000000001</v>
      </c>
      <c r="N108" s="53">
        <v>64</v>
      </c>
      <c r="O108" s="28">
        <v>90</v>
      </c>
      <c r="P108" s="29">
        <f t="shared" si="7"/>
        <v>25.443309920187513</v>
      </c>
      <c r="Q108" s="30" t="s">
        <v>47</v>
      </c>
      <c r="R108" s="31" t="s">
        <v>99</v>
      </c>
      <c r="S108" s="32" t="s">
        <v>399</v>
      </c>
      <c r="T108" s="46">
        <v>5.1471</v>
      </c>
      <c r="U108" s="46">
        <v>3.8622000000000001</v>
      </c>
      <c r="V108" s="46">
        <v>74.099999999999994</v>
      </c>
      <c r="W108" s="46"/>
      <c r="X108" s="46">
        <v>2.9681999999999999</v>
      </c>
      <c r="Y108" s="46"/>
      <c r="Z108" s="46">
        <v>5.5721999999999987</v>
      </c>
      <c r="AA108" s="46">
        <v>0.66960000000000008</v>
      </c>
      <c r="AB108" s="48"/>
      <c r="AC108" s="48"/>
      <c r="AD108" s="38">
        <v>3.99</v>
      </c>
      <c r="AE108" s="38">
        <v>3.14</v>
      </c>
      <c r="AF108" s="38">
        <v>78</v>
      </c>
      <c r="AG108" s="38">
        <v>8.41</v>
      </c>
      <c r="AH108" s="38">
        <v>2.91</v>
      </c>
      <c r="AI108" s="38">
        <v>8.27</v>
      </c>
      <c r="AJ108" s="38">
        <v>5.0199999999999996</v>
      </c>
      <c r="AK108" s="39">
        <v>0.93</v>
      </c>
      <c r="AL108" s="39">
        <v>5.0199999999999996</v>
      </c>
      <c r="AM108" s="34"/>
      <c r="AN108" s="40">
        <v>129</v>
      </c>
      <c r="AO108" s="40">
        <v>123</v>
      </c>
      <c r="AP108" s="40">
        <v>95</v>
      </c>
      <c r="AQ108" s="35"/>
      <c r="AR108" s="40">
        <v>102</v>
      </c>
      <c r="AS108" s="35"/>
      <c r="AT108" s="40">
        <v>111</v>
      </c>
      <c r="AU108" s="40">
        <v>72</v>
      </c>
      <c r="AV108" s="35"/>
      <c r="AW108" s="35"/>
      <c r="AX108" s="36">
        <f t="shared" si="12"/>
        <v>4.4200199999999992</v>
      </c>
      <c r="AY108" s="36">
        <f t="shared" si="13"/>
        <v>3.5544200000000004</v>
      </c>
      <c r="AZ108" s="36">
        <f t="shared" si="10"/>
        <v>80.416378206433478</v>
      </c>
      <c r="BA108" s="36">
        <f t="shared" si="11"/>
        <v>90.271084746222883</v>
      </c>
      <c r="BB108" s="36">
        <f t="shared" si="11"/>
        <v>88.340713815474814</v>
      </c>
      <c r="BC108" s="36">
        <f t="shared" si="11"/>
        <v>96.995166581326885</v>
      </c>
    </row>
    <row r="109" spans="1:55" x14ac:dyDescent="0.3">
      <c r="A109" s="1">
        <v>108</v>
      </c>
      <c r="B109" s="1"/>
      <c r="C109" s="19" t="s">
        <v>400</v>
      </c>
      <c r="D109" s="41" t="s">
        <v>401</v>
      </c>
      <c r="E109" s="41" t="s">
        <v>402</v>
      </c>
      <c r="F109" s="20">
        <v>46</v>
      </c>
      <c r="G109" s="21">
        <v>52.5</v>
      </c>
      <c r="H109" s="22">
        <v>17.5</v>
      </c>
      <c r="I109" s="23">
        <v>0</v>
      </c>
      <c r="J109" s="24" t="s">
        <v>46</v>
      </c>
      <c r="K109" s="24">
        <v>0</v>
      </c>
      <c r="L109" s="25">
        <v>86.5</v>
      </c>
      <c r="M109" s="26">
        <v>1.59</v>
      </c>
      <c r="N109" s="27">
        <v>59</v>
      </c>
      <c r="O109" s="28">
        <v>87</v>
      </c>
      <c r="P109" s="29">
        <f t="shared" si="7"/>
        <v>23.337684427040067</v>
      </c>
      <c r="Q109" s="30" t="s">
        <v>47</v>
      </c>
      <c r="R109" s="31" t="s">
        <v>99</v>
      </c>
      <c r="S109" s="32" t="s">
        <v>403</v>
      </c>
      <c r="T109" s="33">
        <v>3.43</v>
      </c>
      <c r="U109" s="33">
        <v>2.85</v>
      </c>
      <c r="V109" s="33">
        <v>82</v>
      </c>
      <c r="W109" s="33"/>
      <c r="X109" s="33">
        <v>3.13</v>
      </c>
      <c r="Y109" s="33"/>
      <c r="Z109" s="33">
        <v>3.79</v>
      </c>
      <c r="AA109" s="33">
        <v>1.45</v>
      </c>
      <c r="AB109" s="33"/>
      <c r="AC109" s="33"/>
      <c r="AD109" s="34">
        <v>3.33</v>
      </c>
      <c r="AE109" s="34">
        <v>2.86</v>
      </c>
      <c r="AF109" s="34">
        <v>85</v>
      </c>
      <c r="AG109" s="34">
        <v>9.35</v>
      </c>
      <c r="AH109" s="34">
        <v>3.23</v>
      </c>
      <c r="AI109" s="34">
        <v>8.1300000000000008</v>
      </c>
      <c r="AJ109" s="34">
        <v>3.68</v>
      </c>
      <c r="AK109" s="34">
        <v>1.46</v>
      </c>
      <c r="AL109" s="34">
        <v>2.77</v>
      </c>
      <c r="AM109" s="34"/>
      <c r="AN109" s="35">
        <v>97.084548104956269</v>
      </c>
      <c r="AO109" s="35">
        <v>100.35087719298245</v>
      </c>
      <c r="AP109" s="35">
        <v>103.65853658536585</v>
      </c>
      <c r="AQ109" s="35"/>
      <c r="AR109" s="35">
        <v>103.19488817891373</v>
      </c>
      <c r="AS109" s="35"/>
      <c r="AT109" s="35">
        <v>97.097625329815301</v>
      </c>
      <c r="AU109" s="35">
        <v>100.68965517241379</v>
      </c>
      <c r="AV109" s="35"/>
      <c r="AW109" s="35"/>
      <c r="AX109" s="36">
        <f t="shared" si="12"/>
        <v>4.5113000000000003</v>
      </c>
      <c r="AY109" s="36">
        <f t="shared" si="13"/>
        <v>3.6520999999999999</v>
      </c>
      <c r="AZ109" s="36">
        <f t="shared" si="10"/>
        <v>80.954492053288391</v>
      </c>
      <c r="BA109" s="36">
        <f t="shared" si="11"/>
        <v>73.814643229224387</v>
      </c>
      <c r="BB109" s="36">
        <f t="shared" si="11"/>
        <v>78.311108677199414</v>
      </c>
      <c r="BC109" s="36">
        <f t="shared" si="11"/>
        <v>104.99726184934697</v>
      </c>
    </row>
    <row r="110" spans="1:55" x14ac:dyDescent="0.3">
      <c r="A110" s="1">
        <v>109</v>
      </c>
      <c r="B110" s="1"/>
      <c r="C110" s="19" t="s">
        <v>651</v>
      </c>
      <c r="D110" s="41" t="s">
        <v>404</v>
      </c>
      <c r="E110" s="41" t="s">
        <v>405</v>
      </c>
      <c r="F110" s="20">
        <v>55</v>
      </c>
      <c r="G110" s="21">
        <v>53</v>
      </c>
      <c r="H110" s="22">
        <v>17.666666666666668</v>
      </c>
      <c r="I110" s="23">
        <v>3</v>
      </c>
      <c r="J110" s="24" t="s">
        <v>46</v>
      </c>
      <c r="K110" s="24">
        <v>0</v>
      </c>
      <c r="L110" s="25">
        <v>88.5</v>
      </c>
      <c r="M110" s="26">
        <v>1.61</v>
      </c>
      <c r="N110" s="27">
        <v>71</v>
      </c>
      <c r="O110" s="28">
        <v>90</v>
      </c>
      <c r="P110" s="29">
        <f t="shared" si="7"/>
        <v>27.390918560240728</v>
      </c>
      <c r="Q110" s="30" t="s">
        <v>99</v>
      </c>
      <c r="R110" s="31" t="s">
        <v>99</v>
      </c>
      <c r="S110" s="32" t="s">
        <v>406</v>
      </c>
      <c r="T110" s="33">
        <v>3.17</v>
      </c>
      <c r="U110" s="33">
        <v>2.59</v>
      </c>
      <c r="V110" s="33">
        <v>81</v>
      </c>
      <c r="W110" s="33"/>
      <c r="X110" s="33">
        <v>2.81</v>
      </c>
      <c r="Y110" s="33"/>
      <c r="Z110" s="33">
        <v>3.46</v>
      </c>
      <c r="AA110" s="33">
        <v>1.24</v>
      </c>
      <c r="AB110" s="33"/>
      <c r="AC110" s="33"/>
      <c r="AD110" s="34">
        <v>4.8</v>
      </c>
      <c r="AE110" s="34">
        <v>3.64</v>
      </c>
      <c r="AF110" s="34">
        <v>75</v>
      </c>
      <c r="AG110" s="34">
        <v>10.81</v>
      </c>
      <c r="AH110" s="34">
        <v>2.83</v>
      </c>
      <c r="AI110" s="34">
        <v>10.74</v>
      </c>
      <c r="AJ110" s="34">
        <v>4.24</v>
      </c>
      <c r="AK110" s="34">
        <v>0.87</v>
      </c>
      <c r="AL110" s="34">
        <v>6.57</v>
      </c>
      <c r="AM110" s="34"/>
      <c r="AN110" s="35">
        <v>151.41955835962145</v>
      </c>
      <c r="AO110" s="35">
        <v>140.54054054054055</v>
      </c>
      <c r="AP110" s="35">
        <v>92.592592592592595</v>
      </c>
      <c r="AQ110" s="35"/>
      <c r="AR110" s="35">
        <v>100.71174377224199</v>
      </c>
      <c r="AS110" s="35"/>
      <c r="AT110" s="35">
        <v>122.54335260115607</v>
      </c>
      <c r="AU110" s="35">
        <v>70.161290322580655</v>
      </c>
      <c r="AV110" s="35"/>
      <c r="AW110" s="35"/>
      <c r="AX110" s="36">
        <f t="shared" si="12"/>
        <v>4.3676999999999992</v>
      </c>
      <c r="AY110" s="36">
        <f t="shared" si="13"/>
        <v>3.4637000000000002</v>
      </c>
      <c r="AZ110" s="36">
        <f t="shared" si="10"/>
        <v>79.302607779838368</v>
      </c>
      <c r="BA110" s="36">
        <f t="shared" si="11"/>
        <v>109.89765780616803</v>
      </c>
      <c r="BB110" s="36">
        <f t="shared" si="11"/>
        <v>105.0899327308947</v>
      </c>
      <c r="BC110" s="36">
        <f t="shared" si="11"/>
        <v>94.574443514161146</v>
      </c>
    </row>
    <row r="111" spans="1:55" x14ac:dyDescent="0.3">
      <c r="A111" s="1">
        <v>110</v>
      </c>
      <c r="B111" s="1"/>
      <c r="C111" s="19" t="s">
        <v>407</v>
      </c>
      <c r="D111" s="41" t="s">
        <v>408</v>
      </c>
      <c r="E111" s="41" t="s">
        <v>409</v>
      </c>
      <c r="F111" s="20">
        <v>55</v>
      </c>
      <c r="G111" s="21">
        <v>67</v>
      </c>
      <c r="H111" s="22">
        <v>22.333333333333332</v>
      </c>
      <c r="I111" s="23">
        <v>12</v>
      </c>
      <c r="J111" s="24" t="s">
        <v>51</v>
      </c>
      <c r="K111" s="24">
        <v>2</v>
      </c>
      <c r="L111" s="25">
        <v>82.5</v>
      </c>
      <c r="M111" s="26">
        <v>1.605</v>
      </c>
      <c r="N111" s="27">
        <v>68.5</v>
      </c>
      <c r="O111" s="28">
        <v>98</v>
      </c>
      <c r="P111" s="29">
        <f t="shared" si="7"/>
        <v>26.591356838539998</v>
      </c>
      <c r="Q111" s="30" t="s">
        <v>99</v>
      </c>
      <c r="R111" s="31" t="s">
        <v>99</v>
      </c>
      <c r="S111" s="32" t="s">
        <v>410</v>
      </c>
      <c r="T111" s="33">
        <v>3.41</v>
      </c>
      <c r="U111" s="33">
        <v>2.84</v>
      </c>
      <c r="V111" s="33">
        <v>83</v>
      </c>
      <c r="W111" s="33"/>
      <c r="X111" s="33">
        <v>3.15</v>
      </c>
      <c r="Y111" s="33"/>
      <c r="Z111" s="33">
        <v>3.79</v>
      </c>
      <c r="AA111" s="33">
        <v>1.47</v>
      </c>
      <c r="AB111" s="33"/>
      <c r="AC111" s="33"/>
      <c r="AD111" s="34">
        <v>3.7</v>
      </c>
      <c r="AE111" s="34">
        <v>2.84</v>
      </c>
      <c r="AF111" s="34">
        <v>76</v>
      </c>
      <c r="AG111" s="34">
        <v>8.7899999999999991</v>
      </c>
      <c r="AH111" s="34">
        <v>2.36</v>
      </c>
      <c r="AI111" s="34">
        <v>8.7799999999999994</v>
      </c>
      <c r="AJ111" s="34">
        <v>3.56</v>
      </c>
      <c r="AK111" s="34">
        <v>0.72</v>
      </c>
      <c r="AL111" s="34">
        <v>8.1999999999999993</v>
      </c>
      <c r="AM111" s="34"/>
      <c r="AN111" s="35">
        <v>108.50439882697947</v>
      </c>
      <c r="AO111" s="35">
        <v>100</v>
      </c>
      <c r="AP111" s="35">
        <v>91.566265060240966</v>
      </c>
      <c r="AQ111" s="35"/>
      <c r="AR111" s="35">
        <v>74.920634920634924</v>
      </c>
      <c r="AS111" s="35"/>
      <c r="AT111" s="35">
        <v>93.931398416886552</v>
      </c>
      <c r="AU111" s="35">
        <v>48.979591836734691</v>
      </c>
      <c r="AV111" s="35"/>
      <c r="AW111" s="35"/>
      <c r="AX111" s="36">
        <f t="shared" si="12"/>
        <v>4.3473499999999987</v>
      </c>
      <c r="AY111" s="36">
        <f t="shared" si="13"/>
        <v>3.4473500000000001</v>
      </c>
      <c r="AZ111" s="36">
        <f t="shared" si="10"/>
        <v>79.297733101774668</v>
      </c>
      <c r="BA111" s="36">
        <f t="shared" si="11"/>
        <v>85.109319470482049</v>
      </c>
      <c r="BB111" s="36">
        <f t="shared" si="11"/>
        <v>82.382119599112357</v>
      </c>
      <c r="BC111" s="36">
        <f t="shared" si="11"/>
        <v>95.841327396405902</v>
      </c>
    </row>
    <row r="112" spans="1:55" x14ac:dyDescent="0.3">
      <c r="A112" s="1">
        <v>111</v>
      </c>
      <c r="B112" s="1"/>
      <c r="C112" s="19" t="s">
        <v>411</v>
      </c>
      <c r="D112" s="41" t="s">
        <v>75</v>
      </c>
      <c r="E112" s="41" t="s">
        <v>350</v>
      </c>
      <c r="F112" s="20">
        <v>51</v>
      </c>
      <c r="G112" s="21">
        <v>48.5</v>
      </c>
      <c r="H112" s="22">
        <v>16.166666666666668</v>
      </c>
      <c r="I112" s="23">
        <v>0</v>
      </c>
      <c r="J112" s="24" t="s">
        <v>46</v>
      </c>
      <c r="K112" s="24">
        <v>0</v>
      </c>
      <c r="L112" s="25">
        <v>90.5</v>
      </c>
      <c r="M112" s="26">
        <v>1.6479999999999999</v>
      </c>
      <c r="N112" s="27">
        <v>69</v>
      </c>
      <c r="O112" s="28">
        <v>99.5</v>
      </c>
      <c r="P112" s="29">
        <f t="shared" si="7"/>
        <v>25.405905363370728</v>
      </c>
      <c r="Q112" s="30" t="s">
        <v>99</v>
      </c>
      <c r="R112" s="31" t="s">
        <v>99</v>
      </c>
      <c r="S112" s="32" t="s">
        <v>412</v>
      </c>
      <c r="T112" s="33">
        <v>3.62</v>
      </c>
      <c r="U112" s="33">
        <v>2.97</v>
      </c>
      <c r="V112" s="33">
        <v>81</v>
      </c>
      <c r="W112" s="33"/>
      <c r="X112" s="33">
        <v>3.18</v>
      </c>
      <c r="Y112" s="33"/>
      <c r="Z112" s="33">
        <v>3.88</v>
      </c>
      <c r="AA112" s="33">
        <v>1.46</v>
      </c>
      <c r="AB112" s="33"/>
      <c r="AC112" s="33"/>
      <c r="AD112" s="34">
        <v>4.33</v>
      </c>
      <c r="AE112" s="34">
        <v>3.33</v>
      </c>
      <c r="AF112" s="34">
        <v>76</v>
      </c>
      <c r="AG112" s="34">
        <v>9.9600000000000009</v>
      </c>
      <c r="AH112" s="34">
        <v>2.71</v>
      </c>
      <c r="AI112" s="34">
        <v>8.17</v>
      </c>
      <c r="AJ112" s="34">
        <v>3.45</v>
      </c>
      <c r="AK112" s="34">
        <v>1.04</v>
      </c>
      <c r="AL112" s="34">
        <v>4.71</v>
      </c>
      <c r="AM112" s="34"/>
      <c r="AN112" s="35">
        <v>119.61325966850829</v>
      </c>
      <c r="AO112" s="35">
        <v>112.12121212121211</v>
      </c>
      <c r="AP112" s="35">
        <v>93.827160493827151</v>
      </c>
      <c r="AQ112" s="35"/>
      <c r="AR112" s="35">
        <v>85.220125786163521</v>
      </c>
      <c r="AS112" s="35"/>
      <c r="AT112" s="35">
        <v>88.917525773195877</v>
      </c>
      <c r="AU112" s="35">
        <v>71.232876712328775</v>
      </c>
      <c r="AV112" s="35"/>
      <c r="AW112" s="35"/>
      <c r="AX112" s="36">
        <f t="shared" si="12"/>
        <v>4.6223599999999987</v>
      </c>
      <c r="AY112" s="36">
        <f t="shared" si="13"/>
        <v>3.7007599999999998</v>
      </c>
      <c r="AZ112" s="36">
        <f t="shared" si="10"/>
        <v>80.062132763350348</v>
      </c>
      <c r="BA112" s="36">
        <f t="shared" si="11"/>
        <v>93.67509237705417</v>
      </c>
      <c r="BB112" s="36">
        <f t="shared" si="11"/>
        <v>89.981517309957965</v>
      </c>
      <c r="BC112" s="36">
        <f t="shared" si="11"/>
        <v>94.926274603054466</v>
      </c>
    </row>
    <row r="113" spans="1:55" x14ac:dyDescent="0.3">
      <c r="A113" s="1">
        <v>112</v>
      </c>
      <c r="B113" s="1"/>
      <c r="C113" s="19" t="s">
        <v>413</v>
      </c>
      <c r="D113" s="41" t="s">
        <v>414</v>
      </c>
      <c r="E113" s="41" t="s">
        <v>415</v>
      </c>
      <c r="F113" s="20">
        <v>43</v>
      </c>
      <c r="G113" s="21">
        <v>63</v>
      </c>
      <c r="H113" s="22">
        <v>21</v>
      </c>
      <c r="I113" s="23">
        <v>6</v>
      </c>
      <c r="J113" s="24" t="s">
        <v>80</v>
      </c>
      <c r="K113" s="24">
        <v>1</v>
      </c>
      <c r="L113" s="25">
        <v>86</v>
      </c>
      <c r="M113" s="26">
        <v>1.64</v>
      </c>
      <c r="N113" s="27">
        <v>94</v>
      </c>
      <c r="O113" s="28">
        <v>116</v>
      </c>
      <c r="P113" s="29">
        <f t="shared" si="7"/>
        <v>34.949434860202267</v>
      </c>
      <c r="Q113" s="30" t="s">
        <v>99</v>
      </c>
      <c r="R113" s="31" t="s">
        <v>99</v>
      </c>
      <c r="S113" s="32" t="s">
        <v>416</v>
      </c>
      <c r="T113" s="33">
        <v>3.78</v>
      </c>
      <c r="U113" s="33">
        <v>3.13</v>
      </c>
      <c r="V113" s="33">
        <v>82</v>
      </c>
      <c r="W113" s="33"/>
      <c r="X113" s="33">
        <v>3.42</v>
      </c>
      <c r="Y113" s="33"/>
      <c r="Z113" s="33">
        <v>4.0999999999999996</v>
      </c>
      <c r="AA113" s="33">
        <v>1.61</v>
      </c>
      <c r="AB113" s="33"/>
      <c r="AC113" s="33"/>
      <c r="AD113" s="34">
        <v>3.25</v>
      </c>
      <c r="AE113" s="34">
        <v>2.62</v>
      </c>
      <c r="AF113" s="34">
        <v>80</v>
      </c>
      <c r="AG113" s="34">
        <v>10.63</v>
      </c>
      <c r="AH113" s="34">
        <v>2.36</v>
      </c>
      <c r="AI113" s="34">
        <v>8.3800000000000008</v>
      </c>
      <c r="AJ113" s="34">
        <v>2.86</v>
      </c>
      <c r="AK113" s="34">
        <v>0.99</v>
      </c>
      <c r="AL113" s="34">
        <v>4.41</v>
      </c>
      <c r="AM113" s="34"/>
      <c r="AN113" s="35">
        <v>85.978835978835988</v>
      </c>
      <c r="AO113" s="35">
        <v>83.706070287539944</v>
      </c>
      <c r="AP113" s="35">
        <v>97.560975609756099</v>
      </c>
      <c r="AQ113" s="35"/>
      <c r="AR113" s="35">
        <v>69.005847953216374</v>
      </c>
      <c r="AS113" s="35"/>
      <c r="AT113" s="35">
        <v>69.756097560975618</v>
      </c>
      <c r="AU113" s="35">
        <v>61.490683229813655</v>
      </c>
      <c r="AV113" s="35"/>
      <c r="AW113" s="35"/>
      <c r="AX113" s="36">
        <f t="shared" si="12"/>
        <v>4.7897999999999996</v>
      </c>
      <c r="AY113" s="36">
        <f t="shared" si="13"/>
        <v>3.9001999999999999</v>
      </c>
      <c r="AZ113" s="36">
        <f t="shared" si="10"/>
        <v>81.427199465530919</v>
      </c>
      <c r="BA113" s="36">
        <f t="shared" si="11"/>
        <v>67.852519938202022</v>
      </c>
      <c r="BB113" s="36">
        <f t="shared" si="11"/>
        <v>67.17604225424337</v>
      </c>
      <c r="BC113" s="36">
        <f t="shared" si="11"/>
        <v>98.247269370801504</v>
      </c>
    </row>
    <row r="114" spans="1:55" x14ac:dyDescent="0.3">
      <c r="A114" s="1">
        <v>113</v>
      </c>
      <c r="B114" s="1"/>
      <c r="C114" s="19" t="s">
        <v>417</v>
      </c>
      <c r="D114" s="41" t="s">
        <v>418</v>
      </c>
      <c r="E114" s="41" t="s">
        <v>419</v>
      </c>
      <c r="F114" s="20">
        <v>55</v>
      </c>
      <c r="G114" s="21">
        <v>55</v>
      </c>
      <c r="H114" s="22">
        <v>18.333333333333332</v>
      </c>
      <c r="I114" s="23">
        <v>3</v>
      </c>
      <c r="J114" s="24" t="s">
        <v>46</v>
      </c>
      <c r="K114" s="24">
        <v>0</v>
      </c>
      <c r="L114" s="25">
        <v>90</v>
      </c>
      <c r="M114" s="26">
        <v>1.585</v>
      </c>
      <c r="N114" s="27">
        <v>67.5</v>
      </c>
      <c r="O114" s="28">
        <v>95.5</v>
      </c>
      <c r="P114" s="29">
        <f t="shared" si="7"/>
        <v>26.868612484948603</v>
      </c>
      <c r="Q114" s="30" t="s">
        <v>99</v>
      </c>
      <c r="R114" s="31" t="s">
        <v>99</v>
      </c>
      <c r="S114" s="32" t="s">
        <v>410</v>
      </c>
      <c r="T114" s="33">
        <v>3.21</v>
      </c>
      <c r="U114" s="33">
        <v>2.68</v>
      </c>
      <c r="V114" s="33">
        <v>83</v>
      </c>
      <c r="W114" s="33"/>
      <c r="X114" s="33">
        <v>3</v>
      </c>
      <c r="Y114" s="33"/>
      <c r="Z114" s="33">
        <v>3.62</v>
      </c>
      <c r="AA114" s="33">
        <v>1.38</v>
      </c>
      <c r="AB114" s="33"/>
      <c r="AC114" s="33"/>
      <c r="AD114" s="34">
        <v>3.69</v>
      </c>
      <c r="AE114" s="34">
        <v>2.94</v>
      </c>
      <c r="AF114" s="34">
        <v>79</v>
      </c>
      <c r="AG114" s="34">
        <v>11.45</v>
      </c>
      <c r="AH114" s="34">
        <v>2.71</v>
      </c>
      <c r="AI114" s="34">
        <v>10.16</v>
      </c>
      <c r="AJ114" s="34">
        <v>3.49</v>
      </c>
      <c r="AK114" s="34">
        <v>1.01</v>
      </c>
      <c r="AL114" s="34">
        <v>4.74</v>
      </c>
      <c r="AM114" s="34"/>
      <c r="AN114" s="35">
        <v>114.95327102803739</v>
      </c>
      <c r="AO114" s="35">
        <v>109.70149253731343</v>
      </c>
      <c r="AP114" s="35">
        <v>95.180722891566262</v>
      </c>
      <c r="AQ114" s="35"/>
      <c r="AR114" s="35">
        <v>90.333333333333329</v>
      </c>
      <c r="AS114" s="35"/>
      <c r="AT114" s="35">
        <v>96.408839779005532</v>
      </c>
      <c r="AU114" s="35">
        <v>73.188405797101453</v>
      </c>
      <c r="AV114" s="35"/>
      <c r="AW114" s="35"/>
      <c r="AX114" s="36">
        <f t="shared" si="12"/>
        <v>4.2659500000000001</v>
      </c>
      <c r="AY114" s="36">
        <f t="shared" si="13"/>
        <v>3.3819499999999998</v>
      </c>
      <c r="AZ114" s="36">
        <f t="shared" si="10"/>
        <v>79.277769312814257</v>
      </c>
      <c r="BA114" s="36">
        <f t="shared" si="11"/>
        <v>86.49890411280019</v>
      </c>
      <c r="BB114" s="36">
        <f t="shared" si="11"/>
        <v>86.932095388755016</v>
      </c>
      <c r="BC114" s="36">
        <f t="shared" si="11"/>
        <v>99.649625216221409</v>
      </c>
    </row>
    <row r="115" spans="1:55" x14ac:dyDescent="0.3">
      <c r="A115" s="1">
        <v>114</v>
      </c>
      <c r="B115" s="1"/>
      <c r="C115" s="19" t="s">
        <v>420</v>
      </c>
      <c r="D115" s="41" t="s">
        <v>159</v>
      </c>
      <c r="E115" s="41" t="s">
        <v>421</v>
      </c>
      <c r="F115" s="20">
        <v>65</v>
      </c>
      <c r="G115" s="21">
        <v>61.5</v>
      </c>
      <c r="H115" s="22">
        <v>20.5</v>
      </c>
      <c r="I115" s="23">
        <v>12</v>
      </c>
      <c r="J115" s="24" t="s">
        <v>51</v>
      </c>
      <c r="K115" s="24">
        <v>2</v>
      </c>
      <c r="L115" s="25">
        <v>85.5</v>
      </c>
      <c r="M115" s="26">
        <v>1.5049999999999999</v>
      </c>
      <c r="N115" s="27">
        <v>62</v>
      </c>
      <c r="O115" s="28">
        <v>97</v>
      </c>
      <c r="P115" s="29">
        <f t="shared" si="7"/>
        <v>27.372766305007676</v>
      </c>
      <c r="Q115" s="30" t="s">
        <v>99</v>
      </c>
      <c r="R115" s="31" t="s">
        <v>99</v>
      </c>
      <c r="S115" s="32" t="s">
        <v>422</v>
      </c>
      <c r="T115" s="33">
        <v>1.91</v>
      </c>
      <c r="U115" s="33">
        <v>1.53</v>
      </c>
      <c r="V115" s="33">
        <v>80</v>
      </c>
      <c r="W115" s="33"/>
      <c r="X115" s="33">
        <v>1.77</v>
      </c>
      <c r="Y115" s="33"/>
      <c r="Z115" s="33">
        <v>2.2999999999999998</v>
      </c>
      <c r="AA115" s="33">
        <v>0.65</v>
      </c>
      <c r="AB115" s="33"/>
      <c r="AC115" s="33"/>
      <c r="AD115" s="34">
        <v>3.72</v>
      </c>
      <c r="AE115" s="34">
        <v>3.16</v>
      </c>
      <c r="AF115" s="34">
        <v>84</v>
      </c>
      <c r="AG115" s="34">
        <v>6.49</v>
      </c>
      <c r="AH115" s="34">
        <v>3.54</v>
      </c>
      <c r="AI115" s="34">
        <v>6.43</v>
      </c>
      <c r="AJ115" s="34">
        <v>4.5</v>
      </c>
      <c r="AK115" s="34">
        <v>1.66</v>
      </c>
      <c r="AL115" s="34">
        <v>3.11</v>
      </c>
      <c r="AM115" s="34"/>
      <c r="AN115" s="35">
        <v>194.76439790575918</v>
      </c>
      <c r="AO115" s="35">
        <v>206.53594771241833</v>
      </c>
      <c r="AP115" s="35">
        <v>105</v>
      </c>
      <c r="AQ115" s="35"/>
      <c r="AR115" s="35">
        <v>200</v>
      </c>
      <c r="AS115" s="35"/>
      <c r="AT115" s="35">
        <v>195.6521739130435</v>
      </c>
      <c r="AU115" s="35">
        <v>255.38461538461536</v>
      </c>
      <c r="AV115" s="35"/>
      <c r="AW115" s="35"/>
      <c r="AX115" s="36">
        <f t="shared" si="12"/>
        <v>3.6903499999999991</v>
      </c>
      <c r="AY115" s="36">
        <f t="shared" si="13"/>
        <v>2.8383499999999993</v>
      </c>
      <c r="AZ115" s="36">
        <f t="shared" si="10"/>
        <v>76.912758952402882</v>
      </c>
      <c r="BA115" s="36">
        <f t="shared" si="11"/>
        <v>100.8034468275367</v>
      </c>
      <c r="BB115" s="36">
        <f t="shared" si="11"/>
        <v>111.33228812514315</v>
      </c>
      <c r="BC115" s="36">
        <f t="shared" si="11"/>
        <v>109.21464935614003</v>
      </c>
    </row>
    <row r="116" spans="1:55" x14ac:dyDescent="0.3">
      <c r="A116" s="1">
        <v>115</v>
      </c>
      <c r="B116" s="1"/>
      <c r="C116" s="19" t="s">
        <v>423</v>
      </c>
      <c r="D116" s="41" t="s">
        <v>159</v>
      </c>
      <c r="E116" s="41" t="s">
        <v>424</v>
      </c>
      <c r="F116" s="20">
        <v>60</v>
      </c>
      <c r="G116" s="21">
        <v>74</v>
      </c>
      <c r="H116" s="22">
        <v>24.666666666666668</v>
      </c>
      <c r="I116" s="23">
        <v>10</v>
      </c>
      <c r="J116" s="24" t="s">
        <v>80</v>
      </c>
      <c r="K116" s="24">
        <v>1</v>
      </c>
      <c r="L116" s="25">
        <v>84.5</v>
      </c>
      <c r="M116" s="26">
        <v>1.575</v>
      </c>
      <c r="N116" s="27">
        <v>72</v>
      </c>
      <c r="O116" s="28">
        <v>99.5</v>
      </c>
      <c r="P116" s="29">
        <f t="shared" si="7"/>
        <v>29.024943310657598</v>
      </c>
      <c r="Q116" s="30" t="s">
        <v>99</v>
      </c>
      <c r="R116" s="31" t="s">
        <v>425</v>
      </c>
      <c r="S116" s="32" t="s">
        <v>426</v>
      </c>
      <c r="T116" s="33">
        <v>3.01</v>
      </c>
      <c r="U116" s="33">
        <v>2.4900000000000002</v>
      </c>
      <c r="V116" s="33">
        <v>82</v>
      </c>
      <c r="W116" s="33"/>
      <c r="X116" s="33">
        <v>2.79</v>
      </c>
      <c r="Y116" s="33"/>
      <c r="Z116" s="33">
        <v>3.4</v>
      </c>
      <c r="AA116" s="33">
        <v>1.26</v>
      </c>
      <c r="AB116" s="33"/>
      <c r="AC116" s="33"/>
      <c r="AD116" s="34">
        <v>1.93</v>
      </c>
      <c r="AE116" s="34">
        <v>1.39</v>
      </c>
      <c r="AF116" s="34">
        <v>76</v>
      </c>
      <c r="AG116" s="34">
        <v>5.74</v>
      </c>
      <c r="AH116" s="34">
        <v>1.08</v>
      </c>
      <c r="AI116" s="34">
        <v>4.16</v>
      </c>
      <c r="AJ116" s="34">
        <v>1.35</v>
      </c>
      <c r="AK116" s="34">
        <v>0.44</v>
      </c>
      <c r="AL116" s="34">
        <v>3.38</v>
      </c>
      <c r="AM116" s="34"/>
      <c r="AN116" s="35">
        <v>64.119601328903656</v>
      </c>
      <c r="AO116" s="35">
        <v>55.823293172690761</v>
      </c>
      <c r="AP116" s="35">
        <v>92.682926829268297</v>
      </c>
      <c r="AQ116" s="35"/>
      <c r="AR116" s="35">
        <v>38.70967741935484</v>
      </c>
      <c r="AS116" s="35"/>
      <c r="AT116" s="35">
        <v>39.705882352941181</v>
      </c>
      <c r="AU116" s="35">
        <v>34.920634920634917</v>
      </c>
      <c r="AV116" s="35"/>
      <c r="AW116" s="35"/>
      <c r="AX116" s="36">
        <f t="shared" si="12"/>
        <v>4.1002499999999991</v>
      </c>
      <c r="AY116" s="36">
        <f t="shared" si="13"/>
        <v>3.2082499999999996</v>
      </c>
      <c r="AZ116" s="36">
        <f t="shared" si="10"/>
        <v>78.245228949454315</v>
      </c>
      <c r="BA116" s="36">
        <f t="shared" si="11"/>
        <v>47.070300591427362</v>
      </c>
      <c r="BB116" s="36">
        <f t="shared" si="11"/>
        <v>43.325800670147281</v>
      </c>
      <c r="BC116" s="36">
        <f t="shared" si="11"/>
        <v>97.130522870723894</v>
      </c>
    </row>
    <row r="117" spans="1:55" x14ac:dyDescent="0.3">
      <c r="A117" s="1">
        <v>116</v>
      </c>
      <c r="B117" s="1"/>
      <c r="C117" s="19" t="s">
        <v>427</v>
      </c>
      <c r="D117" s="41" t="s">
        <v>428</v>
      </c>
      <c r="E117" s="41" t="s">
        <v>429</v>
      </c>
      <c r="F117" s="20">
        <v>65</v>
      </c>
      <c r="G117" s="21">
        <v>57.5</v>
      </c>
      <c r="H117" s="22">
        <v>19.166666666666668</v>
      </c>
      <c r="I117" s="23">
        <v>5</v>
      </c>
      <c r="J117" s="24" t="s">
        <v>46</v>
      </c>
      <c r="K117" s="24">
        <v>0</v>
      </c>
      <c r="L117" s="25">
        <v>76</v>
      </c>
      <c r="M117" s="26">
        <v>1.51</v>
      </c>
      <c r="N117" s="27">
        <v>70</v>
      </c>
      <c r="O117" s="28">
        <v>106</v>
      </c>
      <c r="P117" s="29">
        <f t="shared" si="7"/>
        <v>30.700407876847507</v>
      </c>
      <c r="Q117" s="30" t="s">
        <v>99</v>
      </c>
      <c r="R117" s="31" t="s">
        <v>99</v>
      </c>
      <c r="S117" s="32" t="s">
        <v>430</v>
      </c>
      <c r="T117" s="33">
        <v>1.99</v>
      </c>
      <c r="U117" s="33">
        <v>1.6</v>
      </c>
      <c r="V117" s="33">
        <v>80</v>
      </c>
      <c r="W117" s="33"/>
      <c r="X117" s="33">
        <v>1.83</v>
      </c>
      <c r="Y117" s="33"/>
      <c r="Z117" s="33">
        <v>2.37</v>
      </c>
      <c r="AA117" s="33">
        <v>0.68</v>
      </c>
      <c r="AB117" s="33"/>
      <c r="AC117" s="33"/>
      <c r="AD117" s="34">
        <v>2.52</v>
      </c>
      <c r="AE117" s="34">
        <v>1.76</v>
      </c>
      <c r="AF117" s="34">
        <v>69</v>
      </c>
      <c r="AG117" s="34">
        <v>6.19</v>
      </c>
      <c r="AH117" s="34">
        <v>1.1100000000000001</v>
      </c>
      <c r="AI117" s="34">
        <v>3.81</v>
      </c>
      <c r="AJ117" s="34">
        <v>1.34</v>
      </c>
      <c r="AK117" s="34">
        <v>0.41</v>
      </c>
      <c r="AL117" s="34">
        <v>6.93</v>
      </c>
      <c r="AM117" s="34"/>
      <c r="AN117" s="35">
        <v>126.63316582914572</v>
      </c>
      <c r="AO117" s="35">
        <v>109.99999999999999</v>
      </c>
      <c r="AP117" s="35">
        <v>86.25</v>
      </c>
      <c r="AQ117" s="35"/>
      <c r="AR117" s="35">
        <v>60.655737704918032</v>
      </c>
      <c r="AS117" s="35"/>
      <c r="AT117" s="35">
        <v>56.540084388185655</v>
      </c>
      <c r="AU117" s="35">
        <v>60.294117647058819</v>
      </c>
      <c r="AV117" s="35"/>
      <c r="AW117" s="35"/>
      <c r="AX117" s="36">
        <f t="shared" si="12"/>
        <v>3.7106999999999997</v>
      </c>
      <c r="AY117" s="36">
        <f t="shared" si="13"/>
        <v>2.8547000000000002</v>
      </c>
      <c r="AZ117" s="36">
        <f t="shared" si="10"/>
        <v>76.931576252459124</v>
      </c>
      <c r="BA117" s="36">
        <f t="shared" si="11"/>
        <v>67.911714770797971</v>
      </c>
      <c r="BB117" s="36">
        <f t="shared" si="11"/>
        <v>61.652713069674569</v>
      </c>
      <c r="BC117" s="36">
        <f t="shared" si="11"/>
        <v>89.690090026973039</v>
      </c>
    </row>
    <row r="118" spans="1:55" x14ac:dyDescent="0.3">
      <c r="A118" s="1">
        <v>117</v>
      </c>
      <c r="B118" s="1"/>
      <c r="C118" s="19" t="s">
        <v>431</v>
      </c>
      <c r="D118" s="41" t="s">
        <v>432</v>
      </c>
      <c r="E118" s="41" t="s">
        <v>433</v>
      </c>
      <c r="F118" s="20">
        <v>48</v>
      </c>
      <c r="G118" s="21">
        <v>67.5</v>
      </c>
      <c r="H118" s="22">
        <v>22.5</v>
      </c>
      <c r="I118" s="23">
        <v>10</v>
      </c>
      <c r="J118" s="24" t="s">
        <v>80</v>
      </c>
      <c r="K118" s="24">
        <v>1</v>
      </c>
      <c r="L118" s="25">
        <v>86.5</v>
      </c>
      <c r="M118" s="26">
        <v>1.62</v>
      </c>
      <c r="N118" s="27">
        <v>88.5</v>
      </c>
      <c r="O118" s="28">
        <v>100</v>
      </c>
      <c r="P118" s="29">
        <f t="shared" si="7"/>
        <v>33.721993598536805</v>
      </c>
      <c r="Q118" s="30" t="s">
        <v>434</v>
      </c>
      <c r="R118" s="31" t="s">
        <v>435</v>
      </c>
      <c r="S118" s="32" t="s">
        <v>149</v>
      </c>
      <c r="T118" s="33">
        <v>3.46</v>
      </c>
      <c r="U118" s="33">
        <v>2.86</v>
      </c>
      <c r="V118" s="33">
        <v>82</v>
      </c>
      <c r="W118" s="33"/>
      <c r="X118" s="33">
        <v>3.12</v>
      </c>
      <c r="Y118" s="33"/>
      <c r="Z118" s="33">
        <v>3.78</v>
      </c>
      <c r="AA118" s="33">
        <v>1.43</v>
      </c>
      <c r="AB118" s="33"/>
      <c r="AC118" s="33"/>
      <c r="AD118" s="34">
        <v>3.56</v>
      </c>
      <c r="AE118" s="34">
        <v>2.83</v>
      </c>
      <c r="AF118" s="34">
        <v>78</v>
      </c>
      <c r="AG118" s="34">
        <v>9.92</v>
      </c>
      <c r="AH118" s="34">
        <v>2.4500000000000002</v>
      </c>
      <c r="AI118" s="34">
        <v>8.02</v>
      </c>
      <c r="AJ118" s="34">
        <v>2.96</v>
      </c>
      <c r="AK118" s="34">
        <v>0.95</v>
      </c>
      <c r="AL118" s="34">
        <v>4.74</v>
      </c>
      <c r="AM118" s="34"/>
      <c r="AN118" s="35">
        <v>102.89017341040463</v>
      </c>
      <c r="AO118" s="35">
        <v>98.951048951048961</v>
      </c>
      <c r="AP118" s="35">
        <v>95.121951219512198</v>
      </c>
      <c r="AQ118" s="35"/>
      <c r="AR118" s="35">
        <v>78.525641025641022</v>
      </c>
      <c r="AS118" s="35"/>
      <c r="AT118" s="35">
        <v>78.306878306878318</v>
      </c>
      <c r="AU118" s="35">
        <v>66.43356643356644</v>
      </c>
      <c r="AV118" s="35"/>
      <c r="AW118" s="35"/>
      <c r="AX118" s="36">
        <f t="shared" si="12"/>
        <v>4.583400000000001</v>
      </c>
      <c r="AY118" s="36">
        <f t="shared" si="13"/>
        <v>3.6938000000000004</v>
      </c>
      <c r="AZ118" s="36">
        <f t="shared" si="10"/>
        <v>80.590827769777889</v>
      </c>
      <c r="BA118" s="36">
        <f t="shared" si="11"/>
        <v>77.671597504036299</v>
      </c>
      <c r="BB118" s="36">
        <f t="shared" si="11"/>
        <v>76.614868157453017</v>
      </c>
      <c r="BC118" s="36">
        <f t="shared" si="11"/>
        <v>96.785207645243389</v>
      </c>
    </row>
    <row r="119" spans="1:55" x14ac:dyDescent="0.3">
      <c r="A119" s="1">
        <v>118</v>
      </c>
      <c r="B119" s="1"/>
      <c r="C119" s="19" t="s">
        <v>436</v>
      </c>
      <c r="D119" s="41" t="s">
        <v>227</v>
      </c>
      <c r="E119" s="41" t="s">
        <v>437</v>
      </c>
      <c r="F119" s="20">
        <v>36</v>
      </c>
      <c r="G119" s="21">
        <v>58</v>
      </c>
      <c r="H119" s="22">
        <v>19.333333333333332</v>
      </c>
      <c r="I119" s="23">
        <v>0</v>
      </c>
      <c r="J119" s="24" t="s">
        <v>46</v>
      </c>
      <c r="K119" s="24">
        <v>0</v>
      </c>
      <c r="L119" s="25">
        <v>87.5</v>
      </c>
      <c r="M119" s="26">
        <v>1.625</v>
      </c>
      <c r="N119" s="27">
        <v>59.5</v>
      </c>
      <c r="O119" s="28">
        <v>81</v>
      </c>
      <c r="P119" s="29">
        <f t="shared" si="7"/>
        <v>22.532544378698226</v>
      </c>
      <c r="Q119" s="30" t="s">
        <v>99</v>
      </c>
      <c r="R119" s="31" t="s">
        <v>99</v>
      </c>
      <c r="S119" s="32" t="s">
        <v>438</v>
      </c>
      <c r="T119" s="33">
        <v>3.85</v>
      </c>
      <c r="U119" s="33">
        <v>3.24</v>
      </c>
      <c r="V119" s="33">
        <v>84</v>
      </c>
      <c r="W119" s="33"/>
      <c r="X119" s="33">
        <v>3.59</v>
      </c>
      <c r="Y119" s="33"/>
      <c r="Z119" s="33">
        <v>4.26</v>
      </c>
      <c r="AA119" s="33">
        <v>1.73</v>
      </c>
      <c r="AB119" s="33"/>
      <c r="AC119" s="33"/>
      <c r="AD119" s="34">
        <v>5.38</v>
      </c>
      <c r="AE119" s="34">
        <v>4.38</v>
      </c>
      <c r="AF119" s="34">
        <v>80</v>
      </c>
      <c r="AG119" s="34">
        <v>10.29</v>
      </c>
      <c r="AH119" s="34">
        <v>3.91</v>
      </c>
      <c r="AI119" s="34">
        <v>9.4499999999999993</v>
      </c>
      <c r="AJ119" s="34">
        <v>4.6500000000000004</v>
      </c>
      <c r="AK119" s="34">
        <v>1.74</v>
      </c>
      <c r="AL119" s="34">
        <v>5.19</v>
      </c>
      <c r="AM119" s="34"/>
      <c r="AN119" s="35">
        <v>139.74025974025975</v>
      </c>
      <c r="AO119" s="35">
        <v>135.18518518518516</v>
      </c>
      <c r="AP119" s="35">
        <v>95.238095238095227</v>
      </c>
      <c r="AQ119" s="35"/>
      <c r="AR119" s="35">
        <v>108.91364902506963</v>
      </c>
      <c r="AS119" s="35"/>
      <c r="AT119" s="35">
        <v>109.1549295774648</v>
      </c>
      <c r="AU119" s="35">
        <v>100.57803468208093</v>
      </c>
      <c r="AV119" s="35"/>
      <c r="AW119" s="35"/>
      <c r="AX119" s="36">
        <f t="shared" si="12"/>
        <v>4.9037500000000005</v>
      </c>
      <c r="AY119" s="36">
        <f t="shared" si="13"/>
        <v>4.0485499999999996</v>
      </c>
      <c r="AZ119" s="36">
        <f t="shared" si="10"/>
        <v>82.56028549579402</v>
      </c>
      <c r="BA119" s="36">
        <f t="shared" si="11"/>
        <v>109.71195513637522</v>
      </c>
      <c r="BB119" s="36">
        <f t="shared" si="11"/>
        <v>108.18688172308606</v>
      </c>
      <c r="BC119" s="36">
        <f t="shared" si="11"/>
        <v>96.898889725951292</v>
      </c>
    </row>
    <row r="120" spans="1:55" x14ac:dyDescent="0.3">
      <c r="A120" s="1">
        <v>119</v>
      </c>
      <c r="B120" s="1"/>
      <c r="C120" s="19" t="s">
        <v>439</v>
      </c>
      <c r="D120" s="41" t="s">
        <v>259</v>
      </c>
      <c r="E120" s="41" t="s">
        <v>440</v>
      </c>
      <c r="F120" s="20">
        <v>32</v>
      </c>
      <c r="G120" s="21">
        <v>67.5</v>
      </c>
      <c r="H120" s="22">
        <v>22.5</v>
      </c>
      <c r="I120" s="23">
        <v>9</v>
      </c>
      <c r="J120" s="24" t="s">
        <v>80</v>
      </c>
      <c r="K120" s="24">
        <v>1</v>
      </c>
      <c r="L120" s="25">
        <v>85</v>
      </c>
      <c r="M120" s="26">
        <v>1.5920000000000001</v>
      </c>
      <c r="N120" s="27">
        <v>67</v>
      </c>
      <c r="O120" s="28">
        <v>85</v>
      </c>
      <c r="P120" s="29">
        <f t="shared" si="7"/>
        <v>26.435569808843209</v>
      </c>
      <c r="Q120" s="30" t="s">
        <v>99</v>
      </c>
      <c r="R120" s="31" t="s">
        <v>99</v>
      </c>
      <c r="S120" s="32" t="s">
        <v>441</v>
      </c>
      <c r="T120" s="33">
        <v>3.62</v>
      </c>
      <c r="U120" s="33">
        <v>3.07</v>
      </c>
      <c r="V120" s="33">
        <v>84</v>
      </c>
      <c r="W120" s="33"/>
      <c r="X120" s="33">
        <v>3.45</v>
      </c>
      <c r="Y120" s="33"/>
      <c r="Z120" s="33">
        <v>4.09</v>
      </c>
      <c r="AA120" s="33">
        <v>1.66</v>
      </c>
      <c r="AB120" s="33"/>
      <c r="AC120" s="33"/>
      <c r="AD120" s="34">
        <v>5.04</v>
      </c>
      <c r="AE120" s="34">
        <v>4.24</v>
      </c>
      <c r="AF120" s="34">
        <v>85</v>
      </c>
      <c r="AG120" s="34">
        <v>11.72</v>
      </c>
      <c r="AH120" s="34">
        <v>4.53</v>
      </c>
      <c r="AI120" s="34">
        <v>9.6300000000000008</v>
      </c>
      <c r="AJ120" s="34">
        <v>4.9000000000000004</v>
      </c>
      <c r="AK120" s="34">
        <v>2.34</v>
      </c>
      <c r="AL120" s="34">
        <v>2.64</v>
      </c>
      <c r="AM120" s="34"/>
      <c r="AN120" s="35">
        <v>139.22651933701658</v>
      </c>
      <c r="AO120" s="35">
        <v>138.11074918566777</v>
      </c>
      <c r="AP120" s="35">
        <v>101.19047619047619</v>
      </c>
      <c r="AQ120" s="35"/>
      <c r="AR120" s="35">
        <v>131.30434782608694</v>
      </c>
      <c r="AS120" s="35"/>
      <c r="AT120" s="35">
        <v>119.80440097799512</v>
      </c>
      <c r="AU120" s="35">
        <v>140.96385542168676</v>
      </c>
      <c r="AV120" s="35"/>
      <c r="AW120" s="35"/>
      <c r="AX120" s="36">
        <f t="shared" si="12"/>
        <v>4.8694400000000009</v>
      </c>
      <c r="AY120" s="36">
        <f t="shared" si="13"/>
        <v>4.0534400000000002</v>
      </c>
      <c r="AZ120" s="36">
        <f t="shared" si="10"/>
        <v>83.242426233817426</v>
      </c>
      <c r="BA120" s="36">
        <f t="shared" si="11"/>
        <v>103.50266149700991</v>
      </c>
      <c r="BB120" s="36">
        <f t="shared" si="11"/>
        <v>104.60251046025104</v>
      </c>
      <c r="BC120" s="36">
        <f t="shared" si="11"/>
        <v>102.11139180547882</v>
      </c>
    </row>
    <row r="121" spans="1:55" ht="28.8" x14ac:dyDescent="0.3">
      <c r="A121" s="1">
        <v>120</v>
      </c>
      <c r="B121" s="1"/>
      <c r="C121" s="19" t="s">
        <v>442</v>
      </c>
      <c r="D121" s="41" t="s">
        <v>283</v>
      </c>
      <c r="E121" s="41" t="s">
        <v>443</v>
      </c>
      <c r="F121" s="20">
        <v>60</v>
      </c>
      <c r="G121" s="21">
        <v>65</v>
      </c>
      <c r="H121" s="22">
        <v>21.666666666666668</v>
      </c>
      <c r="I121" s="23">
        <v>6</v>
      </c>
      <c r="J121" s="24" t="s">
        <v>80</v>
      </c>
      <c r="K121" s="24">
        <v>1</v>
      </c>
      <c r="L121" s="25">
        <v>87</v>
      </c>
      <c r="M121" s="26">
        <v>1.51</v>
      </c>
      <c r="N121" s="27">
        <v>60</v>
      </c>
      <c r="O121" s="28">
        <v>96</v>
      </c>
      <c r="P121" s="29">
        <f t="shared" si="7"/>
        <v>26.314635323012148</v>
      </c>
      <c r="Q121" s="30" t="s">
        <v>99</v>
      </c>
      <c r="R121" s="31" t="s">
        <v>444</v>
      </c>
      <c r="S121" s="32" t="s">
        <v>445</v>
      </c>
      <c r="T121" s="33">
        <v>2.17</v>
      </c>
      <c r="U121" s="33">
        <v>1.77</v>
      </c>
      <c r="V121" s="33">
        <v>81</v>
      </c>
      <c r="W121" s="33"/>
      <c r="X121" s="33">
        <v>2.0499999999999998</v>
      </c>
      <c r="Y121" s="33"/>
      <c r="Z121" s="33">
        <v>2.59</v>
      </c>
      <c r="AA121" s="33">
        <v>0.82</v>
      </c>
      <c r="AB121" s="33"/>
      <c r="AC121" s="33"/>
      <c r="AD121" s="34">
        <v>3.36</v>
      </c>
      <c r="AE121" s="34">
        <v>2.56</v>
      </c>
      <c r="AF121" s="34">
        <v>76</v>
      </c>
      <c r="AG121" s="34">
        <v>9.86</v>
      </c>
      <c r="AH121" s="34">
        <v>1.97</v>
      </c>
      <c r="AI121" s="34">
        <v>8.7799999999999994</v>
      </c>
      <c r="AJ121" s="34">
        <v>2.97</v>
      </c>
      <c r="AK121" s="34">
        <v>0.6</v>
      </c>
      <c r="AL121" s="34">
        <v>7.73</v>
      </c>
      <c r="AM121" s="34"/>
      <c r="AN121" s="35">
        <v>154.83870967741936</v>
      </c>
      <c r="AO121" s="35">
        <v>144.63276836158192</v>
      </c>
      <c r="AP121" s="35">
        <v>93.827160493827151</v>
      </c>
      <c r="AQ121" s="35"/>
      <c r="AR121" s="35">
        <v>96.097560975609767</v>
      </c>
      <c r="AS121" s="35"/>
      <c r="AT121" s="35">
        <v>114.67181467181469</v>
      </c>
      <c r="AU121" s="35">
        <v>73.170731707317074</v>
      </c>
      <c r="AV121" s="35"/>
      <c r="AW121" s="35"/>
      <c r="AX121" s="36">
        <f t="shared" si="12"/>
        <v>3.8356999999999997</v>
      </c>
      <c r="AY121" s="36">
        <f t="shared" si="13"/>
        <v>2.9957000000000003</v>
      </c>
      <c r="AZ121" s="36">
        <f t="shared" si="10"/>
        <v>78.100477096748975</v>
      </c>
      <c r="BA121" s="36">
        <f t="shared" si="11"/>
        <v>87.598091613004144</v>
      </c>
      <c r="BB121" s="36">
        <f t="shared" si="11"/>
        <v>85.455820008679112</v>
      </c>
      <c r="BC121" s="36">
        <f t="shared" si="11"/>
        <v>97.310545114664336</v>
      </c>
    </row>
    <row r="122" spans="1:55" x14ac:dyDescent="0.3">
      <c r="A122" s="1">
        <v>121</v>
      </c>
      <c r="B122" s="1"/>
      <c r="C122" s="19" t="s">
        <v>446</v>
      </c>
      <c r="D122" s="41" t="s">
        <v>447</v>
      </c>
      <c r="E122" s="41" t="s">
        <v>448</v>
      </c>
      <c r="F122" s="20">
        <v>31</v>
      </c>
      <c r="G122" s="21">
        <v>63.5</v>
      </c>
      <c r="H122" s="22">
        <v>21.166666666666668</v>
      </c>
      <c r="I122" s="23">
        <v>6</v>
      </c>
      <c r="J122" s="24" t="s">
        <v>80</v>
      </c>
      <c r="K122" s="24">
        <v>1</v>
      </c>
      <c r="L122" s="25">
        <v>89.5</v>
      </c>
      <c r="M122" s="26">
        <v>1.655</v>
      </c>
      <c r="N122" s="27">
        <v>65</v>
      </c>
      <c r="O122" s="28">
        <v>87.5</v>
      </c>
      <c r="P122" s="29">
        <f t="shared" si="7"/>
        <v>23.731072188096128</v>
      </c>
      <c r="Q122" s="30" t="s">
        <v>99</v>
      </c>
      <c r="R122" s="31" t="s">
        <v>99</v>
      </c>
      <c r="S122" s="32" t="s">
        <v>416</v>
      </c>
      <c r="T122" s="33">
        <v>4.1900000000000004</v>
      </c>
      <c r="U122" s="33">
        <v>3.52</v>
      </c>
      <c r="V122" s="33">
        <v>84</v>
      </c>
      <c r="W122" s="33"/>
      <c r="X122" s="33">
        <v>3.87</v>
      </c>
      <c r="Y122" s="33"/>
      <c r="Z122" s="33">
        <v>4.57</v>
      </c>
      <c r="AA122" s="33">
        <v>1.9</v>
      </c>
      <c r="AB122" s="33"/>
      <c r="AC122" s="33"/>
      <c r="AD122" s="34">
        <v>5.29</v>
      </c>
      <c r="AE122" s="34">
        <v>4.55</v>
      </c>
      <c r="AF122" s="34">
        <v>88</v>
      </c>
      <c r="AG122" s="34">
        <v>13.56</v>
      </c>
      <c r="AH122" s="34">
        <v>5.76</v>
      </c>
      <c r="AI122" s="34">
        <v>12.7</v>
      </c>
      <c r="AJ122" s="34">
        <v>6.55</v>
      </c>
      <c r="AK122" s="34">
        <v>2.58</v>
      </c>
      <c r="AL122" s="34">
        <v>2.56</v>
      </c>
      <c r="AM122" s="34"/>
      <c r="AN122" s="35">
        <v>126.25298329355607</v>
      </c>
      <c r="AO122" s="35">
        <v>129.26136363636363</v>
      </c>
      <c r="AP122" s="35">
        <v>104.76190476190477</v>
      </c>
      <c r="AQ122" s="35"/>
      <c r="AR122" s="35">
        <v>148.83720930232559</v>
      </c>
      <c r="AS122" s="35"/>
      <c r="AT122" s="35">
        <v>143.32603938730853</v>
      </c>
      <c r="AU122" s="35">
        <v>135.78947368421052</v>
      </c>
      <c r="AV122" s="35"/>
      <c r="AW122" s="35"/>
      <c r="AX122" s="36">
        <f t="shared" si="12"/>
        <v>5.1508500000000002</v>
      </c>
      <c r="AY122" s="36">
        <f t="shared" si="13"/>
        <v>4.2876500000000002</v>
      </c>
      <c r="AZ122" s="36">
        <f t="shared" si="10"/>
        <v>83.241600900822192</v>
      </c>
      <c r="BA122" s="36">
        <f t="shared" si="11"/>
        <v>102.70149586961375</v>
      </c>
      <c r="BB122" s="36">
        <f t="shared" si="11"/>
        <v>106.11873637073921</v>
      </c>
      <c r="BC122" s="36">
        <f t="shared" si="11"/>
        <v>105.7163714389001</v>
      </c>
    </row>
    <row r="123" spans="1:55" x14ac:dyDescent="0.3">
      <c r="A123" s="1">
        <v>122</v>
      </c>
      <c r="B123" s="1"/>
      <c r="C123" s="19" t="s">
        <v>449</v>
      </c>
      <c r="D123" s="41" t="s">
        <v>447</v>
      </c>
      <c r="E123" s="41" t="s">
        <v>450</v>
      </c>
      <c r="F123" s="20">
        <v>58</v>
      </c>
      <c r="G123" s="21">
        <v>56</v>
      </c>
      <c r="H123" s="22">
        <v>18.666666666666668</v>
      </c>
      <c r="I123" s="23">
        <v>3</v>
      </c>
      <c r="J123" s="24" t="s">
        <v>46</v>
      </c>
      <c r="K123" s="24">
        <v>0</v>
      </c>
      <c r="L123" s="25">
        <v>88</v>
      </c>
      <c r="M123" s="26">
        <v>1.63</v>
      </c>
      <c r="N123" s="27">
        <v>78</v>
      </c>
      <c r="O123" s="28">
        <v>107</v>
      </c>
      <c r="P123" s="29">
        <f t="shared" si="7"/>
        <v>29.357521924046825</v>
      </c>
      <c r="Q123" s="30" t="s">
        <v>99</v>
      </c>
      <c r="R123" s="31" t="s">
        <v>99</v>
      </c>
      <c r="S123" s="32" t="s">
        <v>109</v>
      </c>
      <c r="T123" s="33">
        <v>3.28</v>
      </c>
      <c r="U123" s="33">
        <v>2.66</v>
      </c>
      <c r="V123" s="33">
        <v>81</v>
      </c>
      <c r="W123" s="33"/>
      <c r="X123" s="33">
        <v>2.85</v>
      </c>
      <c r="Y123" s="33"/>
      <c r="Z123" s="33">
        <v>3.52</v>
      </c>
      <c r="AA123" s="33">
        <v>1.26</v>
      </c>
      <c r="AB123" s="33"/>
      <c r="AC123" s="33"/>
      <c r="AD123" s="34">
        <v>3.62</v>
      </c>
      <c r="AE123" s="34">
        <v>2.93</v>
      </c>
      <c r="AF123" s="34">
        <v>77</v>
      </c>
      <c r="AG123" s="34">
        <v>9.16</v>
      </c>
      <c r="AH123" s="34">
        <v>2.3199999999999998</v>
      </c>
      <c r="AI123" s="34">
        <v>9.16</v>
      </c>
      <c r="AJ123" s="34">
        <v>2.89</v>
      </c>
      <c r="AK123" s="34">
        <v>0.89</v>
      </c>
      <c r="AL123" s="34">
        <v>5.64</v>
      </c>
      <c r="AM123" s="34"/>
      <c r="AN123" s="35">
        <v>110.36585365853659</v>
      </c>
      <c r="AO123" s="35">
        <v>110.15037593984962</v>
      </c>
      <c r="AP123" s="35">
        <v>95.061728395061735</v>
      </c>
      <c r="AQ123" s="35"/>
      <c r="AR123" s="35">
        <v>81.403508771929808</v>
      </c>
      <c r="AS123" s="35"/>
      <c r="AT123" s="35">
        <v>82.102272727272734</v>
      </c>
      <c r="AU123" s="35">
        <v>70.634920634920633</v>
      </c>
      <c r="AV123" s="35"/>
      <c r="AW123" s="35"/>
      <c r="AX123" s="36">
        <f t="shared" si="12"/>
        <v>4.3741000000000003</v>
      </c>
      <c r="AY123" s="36">
        <f t="shared" si="13"/>
        <v>3.4444999999999997</v>
      </c>
      <c r="AZ123" s="36">
        <f t="shared" si="10"/>
        <v>78.747628083491449</v>
      </c>
      <c r="BA123" s="36">
        <f t="shared" si="11"/>
        <v>82.759882032875325</v>
      </c>
      <c r="BB123" s="36">
        <f t="shared" si="11"/>
        <v>85.063144142836421</v>
      </c>
      <c r="BC123" s="36">
        <f t="shared" si="11"/>
        <v>97.780722891566285</v>
      </c>
    </row>
    <row r="124" spans="1:55" ht="28.8" x14ac:dyDescent="0.3">
      <c r="A124" s="1">
        <v>123</v>
      </c>
      <c r="B124" s="1"/>
      <c r="C124" s="19" t="s">
        <v>451</v>
      </c>
      <c r="D124" s="41" t="s">
        <v>452</v>
      </c>
      <c r="E124" s="41" t="s">
        <v>453</v>
      </c>
      <c r="F124" s="20">
        <v>65</v>
      </c>
      <c r="G124" s="21">
        <v>55</v>
      </c>
      <c r="H124" s="22">
        <v>18.333333333333332</v>
      </c>
      <c r="I124" s="23">
        <v>0</v>
      </c>
      <c r="J124" s="24" t="s">
        <v>46</v>
      </c>
      <c r="K124" s="24">
        <v>0</v>
      </c>
      <c r="L124" s="25">
        <v>89</v>
      </c>
      <c r="M124" s="26">
        <v>1.62</v>
      </c>
      <c r="N124" s="27">
        <v>60</v>
      </c>
      <c r="O124" s="28">
        <v>98</v>
      </c>
      <c r="P124" s="29">
        <f t="shared" si="7"/>
        <v>22.862368541380881</v>
      </c>
      <c r="Q124" s="30" t="s">
        <v>99</v>
      </c>
      <c r="R124" s="31" t="s">
        <v>454</v>
      </c>
      <c r="S124" s="32" t="s">
        <v>455</v>
      </c>
      <c r="T124" s="33">
        <v>2.92</v>
      </c>
      <c r="U124" s="33">
        <v>2.33</v>
      </c>
      <c r="V124" s="33">
        <v>79</v>
      </c>
      <c r="W124" s="33"/>
      <c r="X124" s="33">
        <v>2.4700000000000002</v>
      </c>
      <c r="Y124" s="33"/>
      <c r="Z124" s="33">
        <v>3.12</v>
      </c>
      <c r="AA124" s="33">
        <v>1.02</v>
      </c>
      <c r="AB124" s="33"/>
      <c r="AC124" s="33"/>
      <c r="AD124" s="34">
        <v>4.3899999999999997</v>
      </c>
      <c r="AE124" s="34">
        <v>3.59</v>
      </c>
      <c r="AF124" s="34">
        <v>81</v>
      </c>
      <c r="AG124" s="34">
        <v>11.97</v>
      </c>
      <c r="AH124" s="34">
        <v>3.48</v>
      </c>
      <c r="AI124" s="34">
        <v>9.1</v>
      </c>
      <c r="AJ124" s="34">
        <v>4.78</v>
      </c>
      <c r="AK124" s="34">
        <v>1.37</v>
      </c>
      <c r="AL124" s="34">
        <v>4.47</v>
      </c>
      <c r="AM124" s="34"/>
      <c r="AN124" s="35">
        <v>150.34246575342465</v>
      </c>
      <c r="AO124" s="35">
        <v>154.0772532188841</v>
      </c>
      <c r="AP124" s="35">
        <v>102.53164556962024</v>
      </c>
      <c r="AQ124" s="35"/>
      <c r="AR124" s="35">
        <v>140.89068825910931</v>
      </c>
      <c r="AS124" s="35"/>
      <c r="AT124" s="35">
        <v>153.2051282051282</v>
      </c>
      <c r="AU124" s="35">
        <v>134.31372549019608</v>
      </c>
      <c r="AV124" s="35"/>
      <c r="AW124" s="35"/>
      <c r="AX124" s="36">
        <f t="shared" si="12"/>
        <v>4.1584000000000003</v>
      </c>
      <c r="AY124" s="36">
        <f t="shared" si="13"/>
        <v>3.2144000000000004</v>
      </c>
      <c r="AZ124" s="36">
        <f t="shared" si="10"/>
        <v>77.298961138899585</v>
      </c>
      <c r="BA124" s="36">
        <f t="shared" si="11"/>
        <v>105.56944978838013</v>
      </c>
      <c r="BB124" s="36">
        <f t="shared" si="11"/>
        <v>111.68491786958685</v>
      </c>
      <c r="BC124" s="36">
        <f t="shared" si="11"/>
        <v>104.78795420607265</v>
      </c>
    </row>
    <row r="125" spans="1:55" x14ac:dyDescent="0.3">
      <c r="A125" s="1">
        <v>124</v>
      </c>
      <c r="B125" s="1"/>
      <c r="C125" s="19" t="s">
        <v>456</v>
      </c>
      <c r="D125" s="41" t="s">
        <v>457</v>
      </c>
      <c r="E125" s="41" t="s">
        <v>458</v>
      </c>
      <c r="F125" s="20">
        <v>50</v>
      </c>
      <c r="G125" s="21">
        <v>62</v>
      </c>
      <c r="H125" s="22">
        <v>20.666666666666668</v>
      </c>
      <c r="I125" s="23">
        <v>6</v>
      </c>
      <c r="J125" s="24" t="s">
        <v>80</v>
      </c>
      <c r="K125" s="24">
        <v>1</v>
      </c>
      <c r="L125" s="25">
        <v>90</v>
      </c>
      <c r="M125" s="26">
        <v>1.69</v>
      </c>
      <c r="N125" s="27">
        <v>76.5</v>
      </c>
      <c r="O125" s="28">
        <v>101</v>
      </c>
      <c r="P125" s="29">
        <f t="shared" si="7"/>
        <v>26.784776443401846</v>
      </c>
      <c r="Q125" s="30" t="s">
        <v>99</v>
      </c>
      <c r="R125" s="31" t="s">
        <v>99</v>
      </c>
      <c r="S125" s="32" t="s">
        <v>459</v>
      </c>
      <c r="T125" s="33">
        <v>4.32</v>
      </c>
      <c r="U125" s="33">
        <v>3.58</v>
      </c>
      <c r="V125" s="33">
        <v>82</v>
      </c>
      <c r="W125" s="33"/>
      <c r="X125" s="33">
        <v>3.85</v>
      </c>
      <c r="Y125" s="33"/>
      <c r="Z125" s="33">
        <v>4.59</v>
      </c>
      <c r="AA125" s="33">
        <v>1.86</v>
      </c>
      <c r="AB125" s="33"/>
      <c r="AC125" s="33"/>
      <c r="AD125" s="34">
        <v>4.7300000000000004</v>
      </c>
      <c r="AE125" s="34">
        <v>3.83</v>
      </c>
      <c r="AF125" s="34">
        <v>80</v>
      </c>
      <c r="AG125" s="34">
        <v>12.3</v>
      </c>
      <c r="AH125" s="34">
        <v>3.79</v>
      </c>
      <c r="AI125" s="34">
        <v>11.51</v>
      </c>
      <c r="AJ125" s="34">
        <v>5.29</v>
      </c>
      <c r="AK125" s="34">
        <v>1.25</v>
      </c>
      <c r="AL125" s="34">
        <v>4.12</v>
      </c>
      <c r="AM125" s="34"/>
      <c r="AN125" s="35">
        <v>109.49074074074075</v>
      </c>
      <c r="AO125" s="35">
        <v>106.98324022346368</v>
      </c>
      <c r="AP125" s="35">
        <v>97.560975609756099</v>
      </c>
      <c r="AQ125" s="35"/>
      <c r="AR125" s="35">
        <v>98.441558441558442</v>
      </c>
      <c r="AS125" s="35"/>
      <c r="AT125" s="35">
        <v>115.25054466230938</v>
      </c>
      <c r="AU125" s="35">
        <v>67.204301075268816</v>
      </c>
      <c r="AV125" s="35"/>
      <c r="AW125" s="35"/>
      <c r="AX125" s="36">
        <f t="shared" si="12"/>
        <v>4.8182999999999989</v>
      </c>
      <c r="AY125" s="36">
        <f t="shared" si="13"/>
        <v>3.8662999999999998</v>
      </c>
      <c r="AZ125" s="36">
        <f t="shared" si="10"/>
        <v>80.241994064296549</v>
      </c>
      <c r="BA125" s="36">
        <f t="shared" si="11"/>
        <v>98.167403441047711</v>
      </c>
      <c r="BB125" s="36">
        <f t="shared" si="11"/>
        <v>99.061117864625103</v>
      </c>
      <c r="BC125" s="36">
        <f t="shared" si="11"/>
        <v>99.69841967772804</v>
      </c>
    </row>
    <row r="126" spans="1:55" x14ac:dyDescent="0.3">
      <c r="A126" s="1">
        <v>125</v>
      </c>
      <c r="B126" s="1"/>
      <c r="C126" s="19" t="s">
        <v>460</v>
      </c>
      <c r="D126" s="41" t="s">
        <v>461</v>
      </c>
      <c r="E126" s="41" t="s">
        <v>462</v>
      </c>
      <c r="F126" s="20">
        <v>39</v>
      </c>
      <c r="G126" s="21">
        <v>60.5</v>
      </c>
      <c r="H126" s="22">
        <v>20.166666666666668</v>
      </c>
      <c r="I126" s="23">
        <v>3</v>
      </c>
      <c r="J126" s="24" t="s">
        <v>46</v>
      </c>
      <c r="K126" s="24">
        <v>0</v>
      </c>
      <c r="L126" s="25">
        <v>87.5</v>
      </c>
      <c r="M126" s="26">
        <v>1.63</v>
      </c>
      <c r="N126" s="27">
        <v>68.8</v>
      </c>
      <c r="O126" s="28">
        <v>91.5</v>
      </c>
      <c r="P126" s="29">
        <f t="shared" si="7"/>
        <v>25.894839850954121</v>
      </c>
      <c r="Q126" s="30" t="s">
        <v>99</v>
      </c>
      <c r="R126" s="31" t="s">
        <v>99</v>
      </c>
      <c r="S126" s="32" t="s">
        <v>463</v>
      </c>
      <c r="T126" s="33">
        <v>3.81</v>
      </c>
      <c r="U126" s="33">
        <v>3.19</v>
      </c>
      <c r="V126" s="33">
        <v>83</v>
      </c>
      <c r="W126" s="33"/>
      <c r="X126" s="33">
        <v>3.5</v>
      </c>
      <c r="Y126" s="33"/>
      <c r="Z126" s="33">
        <v>4.1100000000000003</v>
      </c>
      <c r="AA126" s="33">
        <v>1.54</v>
      </c>
      <c r="AB126" s="33"/>
      <c r="AC126" s="33"/>
      <c r="AD126" s="34">
        <v>4.4800000000000004</v>
      </c>
      <c r="AE126" s="34">
        <v>3.68</v>
      </c>
      <c r="AF126" s="34">
        <v>81</v>
      </c>
      <c r="AG126" s="34">
        <v>10.76</v>
      </c>
      <c r="AH126" s="34">
        <v>3.5</v>
      </c>
      <c r="AI126" s="34">
        <v>7.64</v>
      </c>
      <c r="AJ126" s="34">
        <v>4.1100000000000003</v>
      </c>
      <c r="AK126" s="34">
        <v>1.54</v>
      </c>
      <c r="AL126" s="34">
        <v>3.78</v>
      </c>
      <c r="AM126" s="34"/>
      <c r="AN126" s="35">
        <v>117.58530183727036</v>
      </c>
      <c r="AO126" s="35">
        <v>115.36050156739812</v>
      </c>
      <c r="AP126" s="35">
        <v>97.590361445783131</v>
      </c>
      <c r="AQ126" s="35"/>
      <c r="AR126" s="35">
        <v>100</v>
      </c>
      <c r="AS126" s="35"/>
      <c r="AT126" s="35">
        <v>100</v>
      </c>
      <c r="AU126" s="35">
        <v>100</v>
      </c>
      <c r="AV126" s="35"/>
      <c r="AW126" s="35"/>
      <c r="AX126" s="36">
        <f t="shared" si="12"/>
        <v>4.8491</v>
      </c>
      <c r="AY126" s="36">
        <f t="shared" si="13"/>
        <v>3.9802999999999997</v>
      </c>
      <c r="AZ126" s="36">
        <f t="shared" si="10"/>
        <v>82.083273184714685</v>
      </c>
      <c r="BA126" s="36">
        <f t="shared" si="11"/>
        <v>92.388278237198662</v>
      </c>
      <c r="BB126" s="36">
        <f t="shared" si="11"/>
        <v>92.455342562118446</v>
      </c>
      <c r="BC126" s="36">
        <f t="shared" si="11"/>
        <v>98.680275356128945</v>
      </c>
    </row>
    <row r="127" spans="1:55" x14ac:dyDescent="0.3">
      <c r="A127" s="1">
        <v>126</v>
      </c>
      <c r="B127" s="1"/>
      <c r="C127" s="19" t="s">
        <v>464</v>
      </c>
      <c r="D127" s="41" t="s">
        <v>465</v>
      </c>
      <c r="E127" s="41" t="s">
        <v>466</v>
      </c>
      <c r="F127" s="20">
        <v>49</v>
      </c>
      <c r="G127" s="21">
        <v>63.5</v>
      </c>
      <c r="H127" s="22">
        <v>21.166666666666668</v>
      </c>
      <c r="I127" s="23">
        <v>3</v>
      </c>
      <c r="J127" s="24" t="s">
        <v>46</v>
      </c>
      <c r="K127" s="24">
        <v>0</v>
      </c>
      <c r="L127" s="25">
        <v>85.5</v>
      </c>
      <c r="M127" s="26">
        <v>1.57</v>
      </c>
      <c r="N127" s="27">
        <v>69</v>
      </c>
      <c r="O127" s="28">
        <v>96</v>
      </c>
      <c r="P127" s="29">
        <f t="shared" si="7"/>
        <v>27.993022029291247</v>
      </c>
      <c r="Q127" s="30" t="s">
        <v>99</v>
      </c>
      <c r="R127" s="31" t="s">
        <v>99</v>
      </c>
      <c r="S127" s="32" t="s">
        <v>467</v>
      </c>
      <c r="T127" s="33">
        <v>3.01</v>
      </c>
      <c r="U127" s="33">
        <v>2.4900000000000002</v>
      </c>
      <c r="V127" s="33">
        <v>82</v>
      </c>
      <c r="W127" s="33"/>
      <c r="X127" s="33">
        <v>2.79</v>
      </c>
      <c r="Y127" s="33"/>
      <c r="Z127" s="33">
        <v>3.4</v>
      </c>
      <c r="AA127" s="33">
        <v>1.26</v>
      </c>
      <c r="AB127" s="33"/>
      <c r="AC127" s="33"/>
      <c r="AD127" s="34">
        <v>3.32</v>
      </c>
      <c r="AE127" s="34">
        <v>2.71</v>
      </c>
      <c r="AF127" s="34">
        <v>81</v>
      </c>
      <c r="AG127" s="34">
        <v>8.73</v>
      </c>
      <c r="AH127" s="34">
        <v>2.67</v>
      </c>
      <c r="AI127" s="34">
        <v>6.31</v>
      </c>
      <c r="AJ127" s="34">
        <v>3.09</v>
      </c>
      <c r="AK127" s="34">
        <v>1.1299999999999999</v>
      </c>
      <c r="AL127" s="34">
        <v>5.6</v>
      </c>
      <c r="AM127" s="34"/>
      <c r="AN127" s="35">
        <v>110.29900332225915</v>
      </c>
      <c r="AO127" s="35">
        <v>108.83534136546184</v>
      </c>
      <c r="AP127" s="35">
        <v>98.780487804878049</v>
      </c>
      <c r="AQ127" s="35"/>
      <c r="AR127" s="35">
        <v>95.698924731182785</v>
      </c>
      <c r="AS127" s="35"/>
      <c r="AT127" s="35">
        <v>90.882352941176464</v>
      </c>
      <c r="AU127" s="35">
        <v>89.682539682539669</v>
      </c>
      <c r="AV127" s="35"/>
      <c r="AW127" s="35"/>
      <c r="AX127" s="36">
        <f t="shared" si="12"/>
        <v>4.3548999999999989</v>
      </c>
      <c r="AY127" s="36">
        <f t="shared" si="13"/>
        <v>3.5021000000000004</v>
      </c>
      <c r="AZ127" s="36">
        <f t="shared" si="10"/>
        <v>80.417460791292598</v>
      </c>
      <c r="BA127" s="36">
        <f t="shared" si="11"/>
        <v>76.235964086431395</v>
      </c>
      <c r="BB127" s="36">
        <f t="shared" si="11"/>
        <v>77.382142143285449</v>
      </c>
      <c r="BC127" s="36">
        <f t="shared" si="11"/>
        <v>100.7243939350675</v>
      </c>
    </row>
    <row r="128" spans="1:55" x14ac:dyDescent="0.3">
      <c r="A128" s="1">
        <v>127</v>
      </c>
      <c r="B128" s="1"/>
      <c r="C128" s="19" t="s">
        <v>468</v>
      </c>
      <c r="D128" s="41" t="s">
        <v>356</v>
      </c>
      <c r="E128" s="41" t="s">
        <v>469</v>
      </c>
      <c r="F128" s="20">
        <v>55</v>
      </c>
      <c r="G128" s="21">
        <v>63</v>
      </c>
      <c r="H128" s="22">
        <v>21</v>
      </c>
      <c r="I128" s="23">
        <v>13</v>
      </c>
      <c r="J128" s="24" t="s">
        <v>51</v>
      </c>
      <c r="K128" s="24">
        <v>2</v>
      </c>
      <c r="L128" s="25">
        <v>83.5</v>
      </c>
      <c r="M128" s="26">
        <v>1.5249999999999999</v>
      </c>
      <c r="N128" s="27">
        <v>71</v>
      </c>
      <c r="O128" s="28">
        <v>101.5</v>
      </c>
      <c r="P128" s="29">
        <f t="shared" si="7"/>
        <v>30.529427573233008</v>
      </c>
      <c r="Q128" s="30" t="s">
        <v>99</v>
      </c>
      <c r="R128" s="31" t="s">
        <v>99</v>
      </c>
      <c r="S128" s="32" t="s">
        <v>470</v>
      </c>
      <c r="T128" s="33">
        <v>2.94</v>
      </c>
      <c r="U128" s="33">
        <v>2.0499999999999998</v>
      </c>
      <c r="V128" s="33">
        <v>82</v>
      </c>
      <c r="W128" s="33"/>
      <c r="X128" s="33">
        <v>2.34</v>
      </c>
      <c r="Y128" s="33"/>
      <c r="Z128" s="33">
        <v>2.91</v>
      </c>
      <c r="AA128" s="33">
        <v>0.99</v>
      </c>
      <c r="AB128" s="33"/>
      <c r="AC128" s="33"/>
      <c r="AD128" s="34">
        <v>3.78</v>
      </c>
      <c r="AE128" s="34">
        <v>2.91</v>
      </c>
      <c r="AF128" s="34">
        <v>77</v>
      </c>
      <c r="AG128" s="34">
        <v>9.32</v>
      </c>
      <c r="AH128" s="34">
        <v>2.38</v>
      </c>
      <c r="AI128" s="34">
        <v>6.24</v>
      </c>
      <c r="AJ128" s="34">
        <v>2.77</v>
      </c>
      <c r="AK128" s="34">
        <v>1.06</v>
      </c>
      <c r="AL128" s="34">
        <v>7.93</v>
      </c>
      <c r="AM128" s="34"/>
      <c r="AN128" s="35">
        <v>128.57142857142856</v>
      </c>
      <c r="AO128" s="35">
        <v>141.95121951219514</v>
      </c>
      <c r="AP128" s="35">
        <v>93.902439024390233</v>
      </c>
      <c r="AQ128" s="35"/>
      <c r="AR128" s="35">
        <v>101.7094017094017</v>
      </c>
      <c r="AS128" s="35"/>
      <c r="AT128" s="35">
        <v>95.189003436426106</v>
      </c>
      <c r="AU128" s="35">
        <v>107.07070707070707</v>
      </c>
      <c r="AV128" s="35"/>
      <c r="AW128" s="35"/>
      <c r="AX128" s="36">
        <f t="shared" si="12"/>
        <v>4.021749999999999</v>
      </c>
      <c r="AY128" s="36">
        <f t="shared" si="13"/>
        <v>3.1857499999999996</v>
      </c>
      <c r="AZ128" s="36">
        <f t="shared" si="10"/>
        <v>79.21302915397527</v>
      </c>
      <c r="BA128" s="36">
        <f t="shared" si="11"/>
        <v>93.988935165040104</v>
      </c>
      <c r="BB128" s="36">
        <f t="shared" si="11"/>
        <v>91.344267440947988</v>
      </c>
      <c r="BC128" s="36">
        <f t="shared" si="11"/>
        <v>97.20623087185119</v>
      </c>
    </row>
    <row r="129" spans="1:55" x14ac:dyDescent="0.3">
      <c r="A129" s="1">
        <v>128</v>
      </c>
      <c r="B129" s="1"/>
      <c r="C129" s="19" t="s">
        <v>471</v>
      </c>
      <c r="D129" s="41" t="s">
        <v>340</v>
      </c>
      <c r="E129" s="41" t="s">
        <v>472</v>
      </c>
      <c r="F129" s="20">
        <v>40</v>
      </c>
      <c r="G129" s="21">
        <v>63.5</v>
      </c>
      <c r="H129" s="22">
        <v>21.166666666666668</v>
      </c>
      <c r="I129" s="23">
        <v>6</v>
      </c>
      <c r="J129" s="24" t="s">
        <v>80</v>
      </c>
      <c r="K129" s="24">
        <v>1</v>
      </c>
      <c r="L129" s="25">
        <v>80</v>
      </c>
      <c r="M129" s="26">
        <v>1.55</v>
      </c>
      <c r="N129" s="27">
        <v>57</v>
      </c>
      <c r="O129" s="28">
        <v>93</v>
      </c>
      <c r="P129" s="29">
        <f t="shared" si="7"/>
        <v>23.725286160249738</v>
      </c>
      <c r="Q129" s="30" t="s">
        <v>99</v>
      </c>
      <c r="R129" s="31" t="s">
        <v>99</v>
      </c>
      <c r="S129" s="32" t="s">
        <v>438</v>
      </c>
      <c r="T129" s="33">
        <v>3.46</v>
      </c>
      <c r="U129" s="33">
        <v>2.97</v>
      </c>
      <c r="V129" s="33">
        <v>85</v>
      </c>
      <c r="W129" s="33"/>
      <c r="X129" s="33">
        <v>3.44</v>
      </c>
      <c r="Y129" s="33"/>
      <c r="Z129" s="33">
        <v>4.04</v>
      </c>
      <c r="AA129" s="33">
        <v>1.68</v>
      </c>
      <c r="AB129" s="33"/>
      <c r="AC129" s="33"/>
      <c r="AD129" s="34">
        <v>4.46</v>
      </c>
      <c r="AE129" s="34">
        <v>3.34</v>
      </c>
      <c r="AF129" s="34">
        <v>74</v>
      </c>
      <c r="AG129" s="34">
        <v>11.08</v>
      </c>
      <c r="AH129" s="34">
        <v>2.4900000000000002</v>
      </c>
      <c r="AI129" s="34">
        <v>7.74</v>
      </c>
      <c r="AJ129" s="34">
        <v>2.87</v>
      </c>
      <c r="AK129" s="34">
        <v>1.1399999999999999</v>
      </c>
      <c r="AL129" s="34">
        <v>4.84</v>
      </c>
      <c r="AM129" s="34"/>
      <c r="AN129" s="35">
        <v>128.90173410404623</v>
      </c>
      <c r="AO129" s="35">
        <v>112.45791245791246</v>
      </c>
      <c r="AP129" s="35">
        <v>87.058823529411768</v>
      </c>
      <c r="AQ129" s="35"/>
      <c r="AR129" s="35">
        <v>72.38372093023257</v>
      </c>
      <c r="AS129" s="35"/>
      <c r="AT129" s="35">
        <v>71.039603960396036</v>
      </c>
      <c r="AU129" s="35">
        <v>67.857142857142847</v>
      </c>
      <c r="AV129" s="35"/>
      <c r="AW129" s="35"/>
      <c r="AX129" s="36">
        <f t="shared" si="12"/>
        <v>4.4984999999999999</v>
      </c>
      <c r="AY129" s="36">
        <f t="shared" si="13"/>
        <v>3.6905000000000001</v>
      </c>
      <c r="AZ129" s="36">
        <f t="shared" si="10"/>
        <v>82.038457263532294</v>
      </c>
      <c r="BA129" s="36">
        <f t="shared" si="11"/>
        <v>99.144159164165842</v>
      </c>
      <c r="BB129" s="36">
        <f t="shared" si="11"/>
        <v>90.502641918439224</v>
      </c>
      <c r="BC129" s="36">
        <f t="shared" si="11"/>
        <v>90.201598699363231</v>
      </c>
    </row>
    <row r="130" spans="1:55" ht="28.8" x14ac:dyDescent="0.3">
      <c r="A130" s="1">
        <v>129</v>
      </c>
      <c r="B130" s="1"/>
      <c r="C130" s="19" t="s">
        <v>473</v>
      </c>
      <c r="D130" s="41" t="s">
        <v>340</v>
      </c>
      <c r="E130" s="41" t="s">
        <v>474</v>
      </c>
      <c r="F130" s="20">
        <v>39</v>
      </c>
      <c r="G130" s="21">
        <v>54.5</v>
      </c>
      <c r="H130" s="22">
        <v>18.166666666666668</v>
      </c>
      <c r="I130" s="23">
        <v>0</v>
      </c>
      <c r="J130" s="24" t="s">
        <v>46</v>
      </c>
      <c r="K130" s="24">
        <v>0</v>
      </c>
      <c r="L130" s="25">
        <v>91</v>
      </c>
      <c r="M130" s="26">
        <v>1.663</v>
      </c>
      <c r="N130" s="27">
        <v>72.5</v>
      </c>
      <c r="O130" s="28">
        <v>99</v>
      </c>
      <c r="P130" s="29">
        <f t="shared" ref="P130:P176" si="14">N130/(M130^2)</f>
        <v>26.215220086716332</v>
      </c>
      <c r="Q130" s="30" t="s">
        <v>99</v>
      </c>
      <c r="R130" s="31" t="s">
        <v>475</v>
      </c>
      <c r="S130" s="32" t="s">
        <v>438</v>
      </c>
      <c r="T130" s="33">
        <v>4.3600000000000003</v>
      </c>
      <c r="U130" s="33">
        <v>3.68</v>
      </c>
      <c r="V130" s="33">
        <v>84</v>
      </c>
      <c r="W130" s="33"/>
      <c r="X130" s="33">
        <v>4.04</v>
      </c>
      <c r="Y130" s="33"/>
      <c r="Z130" s="33">
        <v>4.75</v>
      </c>
      <c r="AA130" s="33">
        <v>2</v>
      </c>
      <c r="AB130" s="33"/>
      <c r="AC130" s="33"/>
      <c r="AD130" s="34">
        <v>6.17</v>
      </c>
      <c r="AE130" s="34">
        <v>5.16</v>
      </c>
      <c r="AF130" s="34">
        <v>83</v>
      </c>
      <c r="AG130" s="34">
        <v>13.25</v>
      </c>
      <c r="AH130" s="34">
        <v>5.64</v>
      </c>
      <c r="AI130" s="34">
        <v>12.6</v>
      </c>
      <c r="AJ130" s="34">
        <v>7.26</v>
      </c>
      <c r="AK130" s="34">
        <v>2.15</v>
      </c>
      <c r="AL130" s="34">
        <v>10.89</v>
      </c>
      <c r="AM130" s="34"/>
      <c r="AN130" s="35">
        <v>141.51376146788991</v>
      </c>
      <c r="AO130" s="35">
        <v>140.21739130434781</v>
      </c>
      <c r="AP130" s="35">
        <v>98.80952380952381</v>
      </c>
      <c r="AQ130" s="35"/>
      <c r="AR130" s="35">
        <v>139.60396039603958</v>
      </c>
      <c r="AS130" s="35"/>
      <c r="AT130" s="35">
        <v>152.84210526315789</v>
      </c>
      <c r="AU130" s="35">
        <v>107.5</v>
      </c>
      <c r="AV130" s="35"/>
      <c r="AW130" s="35"/>
      <c r="AX130" s="36">
        <f t="shared" ref="AX130:AX161" si="15">(0.0407*M130*100)-(0.025*F130)-0.81</f>
        <v>4.9834099999999992</v>
      </c>
      <c r="AY130" s="36">
        <f t="shared" ref="AY130:AY161" si="16">(0.0327*100*M130)-(0.0282*F130)-0.25</f>
        <v>4.0882100000000001</v>
      </c>
      <c r="AZ130" s="36">
        <f t="shared" si="10"/>
        <v>82.036396764464499</v>
      </c>
      <c r="BA130" s="36">
        <f t="shared" si="11"/>
        <v>123.81080424849654</v>
      </c>
      <c r="BB130" s="36">
        <f t="shared" si="11"/>
        <v>126.21660824664096</v>
      </c>
      <c r="BC130" s="36">
        <f t="shared" si="11"/>
        <v>101.17460453352444</v>
      </c>
    </row>
    <row r="131" spans="1:55" x14ac:dyDescent="0.3">
      <c r="A131" s="1">
        <v>130</v>
      </c>
      <c r="B131" s="1"/>
      <c r="C131" s="19" t="s">
        <v>476</v>
      </c>
      <c r="D131" s="41" t="s">
        <v>477</v>
      </c>
      <c r="E131" s="41" t="s">
        <v>127</v>
      </c>
      <c r="F131" s="20">
        <v>24</v>
      </c>
      <c r="G131" s="21">
        <v>66.510000000000005</v>
      </c>
      <c r="H131" s="22">
        <v>22.17</v>
      </c>
      <c r="I131" s="23">
        <v>5</v>
      </c>
      <c r="J131" s="24" t="s">
        <v>46</v>
      </c>
      <c r="K131" s="24">
        <v>0</v>
      </c>
      <c r="L131" s="25">
        <v>82</v>
      </c>
      <c r="M131" s="26">
        <v>1.62</v>
      </c>
      <c r="N131" s="27">
        <v>59</v>
      </c>
      <c r="O131" s="28">
        <v>81</v>
      </c>
      <c r="P131" s="29">
        <f t="shared" si="14"/>
        <v>22.481329065691202</v>
      </c>
      <c r="Q131" s="30" t="s">
        <v>47</v>
      </c>
      <c r="R131" s="31" t="s">
        <v>47</v>
      </c>
      <c r="S131" s="32" t="s">
        <v>195</v>
      </c>
      <c r="T131" s="33">
        <v>4</v>
      </c>
      <c r="U131" s="33">
        <v>3.4</v>
      </c>
      <c r="V131" s="33">
        <v>85</v>
      </c>
      <c r="W131" s="33"/>
      <c r="X131" s="33">
        <v>3.82</v>
      </c>
      <c r="Y131" s="33"/>
      <c r="Z131" s="33">
        <v>4.4800000000000004</v>
      </c>
      <c r="AA131" s="33">
        <v>1.89</v>
      </c>
      <c r="AB131" s="33"/>
      <c r="AC131" s="33"/>
      <c r="AD131" s="34">
        <v>4.58</v>
      </c>
      <c r="AE131" s="34">
        <v>4.13</v>
      </c>
      <c r="AF131" s="34">
        <v>90</v>
      </c>
      <c r="AG131" s="34">
        <v>14.56</v>
      </c>
      <c r="AH131" s="34">
        <v>5.59</v>
      </c>
      <c r="AI131" s="34">
        <v>13.42</v>
      </c>
      <c r="AJ131" s="34">
        <v>6.55</v>
      </c>
      <c r="AK131" s="34">
        <v>2.5099999999999998</v>
      </c>
      <c r="AL131" s="34">
        <v>2.96</v>
      </c>
      <c r="AM131" s="34"/>
      <c r="AN131" s="35">
        <v>114.5</v>
      </c>
      <c r="AO131" s="35">
        <v>121.4705882352941</v>
      </c>
      <c r="AP131" s="35">
        <v>105.88235294117648</v>
      </c>
      <c r="AQ131" s="35"/>
      <c r="AR131" s="35">
        <v>146.33507853403142</v>
      </c>
      <c r="AS131" s="35"/>
      <c r="AT131" s="35">
        <v>146.20535714285711</v>
      </c>
      <c r="AU131" s="35">
        <v>132.80423280423278</v>
      </c>
      <c r="AV131" s="35"/>
      <c r="AW131" s="35"/>
      <c r="AX131" s="36">
        <f t="shared" si="15"/>
        <v>5.1834000000000007</v>
      </c>
      <c r="AY131" s="36">
        <f t="shared" si="16"/>
        <v>4.3706000000000005</v>
      </c>
      <c r="AZ131" s="36">
        <f t="shared" ref="AZ131:AZ176" si="17">(AY131/AX131)*100</f>
        <v>84.319172743758912</v>
      </c>
      <c r="BA131" s="36">
        <f t="shared" ref="BA131:BC176" si="18">100*(AD131/AX131)</f>
        <v>88.358992167303313</v>
      </c>
      <c r="BB131" s="36">
        <f t="shared" si="18"/>
        <v>94.495035006635234</v>
      </c>
      <c r="BC131" s="36">
        <f t="shared" si="18"/>
        <v>106.73729007458932</v>
      </c>
    </row>
    <row r="132" spans="1:55" x14ac:dyDescent="0.3">
      <c r="A132" s="1">
        <v>131</v>
      </c>
      <c r="B132" s="1"/>
      <c r="C132" s="19" t="s">
        <v>478</v>
      </c>
      <c r="D132" s="41" t="s">
        <v>479</v>
      </c>
      <c r="E132" s="41" t="s">
        <v>480</v>
      </c>
      <c r="F132" s="20">
        <v>37</v>
      </c>
      <c r="G132" s="21">
        <v>72</v>
      </c>
      <c r="H132" s="22">
        <v>24</v>
      </c>
      <c r="I132" s="23">
        <v>7</v>
      </c>
      <c r="J132" s="24" t="s">
        <v>80</v>
      </c>
      <c r="K132" s="24">
        <v>1</v>
      </c>
      <c r="L132" s="25">
        <v>84.5</v>
      </c>
      <c r="M132" s="26">
        <v>1.615</v>
      </c>
      <c r="N132" s="27">
        <v>72.5</v>
      </c>
      <c r="O132" s="28">
        <v>96</v>
      </c>
      <c r="P132" s="29">
        <f t="shared" si="14"/>
        <v>27.796681651314593</v>
      </c>
      <c r="Q132" s="30" t="s">
        <v>99</v>
      </c>
      <c r="R132" s="31" t="s">
        <v>99</v>
      </c>
      <c r="S132" s="32" t="s">
        <v>261</v>
      </c>
      <c r="T132" s="33">
        <v>4.03</v>
      </c>
      <c r="U132" s="33">
        <v>3.4</v>
      </c>
      <c r="V132" s="33">
        <v>80</v>
      </c>
      <c r="W132" s="33">
        <v>8.51</v>
      </c>
      <c r="X132" s="33">
        <v>4.25</v>
      </c>
      <c r="Y132" s="33">
        <v>7.3</v>
      </c>
      <c r="Z132" s="33">
        <v>4.6399999999999997</v>
      </c>
      <c r="AA132" s="33">
        <v>1.93</v>
      </c>
      <c r="AB132" s="33"/>
      <c r="AC132" s="33"/>
      <c r="AD132" s="34">
        <v>4.55</v>
      </c>
      <c r="AE132" s="34">
        <v>3.1</v>
      </c>
      <c r="AF132" s="34">
        <v>68</v>
      </c>
      <c r="AG132" s="34">
        <v>9.77</v>
      </c>
      <c r="AH132" s="34">
        <v>1.83</v>
      </c>
      <c r="AI132" s="34">
        <v>5.57</v>
      </c>
      <c r="AJ132" s="34">
        <v>2.44</v>
      </c>
      <c r="AK132" s="34">
        <v>0.79</v>
      </c>
      <c r="AL132" s="34">
        <v>13.97</v>
      </c>
      <c r="AM132" s="34"/>
      <c r="AN132" s="35">
        <v>112.9032258064516</v>
      </c>
      <c r="AO132" s="35">
        <v>91.176470588235304</v>
      </c>
      <c r="AP132" s="35">
        <v>85</v>
      </c>
      <c r="AQ132" s="35">
        <v>114.80611045828437</v>
      </c>
      <c r="AR132" s="35">
        <v>43.058823529411768</v>
      </c>
      <c r="AS132" s="35">
        <v>76.301369863013704</v>
      </c>
      <c r="AT132" s="35">
        <v>52.586206896551722</v>
      </c>
      <c r="AU132" s="35">
        <v>40.932642487046635</v>
      </c>
      <c r="AV132" s="35"/>
      <c r="AW132" s="35"/>
      <c r="AX132" s="36">
        <f t="shared" si="15"/>
        <v>4.8380499999999991</v>
      </c>
      <c r="AY132" s="36">
        <f t="shared" si="16"/>
        <v>3.9876499999999995</v>
      </c>
      <c r="AZ132" s="36">
        <f t="shared" si="17"/>
        <v>82.422670290716297</v>
      </c>
      <c r="BA132" s="36">
        <f t="shared" si="18"/>
        <v>94.046154959126099</v>
      </c>
      <c r="BB132" s="36">
        <f t="shared" si="18"/>
        <v>77.740022318909638</v>
      </c>
      <c r="BC132" s="36">
        <f t="shared" si="18"/>
        <v>82.501573608516296</v>
      </c>
    </row>
    <row r="133" spans="1:55" x14ac:dyDescent="0.3">
      <c r="A133" s="1">
        <v>132</v>
      </c>
      <c r="B133" s="1"/>
      <c r="C133" s="19" t="s">
        <v>481</v>
      </c>
      <c r="D133" s="41" t="s">
        <v>75</v>
      </c>
      <c r="E133" s="41" t="s">
        <v>482</v>
      </c>
      <c r="F133" s="20">
        <v>49</v>
      </c>
      <c r="G133" s="21">
        <v>68</v>
      </c>
      <c r="H133" s="22">
        <v>22.666666666666668</v>
      </c>
      <c r="I133" s="23">
        <v>6</v>
      </c>
      <c r="J133" s="24" t="s">
        <v>80</v>
      </c>
      <c r="K133" s="24">
        <v>1</v>
      </c>
      <c r="L133" s="25">
        <v>76.5</v>
      </c>
      <c r="M133" s="26">
        <v>1.59</v>
      </c>
      <c r="N133" s="27">
        <v>63</v>
      </c>
      <c r="O133" s="28">
        <v>92</v>
      </c>
      <c r="P133" s="29">
        <f t="shared" si="14"/>
        <v>24.919900320398717</v>
      </c>
      <c r="Q133" s="30" t="s">
        <v>123</v>
      </c>
      <c r="R133" s="31" t="s">
        <v>99</v>
      </c>
      <c r="S133" s="32" t="s">
        <v>483</v>
      </c>
      <c r="T133" s="33">
        <v>3.54</v>
      </c>
      <c r="U133" s="33">
        <v>2.93</v>
      </c>
      <c r="V133" s="33">
        <v>78</v>
      </c>
      <c r="W133" s="33">
        <v>7.8</v>
      </c>
      <c r="X133" s="33">
        <v>3.68</v>
      </c>
      <c r="Y133" s="33">
        <v>6.79</v>
      </c>
      <c r="Z133" s="33">
        <v>4.16</v>
      </c>
      <c r="AA133" s="33">
        <v>1.53</v>
      </c>
      <c r="AB133" s="33"/>
      <c r="AC133" s="33"/>
      <c r="AD133" s="34">
        <v>4.03</v>
      </c>
      <c r="AE133" s="34">
        <v>2.61</v>
      </c>
      <c r="AF133" s="34">
        <v>64</v>
      </c>
      <c r="AG133" s="34">
        <v>8.92</v>
      </c>
      <c r="AH133" s="34">
        <v>1.4</v>
      </c>
      <c r="AI133" s="34">
        <v>4.78</v>
      </c>
      <c r="AJ133" s="34">
        <v>1.75</v>
      </c>
      <c r="AK133" s="34">
        <v>0.56000000000000005</v>
      </c>
      <c r="AL133" s="34">
        <v>8.74</v>
      </c>
      <c r="AM133" s="34"/>
      <c r="AN133" s="35">
        <v>113.84180790960453</v>
      </c>
      <c r="AO133" s="35">
        <v>89.078498293515352</v>
      </c>
      <c r="AP133" s="35">
        <v>82.051282051282044</v>
      </c>
      <c r="AQ133" s="35">
        <v>114.35897435897435</v>
      </c>
      <c r="AR133" s="35">
        <v>38.043478260869563</v>
      </c>
      <c r="AS133" s="35">
        <v>70.397643593519888</v>
      </c>
      <c r="AT133" s="35">
        <v>42.067307692307693</v>
      </c>
      <c r="AU133" s="35">
        <v>36.601307189542489</v>
      </c>
      <c r="AV133" s="35"/>
      <c r="AW133" s="35"/>
      <c r="AX133" s="36">
        <f t="shared" si="15"/>
        <v>4.4362999999999992</v>
      </c>
      <c r="AY133" s="36">
        <f t="shared" si="16"/>
        <v>3.5674999999999999</v>
      </c>
      <c r="AZ133" s="36">
        <f t="shared" si="17"/>
        <v>80.416112526204273</v>
      </c>
      <c r="BA133" s="36">
        <f t="shared" si="18"/>
        <v>90.841466988256002</v>
      </c>
      <c r="BB133" s="36">
        <f t="shared" si="18"/>
        <v>73.160476524176588</v>
      </c>
      <c r="BC133" s="36">
        <f t="shared" si="18"/>
        <v>79.586040644709172</v>
      </c>
    </row>
    <row r="134" spans="1:55" ht="28.8" x14ac:dyDescent="0.3">
      <c r="A134" s="1">
        <v>133</v>
      </c>
      <c r="B134" s="1"/>
      <c r="C134" s="19" t="s">
        <v>652</v>
      </c>
      <c r="D134" s="41" t="s">
        <v>484</v>
      </c>
      <c r="E134" s="41" t="s">
        <v>485</v>
      </c>
      <c r="F134" s="20">
        <v>49</v>
      </c>
      <c r="G134" s="21">
        <v>66</v>
      </c>
      <c r="H134" s="22">
        <v>22</v>
      </c>
      <c r="I134" s="23">
        <v>5</v>
      </c>
      <c r="J134" s="24" t="s">
        <v>46</v>
      </c>
      <c r="K134" s="24">
        <v>0</v>
      </c>
      <c r="L134" s="25">
        <v>83</v>
      </c>
      <c r="M134" s="26">
        <v>1.5549999999999999</v>
      </c>
      <c r="N134" s="27">
        <v>63</v>
      </c>
      <c r="O134" s="28">
        <v>93</v>
      </c>
      <c r="P134" s="29">
        <f t="shared" si="14"/>
        <v>26.054321191881808</v>
      </c>
      <c r="Q134" s="30" t="s">
        <v>99</v>
      </c>
      <c r="R134" s="31" t="s">
        <v>486</v>
      </c>
      <c r="S134" s="32" t="s">
        <v>487</v>
      </c>
      <c r="T134" s="33">
        <v>3.08</v>
      </c>
      <c r="U134" s="33">
        <v>2.4900000000000002</v>
      </c>
      <c r="V134" s="33">
        <v>76</v>
      </c>
      <c r="W134" s="33">
        <v>7.17</v>
      </c>
      <c r="X134" s="33">
        <v>3.21</v>
      </c>
      <c r="Y134" s="33">
        <v>6.31</v>
      </c>
      <c r="Z134" s="33">
        <v>3.73</v>
      </c>
      <c r="AA134" s="33">
        <v>1.2</v>
      </c>
      <c r="AB134" s="33"/>
      <c r="AC134" s="33"/>
      <c r="AD134" s="34">
        <v>3.53</v>
      </c>
      <c r="AE134" s="34">
        <v>2.52</v>
      </c>
      <c r="AF134" s="34">
        <v>71</v>
      </c>
      <c r="AG134" s="34">
        <v>8.69</v>
      </c>
      <c r="AH134" s="34">
        <v>1.65</v>
      </c>
      <c r="AI134" s="34">
        <v>6.51</v>
      </c>
      <c r="AJ134" s="34">
        <v>2.19</v>
      </c>
      <c r="AK134" s="34">
        <v>0.61</v>
      </c>
      <c r="AL134" s="34">
        <v>8.11</v>
      </c>
      <c r="AM134" s="34"/>
      <c r="AN134" s="35">
        <v>114.6103896103896</v>
      </c>
      <c r="AO134" s="35">
        <v>101.20481927710843</v>
      </c>
      <c r="AP134" s="35">
        <v>93.421052631578945</v>
      </c>
      <c r="AQ134" s="35">
        <v>121.19944211994419</v>
      </c>
      <c r="AR134" s="35">
        <v>51.401869158878498</v>
      </c>
      <c r="AS134" s="35">
        <v>103.16957210776545</v>
      </c>
      <c r="AT134" s="35">
        <v>58.713136729222512</v>
      </c>
      <c r="AU134" s="35">
        <v>50.833333333333329</v>
      </c>
      <c r="AV134" s="35"/>
      <c r="AW134" s="35"/>
      <c r="AX134" s="36">
        <f t="shared" si="15"/>
        <v>4.2938499999999991</v>
      </c>
      <c r="AY134" s="36">
        <f t="shared" si="16"/>
        <v>3.4530499999999993</v>
      </c>
      <c r="AZ134" s="36">
        <f t="shared" si="17"/>
        <v>80.418505536988945</v>
      </c>
      <c r="BA134" s="36">
        <f t="shared" si="18"/>
        <v>82.210603537617772</v>
      </c>
      <c r="BB134" s="36">
        <f t="shared" si="18"/>
        <v>72.978960629009151</v>
      </c>
      <c r="BC134" s="36">
        <f t="shared" si="18"/>
        <v>88.288136574912031</v>
      </c>
    </row>
    <row r="135" spans="1:55" x14ac:dyDescent="0.3">
      <c r="A135" s="1">
        <v>134</v>
      </c>
      <c r="B135" s="1"/>
      <c r="C135" s="19" t="s">
        <v>488</v>
      </c>
      <c r="D135" s="41" t="s">
        <v>114</v>
      </c>
      <c r="E135" s="41" t="s">
        <v>489</v>
      </c>
      <c r="F135" s="20">
        <v>52</v>
      </c>
      <c r="G135" s="21">
        <v>52</v>
      </c>
      <c r="H135" s="22">
        <v>17.333333333333332</v>
      </c>
      <c r="I135" s="23">
        <v>0</v>
      </c>
      <c r="J135" s="24" t="s">
        <v>46</v>
      </c>
      <c r="K135" s="24">
        <v>0</v>
      </c>
      <c r="L135" s="25">
        <v>85.5</v>
      </c>
      <c r="M135" s="26">
        <v>1.595</v>
      </c>
      <c r="N135" s="27">
        <v>65</v>
      </c>
      <c r="O135" s="28">
        <v>90</v>
      </c>
      <c r="P135" s="29">
        <f t="shared" si="14"/>
        <v>25.550063383811086</v>
      </c>
      <c r="Q135" s="30" t="s">
        <v>99</v>
      </c>
      <c r="R135" s="31" t="s">
        <v>99</v>
      </c>
      <c r="S135" s="32" t="s">
        <v>261</v>
      </c>
      <c r="T135" s="33">
        <v>3.55</v>
      </c>
      <c r="U135" s="33">
        <v>2.91</v>
      </c>
      <c r="V135" s="33">
        <v>78</v>
      </c>
      <c r="W135" s="33">
        <v>7.78</v>
      </c>
      <c r="X135" s="33">
        <v>7.78</v>
      </c>
      <c r="Y135" s="33">
        <v>6.79</v>
      </c>
      <c r="Z135" s="33">
        <v>4.13</v>
      </c>
      <c r="AA135" s="33">
        <v>1.51</v>
      </c>
      <c r="AB135" s="33"/>
      <c r="AC135" s="33"/>
      <c r="AD135" s="34">
        <v>5.05</v>
      </c>
      <c r="AE135" s="34">
        <v>3.67</v>
      </c>
      <c r="AF135" s="34">
        <v>72</v>
      </c>
      <c r="AG135" s="34">
        <v>6.77</v>
      </c>
      <c r="AH135" s="34">
        <v>2.93</v>
      </c>
      <c r="AI135" s="34">
        <v>5.49</v>
      </c>
      <c r="AJ135" s="34">
        <v>3.28</v>
      </c>
      <c r="AK135" s="34">
        <v>1.6</v>
      </c>
      <c r="AL135" s="34">
        <v>12.56</v>
      </c>
      <c r="AM135" s="34"/>
      <c r="AN135" s="35">
        <v>142.25352112676057</v>
      </c>
      <c r="AO135" s="35">
        <v>126.1168384879725</v>
      </c>
      <c r="AP135" s="35">
        <v>92.307692307692307</v>
      </c>
      <c r="AQ135" s="35">
        <v>87.017994858611814</v>
      </c>
      <c r="AR135" s="35">
        <v>37.660668380462724</v>
      </c>
      <c r="AS135" s="35">
        <v>80.854197349042707</v>
      </c>
      <c r="AT135" s="35">
        <v>79.418886198547213</v>
      </c>
      <c r="AU135" s="35">
        <v>105.96026490066225</v>
      </c>
      <c r="AV135" s="35"/>
      <c r="AW135" s="35"/>
      <c r="AX135" s="36">
        <f t="shared" si="15"/>
        <v>4.3816500000000005</v>
      </c>
      <c r="AY135" s="36">
        <f t="shared" si="16"/>
        <v>3.49925</v>
      </c>
      <c r="AZ135" s="36">
        <f t="shared" si="17"/>
        <v>79.861467711934992</v>
      </c>
      <c r="BA135" s="36">
        <f t="shared" si="18"/>
        <v>115.25338628142366</v>
      </c>
      <c r="BB135" s="36">
        <f t="shared" si="18"/>
        <v>104.87961706079874</v>
      </c>
      <c r="BC135" s="36">
        <f t="shared" si="18"/>
        <v>90.156119168393232</v>
      </c>
    </row>
    <row r="136" spans="1:55" x14ac:dyDescent="0.3">
      <c r="A136" s="1">
        <v>135</v>
      </c>
      <c r="B136" s="1"/>
      <c r="C136" s="19" t="s">
        <v>490</v>
      </c>
      <c r="D136" s="41" t="s">
        <v>491</v>
      </c>
      <c r="E136" s="41" t="s">
        <v>492</v>
      </c>
      <c r="F136" s="20">
        <v>48</v>
      </c>
      <c r="G136" s="21">
        <v>64</v>
      </c>
      <c r="H136" s="22">
        <v>21.333333333333332</v>
      </c>
      <c r="I136" s="23">
        <v>12</v>
      </c>
      <c r="J136" s="24" t="s">
        <v>51</v>
      </c>
      <c r="K136" s="24">
        <v>2</v>
      </c>
      <c r="L136" s="25">
        <v>84.5</v>
      </c>
      <c r="M136" s="26">
        <v>1.68</v>
      </c>
      <c r="N136" s="27">
        <v>87</v>
      </c>
      <c r="O136" s="28">
        <v>111</v>
      </c>
      <c r="P136" s="29">
        <f t="shared" si="14"/>
        <v>30.824829931972793</v>
      </c>
      <c r="Q136" s="30" t="s">
        <v>99</v>
      </c>
      <c r="R136" s="31" t="s">
        <v>99</v>
      </c>
      <c r="S136" s="32" t="s">
        <v>493</v>
      </c>
      <c r="T136" s="33">
        <v>4.09</v>
      </c>
      <c r="U136" s="33">
        <v>3.34</v>
      </c>
      <c r="V136" s="33">
        <v>78</v>
      </c>
      <c r="W136" s="33">
        <v>8.4</v>
      </c>
      <c r="X136" s="33">
        <v>3.89</v>
      </c>
      <c r="Y136" s="33">
        <v>7.31</v>
      </c>
      <c r="Z136" s="33">
        <v>4.53</v>
      </c>
      <c r="AA136" s="33">
        <v>1.8</v>
      </c>
      <c r="AB136" s="33"/>
      <c r="AC136" s="33"/>
      <c r="AD136" s="34">
        <v>4.2699999999999996</v>
      </c>
      <c r="AE136" s="34">
        <v>3.51</v>
      </c>
      <c r="AF136" s="34">
        <v>82</v>
      </c>
      <c r="AG136" s="34">
        <v>12.12</v>
      </c>
      <c r="AH136" s="34">
        <v>3.46</v>
      </c>
      <c r="AI136" s="34">
        <v>8.44</v>
      </c>
      <c r="AJ136" s="34">
        <v>4.24</v>
      </c>
      <c r="AK136" s="34">
        <v>1.41</v>
      </c>
      <c r="AL136" s="34">
        <v>6.13</v>
      </c>
      <c r="AM136" s="34"/>
      <c r="AN136" s="35">
        <v>104.40097799511001</v>
      </c>
      <c r="AO136" s="35">
        <v>105.08982035928143</v>
      </c>
      <c r="AP136" s="35">
        <v>105.12820512820514</v>
      </c>
      <c r="AQ136" s="35">
        <v>144.28571428571425</v>
      </c>
      <c r="AR136" s="35">
        <v>88.946015424164514</v>
      </c>
      <c r="AS136" s="35">
        <v>115.45827633378933</v>
      </c>
      <c r="AT136" s="35">
        <v>93.598233995584991</v>
      </c>
      <c r="AU136" s="35">
        <v>78.333333333333314</v>
      </c>
      <c r="AV136" s="35"/>
      <c r="AW136" s="35"/>
      <c r="AX136" s="36">
        <f t="shared" si="15"/>
        <v>4.8275999999999986</v>
      </c>
      <c r="AY136" s="36">
        <f t="shared" si="16"/>
        <v>3.8899999999999997</v>
      </c>
      <c r="AZ136" s="36">
        <f t="shared" si="17"/>
        <v>80.578341204739431</v>
      </c>
      <c r="BA136" s="36">
        <f t="shared" si="18"/>
        <v>88.449747286436349</v>
      </c>
      <c r="BB136" s="36">
        <f t="shared" si="18"/>
        <v>90.231362467866333</v>
      </c>
      <c r="BC136" s="36">
        <f t="shared" si="18"/>
        <v>101.76431876606682</v>
      </c>
    </row>
    <row r="137" spans="1:55" x14ac:dyDescent="0.3">
      <c r="A137" s="1">
        <v>136</v>
      </c>
      <c r="B137" s="1"/>
      <c r="C137" s="19" t="s">
        <v>494</v>
      </c>
      <c r="D137" s="41" t="s">
        <v>495</v>
      </c>
      <c r="E137" s="41" t="s">
        <v>496</v>
      </c>
      <c r="F137" s="20">
        <v>36</v>
      </c>
      <c r="G137" s="21">
        <v>57</v>
      </c>
      <c r="H137" s="22">
        <v>19</v>
      </c>
      <c r="I137" s="23">
        <v>0</v>
      </c>
      <c r="J137" s="24" t="s">
        <v>46</v>
      </c>
      <c r="K137" s="24">
        <v>0</v>
      </c>
      <c r="L137" s="25">
        <v>87.5</v>
      </c>
      <c r="M137" s="26">
        <v>1.7050000000000001</v>
      </c>
      <c r="N137" s="27">
        <v>68</v>
      </c>
      <c r="O137" s="28">
        <v>87</v>
      </c>
      <c r="P137" s="29">
        <f t="shared" si="14"/>
        <v>23.391611699245789</v>
      </c>
      <c r="Q137" s="30" t="s">
        <v>99</v>
      </c>
      <c r="R137" s="31" t="s">
        <v>99</v>
      </c>
      <c r="S137" s="32" t="s">
        <v>497</v>
      </c>
      <c r="T137" s="33">
        <v>4.5199999999999996</v>
      </c>
      <c r="U137" s="33">
        <v>3.78</v>
      </c>
      <c r="V137" s="33">
        <v>80</v>
      </c>
      <c r="W137" s="33">
        <v>9.0399999999999991</v>
      </c>
      <c r="X137" s="33">
        <v>4.45</v>
      </c>
      <c r="Y137" s="33">
        <v>7.77</v>
      </c>
      <c r="Z137" s="33">
        <v>4.9800000000000004</v>
      </c>
      <c r="AA137" s="33">
        <v>2.16</v>
      </c>
      <c r="AB137" s="33"/>
      <c r="AC137" s="33"/>
      <c r="AD137" s="34">
        <v>4.96</v>
      </c>
      <c r="AE137" s="34">
        <v>3.98</v>
      </c>
      <c r="AF137" s="34">
        <v>80</v>
      </c>
      <c r="AG137" s="34">
        <v>13.16</v>
      </c>
      <c r="AH137" s="34">
        <v>3.58</v>
      </c>
      <c r="AI137" s="34">
        <v>10.52</v>
      </c>
      <c r="AJ137" s="34">
        <v>4.34</v>
      </c>
      <c r="AK137" s="34">
        <v>1.47</v>
      </c>
      <c r="AL137" s="34">
        <v>3.58</v>
      </c>
      <c r="AM137" s="34"/>
      <c r="AN137" s="35">
        <v>109.73451327433629</v>
      </c>
      <c r="AO137" s="35">
        <v>105.29100529100531</v>
      </c>
      <c r="AP137" s="35">
        <v>100</v>
      </c>
      <c r="AQ137" s="35">
        <v>145.57522123893807</v>
      </c>
      <c r="AR137" s="35">
        <v>80.449438202247194</v>
      </c>
      <c r="AS137" s="35">
        <v>135.39253539253539</v>
      </c>
      <c r="AT137" s="35">
        <v>87.148594377510022</v>
      </c>
      <c r="AU137" s="35">
        <v>68.055555555555543</v>
      </c>
      <c r="AV137" s="35"/>
      <c r="AW137" s="35"/>
      <c r="AX137" s="36">
        <f t="shared" si="15"/>
        <v>5.2293499999999984</v>
      </c>
      <c r="AY137" s="36">
        <f t="shared" si="16"/>
        <v>4.3101500000000001</v>
      </c>
      <c r="AZ137" s="36">
        <f t="shared" si="17"/>
        <v>82.422289577098525</v>
      </c>
      <c r="BA137" s="36">
        <f t="shared" si="18"/>
        <v>94.849264248902855</v>
      </c>
      <c r="BB137" s="36">
        <f t="shared" si="18"/>
        <v>92.340173775854666</v>
      </c>
      <c r="BC137" s="36">
        <f t="shared" si="18"/>
        <v>97.061123162766918</v>
      </c>
    </row>
    <row r="138" spans="1:55" x14ac:dyDescent="0.3">
      <c r="A138" s="1">
        <v>137</v>
      </c>
      <c r="B138" s="1"/>
      <c r="C138" s="19" t="s">
        <v>498</v>
      </c>
      <c r="D138" s="41" t="s">
        <v>499</v>
      </c>
      <c r="E138" s="41" t="s">
        <v>500</v>
      </c>
      <c r="F138" s="20">
        <v>42</v>
      </c>
      <c r="G138" s="21">
        <v>72</v>
      </c>
      <c r="H138" s="22">
        <v>24</v>
      </c>
      <c r="I138" s="23">
        <v>8</v>
      </c>
      <c r="J138" s="24" t="s">
        <v>80</v>
      </c>
      <c r="K138" s="24">
        <v>1</v>
      </c>
      <c r="L138" s="25">
        <v>82</v>
      </c>
      <c r="M138" s="26">
        <v>1.64</v>
      </c>
      <c r="N138" s="27">
        <v>78</v>
      </c>
      <c r="O138" s="28">
        <v>97</v>
      </c>
      <c r="P138" s="29">
        <f t="shared" si="14"/>
        <v>29.000594883997625</v>
      </c>
      <c r="Q138" s="30" t="s">
        <v>99</v>
      </c>
      <c r="R138" s="31" t="s">
        <v>99</v>
      </c>
      <c r="S138" s="32" t="s">
        <v>493</v>
      </c>
      <c r="T138" s="33">
        <v>4.01</v>
      </c>
      <c r="U138" s="33">
        <v>3.34</v>
      </c>
      <c r="V138" s="33">
        <v>79</v>
      </c>
      <c r="W138" s="33">
        <v>8.41</v>
      </c>
      <c r="X138" s="33">
        <v>4.07</v>
      </c>
      <c r="Y138" s="33">
        <v>7.27</v>
      </c>
      <c r="Z138" s="33">
        <v>4.5599999999999996</v>
      </c>
      <c r="AA138" s="33">
        <v>1.85</v>
      </c>
      <c r="AB138" s="33"/>
      <c r="AC138" s="33"/>
      <c r="AD138" s="34">
        <v>5.33</v>
      </c>
      <c r="AE138" s="34">
        <v>4.75</v>
      </c>
      <c r="AF138" s="34">
        <v>89</v>
      </c>
      <c r="AG138" s="34">
        <v>11.26</v>
      </c>
      <c r="AH138" s="34">
        <v>7.16</v>
      </c>
      <c r="AI138" s="34">
        <v>11.03</v>
      </c>
      <c r="AJ138" s="34">
        <v>8.5399999999999991</v>
      </c>
      <c r="AK138" s="34">
        <v>3.37</v>
      </c>
      <c r="AL138" s="34">
        <v>4.79</v>
      </c>
      <c r="AM138" s="34"/>
      <c r="AN138" s="35">
        <v>132.91770573566086</v>
      </c>
      <c r="AO138" s="35">
        <v>142.21556886227546</v>
      </c>
      <c r="AP138" s="35">
        <v>112.65822784810126</v>
      </c>
      <c r="AQ138" s="35">
        <v>133.88822829964329</v>
      </c>
      <c r="AR138" s="35">
        <v>175.9213759213759</v>
      </c>
      <c r="AS138" s="35">
        <v>151.71939477303988</v>
      </c>
      <c r="AT138" s="35">
        <v>187.28070175438597</v>
      </c>
      <c r="AU138" s="35">
        <v>182.16216216216216</v>
      </c>
      <c r="AV138" s="35"/>
      <c r="AW138" s="35"/>
      <c r="AX138" s="36">
        <f t="shared" si="15"/>
        <v>4.8148</v>
      </c>
      <c r="AY138" s="36">
        <f t="shared" si="16"/>
        <v>3.9283999999999999</v>
      </c>
      <c r="AZ138" s="36">
        <f t="shared" si="17"/>
        <v>81.59009720029907</v>
      </c>
      <c r="BA138" s="36">
        <f t="shared" si="18"/>
        <v>110.70034061643265</v>
      </c>
      <c r="BB138" s="36">
        <f t="shared" si="18"/>
        <v>120.91436717238571</v>
      </c>
      <c r="BC138" s="36">
        <f t="shared" si="18"/>
        <v>109.08186539048978</v>
      </c>
    </row>
    <row r="139" spans="1:55" x14ac:dyDescent="0.3">
      <c r="A139" s="1">
        <v>138</v>
      </c>
      <c r="B139" s="1"/>
      <c r="C139" s="19" t="s">
        <v>501</v>
      </c>
      <c r="D139" s="41" t="s">
        <v>502</v>
      </c>
      <c r="E139" s="41" t="s">
        <v>503</v>
      </c>
      <c r="F139" s="20">
        <v>39</v>
      </c>
      <c r="G139" s="21">
        <v>56</v>
      </c>
      <c r="H139" s="22">
        <v>18.666666666666668</v>
      </c>
      <c r="I139" s="23">
        <v>0</v>
      </c>
      <c r="J139" s="24" t="s">
        <v>46</v>
      </c>
      <c r="K139" s="24">
        <v>0</v>
      </c>
      <c r="L139" s="25">
        <v>89.5</v>
      </c>
      <c r="M139" s="26">
        <v>1.665</v>
      </c>
      <c r="N139" s="27">
        <v>93</v>
      </c>
      <c r="O139" s="28">
        <v>106</v>
      </c>
      <c r="P139" s="29">
        <f t="shared" si="14"/>
        <v>33.547060574087602</v>
      </c>
      <c r="Q139" s="30" t="s">
        <v>99</v>
      </c>
      <c r="R139" s="31" t="s">
        <v>99</v>
      </c>
      <c r="S139" s="32" t="s">
        <v>504</v>
      </c>
      <c r="T139" s="33">
        <v>4.29</v>
      </c>
      <c r="U139" s="33">
        <v>3.59</v>
      </c>
      <c r="V139" s="33">
        <v>80</v>
      </c>
      <c r="W139" s="33">
        <v>8.77</v>
      </c>
      <c r="X139" s="33">
        <v>4.3</v>
      </c>
      <c r="Y139" s="33">
        <v>7.55</v>
      </c>
      <c r="Z139" s="33">
        <v>4.8</v>
      </c>
      <c r="AA139" s="33">
        <v>2.0299999999999998</v>
      </c>
      <c r="AB139" s="33"/>
      <c r="AC139" s="33"/>
      <c r="AD139" s="34">
        <v>5.2</v>
      </c>
      <c r="AE139" s="34">
        <v>4.3899999999999997</v>
      </c>
      <c r="AF139" s="34">
        <v>84</v>
      </c>
      <c r="AG139" s="34">
        <v>12.37</v>
      </c>
      <c r="AH139" s="34">
        <v>6.01</v>
      </c>
      <c r="AI139" s="34">
        <v>10.59</v>
      </c>
      <c r="AJ139" s="34">
        <v>8.42</v>
      </c>
      <c r="AK139" s="34">
        <v>1.96</v>
      </c>
      <c r="AL139" s="34">
        <v>13.5</v>
      </c>
      <c r="AM139" s="34"/>
      <c r="AN139" s="35">
        <v>121.21212121212122</v>
      </c>
      <c r="AO139" s="35">
        <v>122.28412256267409</v>
      </c>
      <c r="AP139" s="35">
        <v>105</v>
      </c>
      <c r="AQ139" s="35">
        <v>141.0490307867731</v>
      </c>
      <c r="AR139" s="35">
        <v>139.76744186046511</v>
      </c>
      <c r="AS139" s="35">
        <v>140.26490066225165</v>
      </c>
      <c r="AT139" s="35">
        <v>175.41666666666666</v>
      </c>
      <c r="AU139" s="35">
        <v>96.551724137931032</v>
      </c>
      <c r="AV139" s="35"/>
      <c r="AW139" s="35"/>
      <c r="AX139" s="36">
        <f t="shared" si="15"/>
        <v>4.9915500000000002</v>
      </c>
      <c r="AY139" s="36">
        <f t="shared" si="16"/>
        <v>4.0947500000000003</v>
      </c>
      <c r="AZ139" s="36">
        <f t="shared" si="17"/>
        <v>82.033636846270198</v>
      </c>
      <c r="BA139" s="36">
        <f t="shared" si="18"/>
        <v>104.17605753723794</v>
      </c>
      <c r="BB139" s="36">
        <f t="shared" si="18"/>
        <v>107.21045240857194</v>
      </c>
      <c r="BC139" s="36">
        <f t="shared" si="18"/>
        <v>102.39702057512667</v>
      </c>
    </row>
    <row r="140" spans="1:55" x14ac:dyDescent="0.3">
      <c r="A140" s="1">
        <v>139</v>
      </c>
      <c r="B140" s="1"/>
      <c r="C140" s="19" t="s">
        <v>505</v>
      </c>
      <c r="D140" s="41" t="s">
        <v>506</v>
      </c>
      <c r="E140" s="41" t="s">
        <v>507</v>
      </c>
      <c r="F140" s="20">
        <v>62</v>
      </c>
      <c r="G140" s="21">
        <v>74.5</v>
      </c>
      <c r="H140" s="22">
        <v>24.833333333333332</v>
      </c>
      <c r="I140" s="23">
        <v>10</v>
      </c>
      <c r="J140" s="24" t="s">
        <v>80</v>
      </c>
      <c r="K140" s="24">
        <v>1</v>
      </c>
      <c r="L140" s="25">
        <v>86.5</v>
      </c>
      <c r="M140" s="26">
        <v>1.58</v>
      </c>
      <c r="N140" s="27">
        <v>65.5</v>
      </c>
      <c r="O140" s="28">
        <v>99</v>
      </c>
      <c r="P140" s="29">
        <f t="shared" si="14"/>
        <v>26.237782406665595</v>
      </c>
      <c r="Q140" s="30" t="s">
        <v>99</v>
      </c>
      <c r="R140" s="31" t="s">
        <v>99</v>
      </c>
      <c r="S140" s="32" t="s">
        <v>261</v>
      </c>
      <c r="T140" s="33">
        <v>3.12</v>
      </c>
      <c r="U140" s="33">
        <v>2.48</v>
      </c>
      <c r="V140" s="33">
        <v>75</v>
      </c>
      <c r="W140" s="33">
        <v>7.14</v>
      </c>
      <c r="X140" s="33">
        <v>3.06</v>
      </c>
      <c r="Y140" s="33">
        <v>6.33</v>
      </c>
      <c r="Z140" s="33">
        <v>3.68</v>
      </c>
      <c r="AA140" s="33">
        <v>1.1399999999999999</v>
      </c>
      <c r="AB140" s="33"/>
      <c r="AC140" s="33"/>
      <c r="AD140" s="34">
        <v>3.57</v>
      </c>
      <c r="AE140" s="34">
        <v>2.9</v>
      </c>
      <c r="AF140" s="34">
        <v>81</v>
      </c>
      <c r="AG140" s="34">
        <v>5.89</v>
      </c>
      <c r="AH140" s="34">
        <v>2.77</v>
      </c>
      <c r="AI140" s="34">
        <v>5.84</v>
      </c>
      <c r="AJ140" s="34">
        <v>3.03</v>
      </c>
      <c r="AK140" s="34">
        <v>1.42</v>
      </c>
      <c r="AL140" s="34">
        <v>3.55</v>
      </c>
      <c r="AM140" s="34"/>
      <c r="AN140" s="35">
        <v>114.42307692307692</v>
      </c>
      <c r="AO140" s="35">
        <v>116.93548387096774</v>
      </c>
      <c r="AP140" s="35">
        <v>108</v>
      </c>
      <c r="AQ140" s="35">
        <v>82.49299719887955</v>
      </c>
      <c r="AR140" s="35">
        <v>90.522875816993462</v>
      </c>
      <c r="AS140" s="35">
        <v>92.259083728278029</v>
      </c>
      <c r="AT140" s="35">
        <v>82.336956521739125</v>
      </c>
      <c r="AU140" s="35">
        <v>124.56140350877195</v>
      </c>
      <c r="AV140" s="35"/>
      <c r="AW140" s="35"/>
      <c r="AX140" s="36">
        <f t="shared" si="15"/>
        <v>4.0706000000000007</v>
      </c>
      <c r="AY140" s="36">
        <f t="shared" si="16"/>
        <v>3.1681999999999997</v>
      </c>
      <c r="AZ140" s="36">
        <f t="shared" si="17"/>
        <v>77.831277944283372</v>
      </c>
      <c r="BA140" s="36">
        <f t="shared" si="18"/>
        <v>87.702058664570316</v>
      </c>
      <c r="BB140" s="36">
        <f t="shared" si="18"/>
        <v>91.5346253393094</v>
      </c>
      <c r="BC140" s="36">
        <f t="shared" si="18"/>
        <v>104.07127075310905</v>
      </c>
    </row>
    <row r="141" spans="1:55" x14ac:dyDescent="0.3">
      <c r="A141" s="1">
        <v>140</v>
      </c>
      <c r="B141" s="1"/>
      <c r="C141" s="19" t="s">
        <v>508</v>
      </c>
      <c r="D141" s="41" t="s">
        <v>213</v>
      </c>
      <c r="E141" s="41" t="s">
        <v>509</v>
      </c>
      <c r="F141" s="20">
        <v>64</v>
      </c>
      <c r="G141" s="21">
        <v>52</v>
      </c>
      <c r="H141" s="22">
        <v>17.333333333333332</v>
      </c>
      <c r="I141" s="23">
        <v>0</v>
      </c>
      <c r="J141" s="24" t="s">
        <v>46</v>
      </c>
      <c r="K141" s="24">
        <v>0</v>
      </c>
      <c r="L141" s="25">
        <v>86</v>
      </c>
      <c r="M141" s="26">
        <v>1.6</v>
      </c>
      <c r="N141" s="27">
        <v>86</v>
      </c>
      <c r="O141" s="28">
        <v>111</v>
      </c>
      <c r="P141" s="29">
        <f t="shared" si="14"/>
        <v>33.593749999999993</v>
      </c>
      <c r="Q141" s="30" t="s">
        <v>123</v>
      </c>
      <c r="R141" s="31" t="s">
        <v>99</v>
      </c>
      <c r="S141" s="32" t="s">
        <v>510</v>
      </c>
      <c r="T141" s="33">
        <v>3.21</v>
      </c>
      <c r="U141" s="33">
        <v>2.5299999999999998</v>
      </c>
      <c r="V141" s="33">
        <v>75</v>
      </c>
      <c r="W141" s="33">
        <v>7.22</v>
      </c>
      <c r="X141" s="33">
        <v>3.05</v>
      </c>
      <c r="Y141" s="33">
        <v>6.41</v>
      </c>
      <c r="Z141" s="33">
        <v>3.73</v>
      </c>
      <c r="AA141" s="33">
        <v>1.17</v>
      </c>
      <c r="AB141" s="33"/>
      <c r="AC141" s="33"/>
      <c r="AD141" s="34">
        <v>2.88</v>
      </c>
      <c r="AE141" s="34">
        <v>2.29</v>
      </c>
      <c r="AF141" s="34">
        <v>79</v>
      </c>
      <c r="AG141" s="34">
        <v>8.93</v>
      </c>
      <c r="AH141" s="34">
        <v>2.16</v>
      </c>
      <c r="AI141" s="34">
        <v>8.27</v>
      </c>
      <c r="AJ141" s="34">
        <v>3.49</v>
      </c>
      <c r="AK141" s="34">
        <v>0.61</v>
      </c>
      <c r="AL141" s="34">
        <v>4.6399999999999997</v>
      </c>
      <c r="AM141" s="34"/>
      <c r="AN141" s="35">
        <v>89.719626168224295</v>
      </c>
      <c r="AO141" s="35">
        <v>90.513833992094874</v>
      </c>
      <c r="AP141" s="35">
        <v>105.33333333333333</v>
      </c>
      <c r="AQ141" s="35">
        <v>123.68421052631579</v>
      </c>
      <c r="AR141" s="35">
        <v>70.819672131147541</v>
      </c>
      <c r="AS141" s="35">
        <v>129.01716068642745</v>
      </c>
      <c r="AT141" s="35">
        <v>93.565683646112603</v>
      </c>
      <c r="AU141" s="35">
        <v>52.136752136752143</v>
      </c>
      <c r="AV141" s="35"/>
      <c r="AW141" s="35"/>
      <c r="AX141" s="36">
        <f t="shared" si="15"/>
        <v>4.1019999999999985</v>
      </c>
      <c r="AY141" s="36">
        <f t="shared" si="16"/>
        <v>3.1772</v>
      </c>
      <c r="AZ141" s="36">
        <f t="shared" si="17"/>
        <v>77.454900048756741</v>
      </c>
      <c r="BA141" s="36">
        <f t="shared" si="18"/>
        <v>70.209653827401283</v>
      </c>
      <c r="BB141" s="36">
        <f t="shared" si="18"/>
        <v>72.076041797809381</v>
      </c>
      <c r="BC141" s="36">
        <f t="shared" si="18"/>
        <v>101.99483822233408</v>
      </c>
    </row>
    <row r="142" spans="1:55" x14ac:dyDescent="0.3">
      <c r="A142" s="1">
        <v>141</v>
      </c>
      <c r="B142" s="1"/>
      <c r="C142" s="19" t="s">
        <v>511</v>
      </c>
      <c r="D142" s="41" t="s">
        <v>227</v>
      </c>
      <c r="E142" s="41" t="s">
        <v>485</v>
      </c>
      <c r="F142" s="20">
        <v>58</v>
      </c>
      <c r="G142" s="21">
        <v>53.5</v>
      </c>
      <c r="H142" s="22">
        <v>17.833333333333332</v>
      </c>
      <c r="I142" s="23">
        <v>2</v>
      </c>
      <c r="J142" s="24" t="s">
        <v>46</v>
      </c>
      <c r="K142" s="24">
        <v>0</v>
      </c>
      <c r="L142" s="25">
        <v>84.5</v>
      </c>
      <c r="M142" s="26">
        <v>1.5529999999999999</v>
      </c>
      <c r="N142" s="27">
        <v>70.599999999999994</v>
      </c>
      <c r="O142" s="28">
        <v>96</v>
      </c>
      <c r="P142" s="29">
        <f t="shared" si="14"/>
        <v>29.272633114811331</v>
      </c>
      <c r="Q142" s="30" t="s">
        <v>99</v>
      </c>
      <c r="R142" s="31" t="s">
        <v>99</v>
      </c>
      <c r="S142" s="32" t="s">
        <v>178</v>
      </c>
      <c r="T142" s="33">
        <v>3.37</v>
      </c>
      <c r="U142" s="33">
        <v>2.8</v>
      </c>
      <c r="V142" s="33">
        <v>78</v>
      </c>
      <c r="W142" s="33">
        <v>7.62</v>
      </c>
      <c r="X142" s="33">
        <v>3.62</v>
      </c>
      <c r="Y142" s="33">
        <v>6.63</v>
      </c>
      <c r="Z142" s="33">
        <v>4.04</v>
      </c>
      <c r="AA142" s="33">
        <v>1.46</v>
      </c>
      <c r="AB142" s="33"/>
      <c r="AC142" s="33"/>
      <c r="AD142" s="34">
        <v>3.54</v>
      </c>
      <c r="AE142" s="34">
        <v>3.08</v>
      </c>
      <c r="AF142" s="34">
        <v>86</v>
      </c>
      <c r="AG142" s="34">
        <v>9.64</v>
      </c>
      <c r="AH142" s="34">
        <v>4.09</v>
      </c>
      <c r="AI142" s="34">
        <v>9.27</v>
      </c>
      <c r="AJ142" s="34">
        <v>5.1100000000000003</v>
      </c>
      <c r="AK142" s="34">
        <v>1.55</v>
      </c>
      <c r="AL142" s="34">
        <v>4.34</v>
      </c>
      <c r="AM142" s="34"/>
      <c r="AN142" s="35">
        <v>105.04451038575668</v>
      </c>
      <c r="AO142" s="35">
        <v>110.00000000000001</v>
      </c>
      <c r="AP142" s="35">
        <v>110.25641025641026</v>
      </c>
      <c r="AQ142" s="35">
        <v>126.50918635170605</v>
      </c>
      <c r="AR142" s="35">
        <v>112.98342541436463</v>
      </c>
      <c r="AS142" s="35">
        <v>139.81900452488688</v>
      </c>
      <c r="AT142" s="35">
        <v>126.48514851485149</v>
      </c>
      <c r="AU142" s="35">
        <v>106.16438356164383</v>
      </c>
      <c r="AV142" s="35"/>
      <c r="AW142" s="35"/>
      <c r="AX142" s="36">
        <f t="shared" si="15"/>
        <v>4.0607100000000003</v>
      </c>
      <c r="AY142" s="36">
        <f t="shared" si="16"/>
        <v>3.1927099999999999</v>
      </c>
      <c r="AZ142" s="36">
        <f t="shared" si="17"/>
        <v>78.624427747856899</v>
      </c>
      <c r="BA142" s="36">
        <f t="shared" si="18"/>
        <v>87.176873009892347</v>
      </c>
      <c r="BB142" s="36">
        <f t="shared" si="18"/>
        <v>96.469770195226005</v>
      </c>
      <c r="BC142" s="36">
        <f t="shared" si="18"/>
        <v>109.38076430367933</v>
      </c>
    </row>
    <row r="143" spans="1:55" x14ac:dyDescent="0.3">
      <c r="A143" s="1">
        <v>142</v>
      </c>
      <c r="B143" s="1"/>
      <c r="C143" s="19" t="s">
        <v>512</v>
      </c>
      <c r="D143" s="41" t="s">
        <v>259</v>
      </c>
      <c r="E143" s="41" t="s">
        <v>513</v>
      </c>
      <c r="F143" s="20">
        <v>36</v>
      </c>
      <c r="G143" s="21">
        <v>71.5</v>
      </c>
      <c r="H143" s="22">
        <v>23.833333333333332</v>
      </c>
      <c r="I143" s="23">
        <v>4</v>
      </c>
      <c r="J143" s="24" t="s">
        <v>46</v>
      </c>
      <c r="K143" s="24">
        <v>0</v>
      </c>
      <c r="L143" s="25">
        <v>83.5</v>
      </c>
      <c r="M143" s="26">
        <v>1.63</v>
      </c>
      <c r="N143" s="27">
        <v>72.5</v>
      </c>
      <c r="O143" s="28">
        <v>92</v>
      </c>
      <c r="P143" s="29">
        <f t="shared" si="14"/>
        <v>27.287440249915317</v>
      </c>
      <c r="Q143" s="30" t="s">
        <v>99</v>
      </c>
      <c r="R143" s="31" t="s">
        <v>99</v>
      </c>
      <c r="S143" s="32" t="s">
        <v>514</v>
      </c>
      <c r="T143" s="33">
        <v>4.1100000000000003</v>
      </c>
      <c r="U143" s="33">
        <v>3.47</v>
      </c>
      <c r="V143" s="33">
        <v>80</v>
      </c>
      <c r="W143" s="33">
        <v>8.61</v>
      </c>
      <c r="X143" s="33">
        <v>4.3099999999999996</v>
      </c>
      <c r="Y143" s="33">
        <v>7.39</v>
      </c>
      <c r="Z143" s="33">
        <v>4.71</v>
      </c>
      <c r="AA143" s="33">
        <v>1.98</v>
      </c>
      <c r="AB143" s="33"/>
      <c r="AC143" s="33"/>
      <c r="AD143" s="34">
        <v>4.41</v>
      </c>
      <c r="AE143" s="34">
        <v>3.35</v>
      </c>
      <c r="AF143" s="34">
        <v>75</v>
      </c>
      <c r="AG143" s="34">
        <v>8.89</v>
      </c>
      <c r="AH143" s="34">
        <v>2.63</v>
      </c>
      <c r="AI143" s="34">
        <v>7.94</v>
      </c>
      <c r="AJ143" s="34">
        <v>3.27</v>
      </c>
      <c r="AK143" s="34">
        <v>1.06</v>
      </c>
      <c r="AL143" s="34">
        <v>7.82</v>
      </c>
      <c r="AM143" s="34"/>
      <c r="AN143" s="35">
        <v>107.2992700729927</v>
      </c>
      <c r="AO143" s="35">
        <v>96.541786743515843</v>
      </c>
      <c r="AP143" s="35">
        <v>93.75</v>
      </c>
      <c r="AQ143" s="35">
        <v>103.25203252032522</v>
      </c>
      <c r="AR143" s="35">
        <v>61.020881670533647</v>
      </c>
      <c r="AS143" s="35">
        <v>107.44248985115021</v>
      </c>
      <c r="AT143" s="35">
        <v>69.42675159235668</v>
      </c>
      <c r="AU143" s="35">
        <v>53.535353535353536</v>
      </c>
      <c r="AV143" s="35"/>
      <c r="AW143" s="35"/>
      <c r="AX143" s="36">
        <f t="shared" si="15"/>
        <v>4.9240999999999993</v>
      </c>
      <c r="AY143" s="36">
        <f t="shared" si="16"/>
        <v>4.0648999999999997</v>
      </c>
      <c r="AZ143" s="36">
        <f t="shared" si="17"/>
        <v>82.551126094108568</v>
      </c>
      <c r="BA143" s="36">
        <f t="shared" si="18"/>
        <v>89.559513413618745</v>
      </c>
      <c r="BB143" s="36">
        <f t="shared" si="18"/>
        <v>82.412851484661374</v>
      </c>
      <c r="BC143" s="36">
        <f t="shared" si="18"/>
        <v>90.852788506482327</v>
      </c>
    </row>
    <row r="144" spans="1:55" ht="43.2" x14ac:dyDescent="0.3">
      <c r="A144" s="1">
        <v>143</v>
      </c>
      <c r="B144" s="1"/>
      <c r="C144" s="19" t="s">
        <v>653</v>
      </c>
      <c r="D144" s="41" t="s">
        <v>259</v>
      </c>
      <c r="E144" s="41" t="s">
        <v>515</v>
      </c>
      <c r="F144" s="20">
        <v>58</v>
      </c>
      <c r="G144" s="21">
        <v>48</v>
      </c>
      <c r="H144" s="22">
        <v>16</v>
      </c>
      <c r="I144" s="23">
        <v>2</v>
      </c>
      <c r="J144" s="24" t="s">
        <v>46</v>
      </c>
      <c r="K144" s="24">
        <v>0</v>
      </c>
      <c r="L144" s="25">
        <v>86</v>
      </c>
      <c r="M144" s="26">
        <v>1.5249999999999999</v>
      </c>
      <c r="N144" s="27">
        <v>52</v>
      </c>
      <c r="O144" s="28">
        <v>84</v>
      </c>
      <c r="P144" s="29">
        <f t="shared" si="14"/>
        <v>22.359580757860794</v>
      </c>
      <c r="Q144" s="30" t="s">
        <v>99</v>
      </c>
      <c r="R144" s="31" t="s">
        <v>516</v>
      </c>
      <c r="S144" s="32" t="s">
        <v>178</v>
      </c>
      <c r="T144" s="33">
        <v>2.96</v>
      </c>
      <c r="U144" s="33">
        <v>2.41</v>
      </c>
      <c r="V144" s="33">
        <v>76</v>
      </c>
      <c r="W144" s="33">
        <v>7.05</v>
      </c>
      <c r="X144" s="33">
        <v>3.17</v>
      </c>
      <c r="Y144" s="33">
        <v>6.2</v>
      </c>
      <c r="Z144" s="33">
        <v>3.65</v>
      </c>
      <c r="AA144" s="33">
        <v>1.1399999999999999</v>
      </c>
      <c r="AB144" s="33"/>
      <c r="AC144" s="33"/>
      <c r="AD144" s="34">
        <v>3.78</v>
      </c>
      <c r="AE144" s="34">
        <v>3.14</v>
      </c>
      <c r="AF144" s="34">
        <v>82</v>
      </c>
      <c r="AG144" s="34">
        <v>8.84</v>
      </c>
      <c r="AH144" s="34">
        <v>3.66</v>
      </c>
      <c r="AI144" s="34">
        <v>8.35</v>
      </c>
      <c r="AJ144" s="34">
        <v>5.41</v>
      </c>
      <c r="AK144" s="34">
        <v>1.91</v>
      </c>
      <c r="AL144" s="34">
        <v>8.8800000000000008</v>
      </c>
      <c r="AM144" s="34"/>
      <c r="AN144" s="35">
        <v>127.70270270270269</v>
      </c>
      <c r="AO144" s="35">
        <v>130.29045643153526</v>
      </c>
      <c r="AP144" s="35">
        <v>107.89473684210526</v>
      </c>
      <c r="AQ144" s="35">
        <v>125.39007092198582</v>
      </c>
      <c r="AR144" s="35">
        <v>115.45741324921137</v>
      </c>
      <c r="AS144" s="35">
        <v>134.67741935483869</v>
      </c>
      <c r="AT144" s="35">
        <v>148.21917808219177</v>
      </c>
      <c r="AU144" s="35">
        <v>167.54385964912282</v>
      </c>
      <c r="AV144" s="35"/>
      <c r="AW144" s="35"/>
      <c r="AX144" s="36">
        <f t="shared" si="15"/>
        <v>3.9467499999999993</v>
      </c>
      <c r="AY144" s="36">
        <f t="shared" si="16"/>
        <v>3.1011499999999996</v>
      </c>
      <c r="AZ144" s="36">
        <f t="shared" si="17"/>
        <v>78.574776715018686</v>
      </c>
      <c r="BA144" s="36">
        <f t="shared" si="18"/>
        <v>95.775004750744301</v>
      </c>
      <c r="BB144" s="36">
        <f t="shared" si="18"/>
        <v>101.25276107250538</v>
      </c>
      <c r="BC144" s="36">
        <f t="shared" si="18"/>
        <v>104.35918933298937</v>
      </c>
    </row>
    <row r="145" spans="1:55" x14ac:dyDescent="0.3">
      <c r="A145" s="1">
        <v>144</v>
      </c>
      <c r="B145" s="1"/>
      <c r="C145" s="19" t="s">
        <v>517</v>
      </c>
      <c r="D145" s="41" t="s">
        <v>518</v>
      </c>
      <c r="E145" s="41" t="s">
        <v>519</v>
      </c>
      <c r="F145" s="20">
        <v>45</v>
      </c>
      <c r="G145" s="21">
        <v>54</v>
      </c>
      <c r="H145" s="22">
        <v>18</v>
      </c>
      <c r="I145" s="23">
        <v>0</v>
      </c>
      <c r="J145" s="24" t="s">
        <v>46</v>
      </c>
      <c r="K145" s="24">
        <v>0</v>
      </c>
      <c r="L145" s="25">
        <v>87.5</v>
      </c>
      <c r="M145" s="26">
        <v>1.64</v>
      </c>
      <c r="N145" s="27">
        <v>79.5</v>
      </c>
      <c r="O145" s="28">
        <v>101</v>
      </c>
      <c r="P145" s="29">
        <f t="shared" si="14"/>
        <v>29.55829863176681</v>
      </c>
      <c r="Q145" s="30" t="s">
        <v>99</v>
      </c>
      <c r="R145" s="31" t="s">
        <v>99</v>
      </c>
      <c r="S145" s="32" t="s">
        <v>514</v>
      </c>
      <c r="T145" s="33">
        <v>3.94</v>
      </c>
      <c r="U145" s="33">
        <v>3.26</v>
      </c>
      <c r="V145" s="33">
        <v>79</v>
      </c>
      <c r="W145" s="33">
        <v>8.2799999999999994</v>
      </c>
      <c r="X145" s="33">
        <v>3.95</v>
      </c>
      <c r="Y145" s="33">
        <v>7.16</v>
      </c>
      <c r="Z145" s="33">
        <v>4.47</v>
      </c>
      <c r="AA145" s="33">
        <v>1.77</v>
      </c>
      <c r="AB145" s="33"/>
      <c r="AC145" s="33"/>
      <c r="AD145" s="34">
        <v>5.03</v>
      </c>
      <c r="AE145" s="34">
        <v>3.84</v>
      </c>
      <c r="AF145" s="34">
        <v>76</v>
      </c>
      <c r="AG145" s="34">
        <v>11.63</v>
      </c>
      <c r="AH145" s="34">
        <v>3.08</v>
      </c>
      <c r="AI145" s="34">
        <v>8.25</v>
      </c>
      <c r="AJ145" s="34">
        <v>4.01</v>
      </c>
      <c r="AK145" s="34">
        <v>1.24</v>
      </c>
      <c r="AL145" s="34">
        <v>7.43</v>
      </c>
      <c r="AM145" s="34"/>
      <c r="AN145" s="35">
        <v>127.66497461928934</v>
      </c>
      <c r="AO145" s="35">
        <v>117.79141104294479</v>
      </c>
      <c r="AP145" s="35">
        <v>96.202531645569621</v>
      </c>
      <c r="AQ145" s="35">
        <v>140.45893719806764</v>
      </c>
      <c r="AR145" s="35">
        <v>77.974683544303787</v>
      </c>
      <c r="AS145" s="35">
        <v>115.22346368715084</v>
      </c>
      <c r="AT145" s="35">
        <v>89.709172259507824</v>
      </c>
      <c r="AU145" s="35">
        <v>70.056497175141246</v>
      </c>
      <c r="AV145" s="35"/>
      <c r="AW145" s="35"/>
      <c r="AX145" s="36">
        <f t="shared" si="15"/>
        <v>4.7398000000000007</v>
      </c>
      <c r="AY145" s="36">
        <f t="shared" si="16"/>
        <v>3.8437999999999999</v>
      </c>
      <c r="AZ145" s="36">
        <f t="shared" si="17"/>
        <v>81.096248786868628</v>
      </c>
      <c r="BA145" s="36">
        <f t="shared" si="18"/>
        <v>106.12262120764588</v>
      </c>
      <c r="BB145" s="36">
        <f t="shared" si="18"/>
        <v>99.901139497372398</v>
      </c>
      <c r="BC145" s="36">
        <f t="shared" si="18"/>
        <v>93.715802070867397</v>
      </c>
    </row>
    <row r="146" spans="1:55" x14ac:dyDescent="0.3">
      <c r="A146" s="1">
        <v>145</v>
      </c>
      <c r="B146" s="1"/>
      <c r="C146" s="19" t="s">
        <v>520</v>
      </c>
      <c r="D146" s="41" t="s">
        <v>521</v>
      </c>
      <c r="E146" s="41" t="s">
        <v>522</v>
      </c>
      <c r="F146" s="20">
        <v>37</v>
      </c>
      <c r="G146" s="21">
        <v>72</v>
      </c>
      <c r="H146" s="22">
        <v>24</v>
      </c>
      <c r="I146" s="23">
        <v>5</v>
      </c>
      <c r="J146" s="24" t="s">
        <v>46</v>
      </c>
      <c r="K146" s="24">
        <v>0</v>
      </c>
      <c r="L146" s="25">
        <v>80.5</v>
      </c>
      <c r="M146" s="26">
        <v>1.554</v>
      </c>
      <c r="N146" s="27">
        <v>74.7</v>
      </c>
      <c r="O146" s="28">
        <v>98</v>
      </c>
      <c r="P146" s="29">
        <f t="shared" si="14"/>
        <v>30.932752940474945</v>
      </c>
      <c r="Q146" s="30" t="s">
        <v>99</v>
      </c>
      <c r="R146" s="31" t="s">
        <v>99</v>
      </c>
      <c r="S146" s="32" t="s">
        <v>261</v>
      </c>
      <c r="T146" s="33">
        <v>3.6</v>
      </c>
      <c r="U146" s="33">
        <v>3.39</v>
      </c>
      <c r="V146" s="33">
        <v>80</v>
      </c>
      <c r="W146" s="33">
        <v>8.0299999999999994</v>
      </c>
      <c r="X146" s="33">
        <v>4.07</v>
      </c>
      <c r="Y146" s="33">
        <v>6.89</v>
      </c>
      <c r="Z146" s="33">
        <v>4.3499999999999996</v>
      </c>
      <c r="AA146" s="33">
        <v>1.72</v>
      </c>
      <c r="AB146" s="33"/>
      <c r="AC146" s="33"/>
      <c r="AD146" s="34">
        <v>3.89</v>
      </c>
      <c r="AE146" s="34">
        <v>3.39</v>
      </c>
      <c r="AF146" s="34">
        <v>87</v>
      </c>
      <c r="AG146" s="34">
        <v>9.66</v>
      </c>
      <c r="AH146" s="34">
        <v>4.2300000000000004</v>
      </c>
      <c r="AI146" s="34">
        <v>8.9</v>
      </c>
      <c r="AJ146" s="34">
        <v>5.07</v>
      </c>
      <c r="AK146" s="34">
        <v>1.75</v>
      </c>
      <c r="AL146" s="34">
        <v>4.7</v>
      </c>
      <c r="AM146" s="34"/>
      <c r="AN146" s="35">
        <v>108.05555555555554</v>
      </c>
      <c r="AO146" s="35">
        <v>100</v>
      </c>
      <c r="AP146" s="35">
        <v>108.74999999999999</v>
      </c>
      <c r="AQ146" s="35">
        <v>120.2988792029888</v>
      </c>
      <c r="AR146" s="35">
        <v>103.93120393120394</v>
      </c>
      <c r="AS146" s="35">
        <v>129.17271407837447</v>
      </c>
      <c r="AT146" s="35">
        <v>116.55172413793105</v>
      </c>
      <c r="AU146" s="35">
        <v>101.74418604651163</v>
      </c>
      <c r="AV146" s="35"/>
      <c r="AW146" s="35"/>
      <c r="AX146" s="36">
        <f t="shared" si="15"/>
        <v>4.5897800000000011</v>
      </c>
      <c r="AY146" s="36">
        <f t="shared" si="16"/>
        <v>3.7881799999999997</v>
      </c>
      <c r="AZ146" s="36">
        <f t="shared" si="17"/>
        <v>82.535110615323575</v>
      </c>
      <c r="BA146" s="36">
        <f t="shared" si="18"/>
        <v>84.753517597793333</v>
      </c>
      <c r="BB146" s="36">
        <f t="shared" si="18"/>
        <v>89.488883843956728</v>
      </c>
      <c r="BC146" s="36">
        <f t="shared" si="18"/>
        <v>105.40968486185982</v>
      </c>
    </row>
    <row r="147" spans="1:55" x14ac:dyDescent="0.3">
      <c r="A147" s="1">
        <v>146</v>
      </c>
      <c r="B147" s="1"/>
      <c r="C147" s="19" t="s">
        <v>523</v>
      </c>
      <c r="D147" s="41" t="s">
        <v>524</v>
      </c>
      <c r="E147" s="41" t="s">
        <v>525</v>
      </c>
      <c r="F147" s="20">
        <v>46</v>
      </c>
      <c r="G147" s="21">
        <v>64</v>
      </c>
      <c r="H147" s="22">
        <v>21.333333333333332</v>
      </c>
      <c r="I147" s="23">
        <v>6</v>
      </c>
      <c r="J147" s="24" t="s">
        <v>80</v>
      </c>
      <c r="K147" s="24">
        <v>1</v>
      </c>
      <c r="L147" s="25">
        <v>85</v>
      </c>
      <c r="M147" s="26">
        <v>1.61</v>
      </c>
      <c r="N147" s="27">
        <v>78.599999999999994</v>
      </c>
      <c r="O147" s="28">
        <v>108</v>
      </c>
      <c r="P147" s="29">
        <f t="shared" si="14"/>
        <v>30.32290420894255</v>
      </c>
      <c r="Q147" s="30" t="s">
        <v>99</v>
      </c>
      <c r="R147" s="31" t="s">
        <v>99</v>
      </c>
      <c r="S147" s="32" t="s">
        <v>497</v>
      </c>
      <c r="T147" s="33">
        <v>3.74</v>
      </c>
      <c r="U147" s="33">
        <v>3.1</v>
      </c>
      <c r="V147" s="33">
        <v>78</v>
      </c>
      <c r="W147" s="33">
        <v>8.06</v>
      </c>
      <c r="X147" s="33">
        <v>3.85</v>
      </c>
      <c r="Y147" s="33">
        <v>6.99</v>
      </c>
      <c r="Z147" s="33">
        <v>4.32</v>
      </c>
      <c r="AA147" s="33">
        <v>1.67</v>
      </c>
      <c r="AB147" s="33"/>
      <c r="AC147" s="33"/>
      <c r="AD147" s="34">
        <v>3.96</v>
      </c>
      <c r="AE147" s="34">
        <v>3.45</v>
      </c>
      <c r="AF147" s="34">
        <v>87</v>
      </c>
      <c r="AG147" s="34">
        <v>10.67</v>
      </c>
      <c r="AH147" s="34">
        <v>4.57</v>
      </c>
      <c r="AI147" s="34">
        <v>10.16</v>
      </c>
      <c r="AJ147" s="34">
        <v>5.65</v>
      </c>
      <c r="AK147" s="34">
        <v>1.79</v>
      </c>
      <c r="AL147" s="34">
        <v>4.3600000000000003</v>
      </c>
      <c r="AM147" s="34"/>
      <c r="AN147" s="35">
        <v>105.88235294117648</v>
      </c>
      <c r="AO147" s="35">
        <v>111.29032258064517</v>
      </c>
      <c r="AP147" s="35">
        <v>111.53846153846155</v>
      </c>
      <c r="AQ147" s="35">
        <v>132.38213399503721</v>
      </c>
      <c r="AR147" s="35">
        <v>118.70129870129871</v>
      </c>
      <c r="AS147" s="35">
        <v>145.35050071530756</v>
      </c>
      <c r="AT147" s="35">
        <v>130.78703703703704</v>
      </c>
      <c r="AU147" s="35">
        <v>107.18562874251498</v>
      </c>
      <c r="AV147" s="35"/>
      <c r="AW147" s="35"/>
      <c r="AX147" s="36">
        <f t="shared" si="15"/>
        <v>4.5926999999999989</v>
      </c>
      <c r="AY147" s="36">
        <f t="shared" si="16"/>
        <v>3.7175000000000002</v>
      </c>
      <c r="AZ147" s="36">
        <f t="shared" si="17"/>
        <v>80.943671478650927</v>
      </c>
      <c r="BA147" s="36">
        <f t="shared" si="18"/>
        <v>86.223789927493655</v>
      </c>
      <c r="BB147" s="36">
        <f t="shared" si="18"/>
        <v>92.80430396772023</v>
      </c>
      <c r="BC147" s="36">
        <f t="shared" si="18"/>
        <v>107.48215198386009</v>
      </c>
    </row>
    <row r="148" spans="1:55" x14ac:dyDescent="0.3">
      <c r="A148" s="1">
        <v>147</v>
      </c>
      <c r="B148" s="1"/>
      <c r="C148" s="19" t="s">
        <v>526</v>
      </c>
      <c r="D148" s="41" t="s">
        <v>527</v>
      </c>
      <c r="E148" s="41" t="s">
        <v>528</v>
      </c>
      <c r="F148" s="20">
        <v>57</v>
      </c>
      <c r="G148" s="21">
        <v>58</v>
      </c>
      <c r="H148" s="22">
        <v>19.333333333333332</v>
      </c>
      <c r="I148" s="23">
        <v>3</v>
      </c>
      <c r="J148" s="24" t="s">
        <v>46</v>
      </c>
      <c r="K148" s="24">
        <v>0</v>
      </c>
      <c r="L148" s="25">
        <v>88.5</v>
      </c>
      <c r="M148" s="26">
        <v>1.6240000000000001</v>
      </c>
      <c r="N148" s="27">
        <v>84.7</v>
      </c>
      <c r="O148" s="28">
        <v>105</v>
      </c>
      <c r="P148" s="29">
        <f t="shared" si="14"/>
        <v>32.115253949379991</v>
      </c>
      <c r="Q148" s="30" t="s">
        <v>99</v>
      </c>
      <c r="R148" s="31" t="s">
        <v>99</v>
      </c>
      <c r="S148" s="32" t="s">
        <v>529</v>
      </c>
      <c r="T148" s="33">
        <v>3.48</v>
      </c>
      <c r="U148" s="33">
        <v>2.79</v>
      </c>
      <c r="V148" s="33">
        <v>76</v>
      </c>
      <c r="W148" s="33">
        <v>7.6</v>
      </c>
      <c r="X148" s="33">
        <v>3.35</v>
      </c>
      <c r="Y148" s="33">
        <v>6.69</v>
      </c>
      <c r="Z148" s="33">
        <v>3.99</v>
      </c>
      <c r="AA148" s="33">
        <v>1.38</v>
      </c>
      <c r="AB148" s="33"/>
      <c r="AC148" s="33"/>
      <c r="AD148" s="34">
        <v>3.22</v>
      </c>
      <c r="AE148" s="34">
        <v>2.02</v>
      </c>
      <c r="AF148" s="34">
        <v>62</v>
      </c>
      <c r="AG148" s="34">
        <v>7.55</v>
      </c>
      <c r="AH148" s="34">
        <v>1.1599999999999999</v>
      </c>
      <c r="AI148" s="34">
        <v>2.67</v>
      </c>
      <c r="AJ148" s="34">
        <v>1.33</v>
      </c>
      <c r="AK148" s="34">
        <v>0.56000000000000005</v>
      </c>
      <c r="AL148" s="34">
        <v>10.66</v>
      </c>
      <c r="AM148" s="34"/>
      <c r="AN148" s="35">
        <v>92.52873563218391</v>
      </c>
      <c r="AO148" s="35">
        <v>72.401433691756267</v>
      </c>
      <c r="AP148" s="35">
        <v>81.578947368421055</v>
      </c>
      <c r="AQ148" s="35">
        <v>99.342105263157904</v>
      </c>
      <c r="AR148" s="35">
        <v>34.626865671641788</v>
      </c>
      <c r="AS148" s="35">
        <v>39.91031390134529</v>
      </c>
      <c r="AT148" s="35">
        <v>33.333333333333329</v>
      </c>
      <c r="AU148" s="35">
        <v>40.579710144927546</v>
      </c>
      <c r="AV148" s="35"/>
      <c r="AW148" s="35"/>
      <c r="AX148" s="36">
        <f t="shared" si="15"/>
        <v>4.3746800000000015</v>
      </c>
      <c r="AY148" s="36">
        <f t="shared" si="16"/>
        <v>3.4530799999999999</v>
      </c>
      <c r="AZ148" s="36">
        <f t="shared" si="17"/>
        <v>78.933316265418242</v>
      </c>
      <c r="BA148" s="36">
        <f t="shared" si="18"/>
        <v>73.605383708065489</v>
      </c>
      <c r="BB148" s="36">
        <f t="shared" si="18"/>
        <v>58.498499889953315</v>
      </c>
      <c r="BC148" s="36">
        <f t="shared" si="18"/>
        <v>78.547314281742715</v>
      </c>
    </row>
    <row r="149" spans="1:55" x14ac:dyDescent="0.3">
      <c r="A149" s="1">
        <v>148</v>
      </c>
      <c r="B149" s="1"/>
      <c r="C149" s="19" t="s">
        <v>530</v>
      </c>
      <c r="D149" s="41" t="s">
        <v>531</v>
      </c>
      <c r="E149" s="41" t="s">
        <v>532</v>
      </c>
      <c r="F149" s="20">
        <v>28</v>
      </c>
      <c r="G149" s="21">
        <v>78.5</v>
      </c>
      <c r="H149" s="22">
        <v>26.166666666666668</v>
      </c>
      <c r="I149" s="23">
        <v>12</v>
      </c>
      <c r="J149" s="24" t="s">
        <v>51</v>
      </c>
      <c r="K149" s="24">
        <v>2</v>
      </c>
      <c r="L149" s="25">
        <v>85.5</v>
      </c>
      <c r="M149" s="26">
        <v>1.63</v>
      </c>
      <c r="N149" s="27">
        <v>58</v>
      </c>
      <c r="O149" s="28">
        <v>75</v>
      </c>
      <c r="P149" s="29">
        <f t="shared" si="14"/>
        <v>21.829952199932254</v>
      </c>
      <c r="Q149" s="30" t="s">
        <v>99</v>
      </c>
      <c r="R149" s="31" t="s">
        <v>99</v>
      </c>
      <c r="S149" s="32" t="s">
        <v>124</v>
      </c>
      <c r="T149" s="33">
        <v>4.32</v>
      </c>
      <c r="U149" s="33">
        <v>3.71</v>
      </c>
      <c r="V149" s="33">
        <v>95</v>
      </c>
      <c r="W149" s="33">
        <v>8.9499999999999993</v>
      </c>
      <c r="X149" s="33">
        <v>4.66</v>
      </c>
      <c r="Y149" s="33">
        <v>7.62</v>
      </c>
      <c r="Z149" s="33">
        <v>4.96</v>
      </c>
      <c r="AA149" s="33">
        <v>2.19</v>
      </c>
      <c r="AB149" s="33"/>
      <c r="AC149" s="33"/>
      <c r="AD149" s="34">
        <v>3.83</v>
      </c>
      <c r="AE149" s="34">
        <v>2.99</v>
      </c>
      <c r="AF149" s="34">
        <v>78</v>
      </c>
      <c r="AG149" s="34">
        <v>2.99</v>
      </c>
      <c r="AH149" s="34">
        <v>2.57</v>
      </c>
      <c r="AI149" s="34">
        <v>7.84</v>
      </c>
      <c r="AJ149" s="34">
        <v>3.46</v>
      </c>
      <c r="AK149" s="34">
        <v>1</v>
      </c>
      <c r="AL149" s="34">
        <v>9.24</v>
      </c>
      <c r="AM149" s="34"/>
      <c r="AN149" s="35">
        <v>88.657407407407405</v>
      </c>
      <c r="AO149" s="35">
        <v>80.59299191374663</v>
      </c>
      <c r="AP149" s="35">
        <v>82.10526315789474</v>
      </c>
      <c r="AQ149" s="35">
        <v>33.407821229050285</v>
      </c>
      <c r="AR149" s="35">
        <v>55.150214592274672</v>
      </c>
      <c r="AS149" s="35">
        <v>102.88713910761153</v>
      </c>
      <c r="AT149" s="35">
        <v>69.758064516129039</v>
      </c>
      <c r="AU149" s="35">
        <v>45.662100456621005</v>
      </c>
      <c r="AV149" s="35"/>
      <c r="AW149" s="35"/>
      <c r="AX149" s="36">
        <f t="shared" si="15"/>
        <v>5.1241000000000003</v>
      </c>
      <c r="AY149" s="36">
        <f t="shared" si="16"/>
        <v>4.2904999999999998</v>
      </c>
      <c r="AZ149" s="36">
        <f t="shared" si="17"/>
        <v>83.731777287718813</v>
      </c>
      <c r="BA149" s="36">
        <f t="shared" si="18"/>
        <v>74.744833239007818</v>
      </c>
      <c r="BB149" s="36">
        <f t="shared" si="18"/>
        <v>69.688847453676743</v>
      </c>
      <c r="BC149" s="36">
        <f t="shared" si="18"/>
        <v>93.154597366274345</v>
      </c>
    </row>
    <row r="150" spans="1:55" x14ac:dyDescent="0.3">
      <c r="A150" s="1">
        <v>149</v>
      </c>
      <c r="B150" s="1"/>
      <c r="C150" s="19" t="s">
        <v>533</v>
      </c>
      <c r="D150" s="41" t="s">
        <v>534</v>
      </c>
      <c r="E150" s="41" t="s">
        <v>535</v>
      </c>
      <c r="F150" s="20">
        <v>51</v>
      </c>
      <c r="G150" s="21">
        <v>56.5</v>
      </c>
      <c r="H150" s="22">
        <v>18.833333333333332</v>
      </c>
      <c r="I150" s="23">
        <v>1</v>
      </c>
      <c r="J150" s="24" t="s">
        <v>46</v>
      </c>
      <c r="K150" s="24">
        <v>0</v>
      </c>
      <c r="L150" s="25">
        <v>87.5</v>
      </c>
      <c r="M150" s="26">
        <v>1.6459999999999999</v>
      </c>
      <c r="N150" s="27">
        <v>63.4</v>
      </c>
      <c r="O150" s="28">
        <v>92</v>
      </c>
      <c r="P150" s="29">
        <f t="shared" si="14"/>
        <v>23.400740260641431</v>
      </c>
      <c r="Q150" s="30" t="s">
        <v>99</v>
      </c>
      <c r="R150" s="31" t="s">
        <v>99</v>
      </c>
      <c r="S150" s="32" t="s">
        <v>178</v>
      </c>
      <c r="T150" s="33">
        <v>3.81</v>
      </c>
      <c r="U150" s="33">
        <v>3.1</v>
      </c>
      <c r="V150" s="33">
        <v>77</v>
      </c>
      <c r="W150" s="33">
        <v>8.0399999999999991</v>
      </c>
      <c r="X150" s="33">
        <v>8.0399999999999991</v>
      </c>
      <c r="Y150" s="33">
        <v>7.03</v>
      </c>
      <c r="Z150" s="33">
        <v>4.29</v>
      </c>
      <c r="AA150" s="33">
        <v>1.61</v>
      </c>
      <c r="AB150" s="33"/>
      <c r="AC150" s="33"/>
      <c r="AD150" s="34">
        <v>4.08</v>
      </c>
      <c r="AE150" s="34">
        <v>3.16</v>
      </c>
      <c r="AF150" s="34">
        <v>77</v>
      </c>
      <c r="AG150" s="34">
        <v>9.73</v>
      </c>
      <c r="AH150" s="34">
        <v>3.38</v>
      </c>
      <c r="AI150" s="34">
        <v>8.51</v>
      </c>
      <c r="AJ150" s="34">
        <v>5.51</v>
      </c>
      <c r="AK150" s="34">
        <v>0.49</v>
      </c>
      <c r="AL150" s="34">
        <v>8.4600000000000009</v>
      </c>
      <c r="AM150" s="34"/>
      <c r="AN150" s="35">
        <v>107.08661417322836</v>
      </c>
      <c r="AO150" s="35">
        <v>101.93548387096773</v>
      </c>
      <c r="AP150" s="35">
        <v>100</v>
      </c>
      <c r="AQ150" s="35">
        <v>121.01990049751245</v>
      </c>
      <c r="AR150" s="35">
        <v>42.039800995024876</v>
      </c>
      <c r="AS150" s="35">
        <v>121.05263157894737</v>
      </c>
      <c r="AT150" s="35">
        <v>128.43822843822844</v>
      </c>
      <c r="AU150" s="35">
        <v>30.434782608695649</v>
      </c>
      <c r="AV150" s="35"/>
      <c r="AW150" s="35"/>
      <c r="AX150" s="36">
        <f t="shared" si="15"/>
        <v>4.6142199999999995</v>
      </c>
      <c r="AY150" s="36">
        <f t="shared" si="16"/>
        <v>3.6942199999999996</v>
      </c>
      <c r="AZ150" s="36">
        <f t="shared" si="17"/>
        <v>80.061635552704473</v>
      </c>
      <c r="BA150" s="36">
        <f t="shared" si="18"/>
        <v>88.422311896701942</v>
      </c>
      <c r="BB150" s="36">
        <f t="shared" si="18"/>
        <v>85.539031243401865</v>
      </c>
      <c r="BC150" s="36">
        <f t="shared" si="18"/>
        <v>96.175901814185394</v>
      </c>
    </row>
    <row r="151" spans="1:55" x14ac:dyDescent="0.3">
      <c r="A151" s="1">
        <v>150</v>
      </c>
      <c r="B151" s="1"/>
      <c r="C151" s="19" t="s">
        <v>536</v>
      </c>
      <c r="D151" s="41" t="s">
        <v>537</v>
      </c>
      <c r="E151" s="41" t="s">
        <v>538</v>
      </c>
      <c r="F151" s="20">
        <v>24</v>
      </c>
      <c r="G151" s="21">
        <v>63.5</v>
      </c>
      <c r="H151" s="22">
        <v>21.166666666666668</v>
      </c>
      <c r="I151" s="23">
        <v>11</v>
      </c>
      <c r="J151" s="24" t="s">
        <v>51</v>
      </c>
      <c r="K151" s="24">
        <v>2</v>
      </c>
      <c r="L151" s="25">
        <v>83</v>
      </c>
      <c r="M151" s="26">
        <v>1.62</v>
      </c>
      <c r="N151" s="27">
        <v>58</v>
      </c>
      <c r="O151" s="28">
        <v>79</v>
      </c>
      <c r="P151" s="29">
        <f t="shared" si="14"/>
        <v>22.10028959000152</v>
      </c>
      <c r="Q151" s="30" t="s">
        <v>99</v>
      </c>
      <c r="R151" s="31" t="s">
        <v>99</v>
      </c>
      <c r="S151" s="32" t="s">
        <v>539</v>
      </c>
      <c r="T151" s="33">
        <v>4.37</v>
      </c>
      <c r="U151" s="33">
        <v>3.78</v>
      </c>
      <c r="V151" s="33">
        <v>82</v>
      </c>
      <c r="W151" s="33">
        <v>9.06</v>
      </c>
      <c r="X151" s="33">
        <v>4.8099999999999996</v>
      </c>
      <c r="Y151" s="33">
        <v>7.68</v>
      </c>
      <c r="Z151" s="33">
        <v>5.05</v>
      </c>
      <c r="AA151" s="33">
        <v>2.2599999999999998</v>
      </c>
      <c r="AB151" s="33"/>
      <c r="AC151" s="33"/>
      <c r="AD151" s="34">
        <v>4.3</v>
      </c>
      <c r="AE151" s="34">
        <v>3.87</v>
      </c>
      <c r="AF151" s="34">
        <v>89</v>
      </c>
      <c r="AG151" s="34">
        <v>11.57</v>
      </c>
      <c r="AH151" s="34">
        <v>5.22</v>
      </c>
      <c r="AI151" s="34">
        <v>10.18</v>
      </c>
      <c r="AJ151" s="34">
        <v>5.92</v>
      </c>
      <c r="AK151" s="34">
        <v>2.5099999999999998</v>
      </c>
      <c r="AL151" s="34">
        <v>11.65</v>
      </c>
      <c r="AM151" s="34"/>
      <c r="AN151" s="35">
        <v>98.398169336384427</v>
      </c>
      <c r="AO151" s="35">
        <v>102.38095238095239</v>
      </c>
      <c r="AP151" s="35">
        <v>108.53658536585367</v>
      </c>
      <c r="AQ151" s="35">
        <v>127.70419426048565</v>
      </c>
      <c r="AR151" s="35">
        <v>108.52390852390852</v>
      </c>
      <c r="AS151" s="35">
        <v>132.55208333333331</v>
      </c>
      <c r="AT151" s="35">
        <v>117.22772277227722</v>
      </c>
      <c r="AU151" s="35">
        <v>111.06194690265487</v>
      </c>
      <c r="AV151" s="35"/>
      <c r="AW151" s="35"/>
      <c r="AX151" s="36">
        <f t="shared" si="15"/>
        <v>5.1834000000000007</v>
      </c>
      <c r="AY151" s="36">
        <f t="shared" si="16"/>
        <v>4.3706000000000005</v>
      </c>
      <c r="AZ151" s="36">
        <f t="shared" si="17"/>
        <v>84.319172743758912</v>
      </c>
      <c r="BA151" s="36">
        <f t="shared" si="18"/>
        <v>82.957132384149389</v>
      </c>
      <c r="BB151" s="36">
        <f t="shared" si="18"/>
        <v>88.546195030430596</v>
      </c>
      <c r="BC151" s="36">
        <f t="shared" si="18"/>
        <v>105.55132018487166</v>
      </c>
    </row>
    <row r="152" spans="1:55" x14ac:dyDescent="0.3">
      <c r="A152" s="1">
        <v>151</v>
      </c>
      <c r="B152" s="1"/>
      <c r="C152" s="19" t="s">
        <v>540</v>
      </c>
      <c r="D152" s="41" t="s">
        <v>541</v>
      </c>
      <c r="E152" s="41" t="s">
        <v>542</v>
      </c>
      <c r="F152" s="20">
        <v>62</v>
      </c>
      <c r="G152" s="21">
        <v>51</v>
      </c>
      <c r="H152" s="22">
        <v>17</v>
      </c>
      <c r="I152" s="23">
        <v>0</v>
      </c>
      <c r="J152" s="24" t="s">
        <v>46</v>
      </c>
      <c r="K152" s="24">
        <v>0</v>
      </c>
      <c r="L152" s="25">
        <v>92.5</v>
      </c>
      <c r="M152" s="26">
        <v>1.51</v>
      </c>
      <c r="N152" s="27">
        <v>63</v>
      </c>
      <c r="O152" s="28">
        <v>95</v>
      </c>
      <c r="P152" s="29">
        <f t="shared" si="14"/>
        <v>27.630367089162757</v>
      </c>
      <c r="Q152" s="30" t="s">
        <v>99</v>
      </c>
      <c r="R152" s="31" t="s">
        <v>99</v>
      </c>
      <c r="S152" s="32" t="s">
        <v>261</v>
      </c>
      <c r="T152" s="33">
        <v>2.74</v>
      </c>
      <c r="U152" s="33">
        <v>2.2000000000000002</v>
      </c>
      <c r="V152" s="33">
        <v>76</v>
      </c>
      <c r="W152" s="33">
        <v>6.76</v>
      </c>
      <c r="X152" s="33">
        <v>2.96</v>
      </c>
      <c r="Y152" s="33">
        <v>5.98</v>
      </c>
      <c r="Z152" s="33">
        <v>3.45</v>
      </c>
      <c r="AA152" s="33">
        <v>0.99</v>
      </c>
      <c r="AB152" s="33"/>
      <c r="AC152" s="33"/>
      <c r="AD152" s="34">
        <v>3.87</v>
      </c>
      <c r="AE152" s="34">
        <v>2.88</v>
      </c>
      <c r="AF152" s="34">
        <v>74</v>
      </c>
      <c r="AG152" s="34">
        <v>8.4700000000000006</v>
      </c>
      <c r="AH152" s="34">
        <v>2.17</v>
      </c>
      <c r="AI152" s="34">
        <v>7.27</v>
      </c>
      <c r="AJ152" s="34">
        <v>2.14</v>
      </c>
      <c r="AK152" s="34">
        <v>1.1100000000000001</v>
      </c>
      <c r="AL152" s="34">
        <v>5.69</v>
      </c>
      <c r="AM152" s="34"/>
      <c r="AN152" s="35">
        <v>141.24087591240874</v>
      </c>
      <c r="AO152" s="35">
        <v>130.90909090909088</v>
      </c>
      <c r="AP152" s="35">
        <v>97.368421052631575</v>
      </c>
      <c r="AQ152" s="35">
        <v>125.29585798816569</v>
      </c>
      <c r="AR152" s="35">
        <v>73.310810810810807</v>
      </c>
      <c r="AS152" s="35">
        <v>121.57190635451502</v>
      </c>
      <c r="AT152" s="35">
        <v>62.028985507246382</v>
      </c>
      <c r="AU152" s="35">
        <v>112.12121212121214</v>
      </c>
      <c r="AV152" s="35"/>
      <c r="AW152" s="35"/>
      <c r="AX152" s="36">
        <f t="shared" si="15"/>
        <v>3.7856999999999998</v>
      </c>
      <c r="AY152" s="36">
        <f t="shared" si="16"/>
        <v>2.9393000000000002</v>
      </c>
      <c r="AZ152" s="36">
        <f t="shared" si="17"/>
        <v>77.642179781810512</v>
      </c>
      <c r="BA152" s="36">
        <f t="shared" si="18"/>
        <v>102.22680085585229</v>
      </c>
      <c r="BB152" s="36">
        <f t="shared" si="18"/>
        <v>97.982512843193945</v>
      </c>
      <c r="BC152" s="36">
        <f t="shared" si="18"/>
        <v>95.30901915422038</v>
      </c>
    </row>
    <row r="153" spans="1:55" x14ac:dyDescent="0.3">
      <c r="A153" s="1">
        <v>152</v>
      </c>
      <c r="B153" s="1"/>
      <c r="C153" s="19" t="s">
        <v>543</v>
      </c>
      <c r="D153" s="41" t="s">
        <v>369</v>
      </c>
      <c r="E153" s="41" t="s">
        <v>544</v>
      </c>
      <c r="F153" s="20">
        <v>59</v>
      </c>
      <c r="G153" s="21">
        <v>47.5</v>
      </c>
      <c r="H153" s="22">
        <v>15.833333333333334</v>
      </c>
      <c r="I153" s="23">
        <v>1</v>
      </c>
      <c r="J153" s="24" t="s">
        <v>46</v>
      </c>
      <c r="K153" s="24">
        <v>0</v>
      </c>
      <c r="L153" s="25">
        <v>85.5</v>
      </c>
      <c r="M153" s="26">
        <v>1.68</v>
      </c>
      <c r="N153" s="27">
        <v>67.5</v>
      </c>
      <c r="O153" s="28">
        <v>91</v>
      </c>
      <c r="P153" s="29">
        <f t="shared" si="14"/>
        <v>23.915816326530617</v>
      </c>
      <c r="Q153" s="30" t="s">
        <v>99</v>
      </c>
      <c r="R153" s="31" t="s">
        <v>99</v>
      </c>
      <c r="S153" s="32" t="s">
        <v>497</v>
      </c>
      <c r="T153" s="33">
        <v>3.83</v>
      </c>
      <c r="U153" s="33">
        <v>3.05</v>
      </c>
      <c r="V153" s="33">
        <v>76</v>
      </c>
      <c r="W153" s="33">
        <v>7.67</v>
      </c>
      <c r="X153" s="33">
        <v>3.46</v>
      </c>
      <c r="Y153" s="33">
        <v>7.02</v>
      </c>
      <c r="Z153" s="33">
        <v>4.22</v>
      </c>
      <c r="AA153" s="33">
        <v>1.54</v>
      </c>
      <c r="AB153" s="33"/>
      <c r="AC153" s="33"/>
      <c r="AD153" s="34">
        <v>5.68</v>
      </c>
      <c r="AE153" s="34">
        <v>4.24</v>
      </c>
      <c r="AF153" s="34">
        <v>74</v>
      </c>
      <c r="AG153" s="34">
        <v>13.51</v>
      </c>
      <c r="AH153" s="34">
        <v>3.15</v>
      </c>
      <c r="AI153" s="34">
        <v>10.53</v>
      </c>
      <c r="AJ153" s="34">
        <v>4.4800000000000004</v>
      </c>
      <c r="AK153" s="34">
        <v>0.95</v>
      </c>
      <c r="AL153" s="34">
        <v>8.8000000000000007</v>
      </c>
      <c r="AM153" s="34"/>
      <c r="AN153" s="35">
        <v>148.30287206266317</v>
      </c>
      <c r="AO153" s="35">
        <v>139.01639344262298</v>
      </c>
      <c r="AP153" s="35">
        <v>97.368421052631575</v>
      </c>
      <c r="AQ153" s="35">
        <v>176.14080834419815</v>
      </c>
      <c r="AR153" s="35">
        <v>91.040462427745666</v>
      </c>
      <c r="AS153" s="35">
        <v>150</v>
      </c>
      <c r="AT153" s="35">
        <v>106.1611374407583</v>
      </c>
      <c r="AU153" s="35">
        <v>61.688311688311678</v>
      </c>
      <c r="AV153" s="35"/>
      <c r="AW153" s="35"/>
      <c r="AX153" s="36">
        <f t="shared" si="15"/>
        <v>4.5525999999999982</v>
      </c>
      <c r="AY153" s="36">
        <f t="shared" si="16"/>
        <v>3.5797999999999996</v>
      </c>
      <c r="AZ153" s="36">
        <f t="shared" si="17"/>
        <v>78.631990510916864</v>
      </c>
      <c r="BA153" s="36">
        <f t="shared" si="18"/>
        <v>124.76387119448231</v>
      </c>
      <c r="BB153" s="36">
        <f t="shared" si="18"/>
        <v>118.44237108218339</v>
      </c>
      <c r="BC153" s="36">
        <f t="shared" si="18"/>
        <v>94.109279848036181</v>
      </c>
    </row>
    <row r="154" spans="1:55" x14ac:dyDescent="0.3">
      <c r="A154" s="1">
        <v>153</v>
      </c>
      <c r="B154" s="1"/>
      <c r="C154" s="19" t="s">
        <v>654</v>
      </c>
      <c r="D154" s="41" t="s">
        <v>545</v>
      </c>
      <c r="E154" s="41" t="s">
        <v>546</v>
      </c>
      <c r="F154" s="20">
        <v>38</v>
      </c>
      <c r="G154" s="21">
        <v>51</v>
      </c>
      <c r="H154" s="22">
        <v>17</v>
      </c>
      <c r="I154" s="23">
        <v>2</v>
      </c>
      <c r="J154" s="24" t="s">
        <v>46</v>
      </c>
      <c r="K154" s="24">
        <v>0</v>
      </c>
      <c r="L154" s="25">
        <v>90</v>
      </c>
      <c r="M154" s="26">
        <v>1.6339999999999999</v>
      </c>
      <c r="N154" s="27">
        <v>69.5</v>
      </c>
      <c r="O154" s="28">
        <v>90.5</v>
      </c>
      <c r="P154" s="29">
        <f t="shared" si="14"/>
        <v>26.030391512069865</v>
      </c>
      <c r="Q154" s="30" t="s">
        <v>99</v>
      </c>
      <c r="R154" s="31" t="s">
        <v>99</v>
      </c>
      <c r="S154" s="32" t="s">
        <v>399</v>
      </c>
      <c r="T154" s="33">
        <v>4.17</v>
      </c>
      <c r="U154" s="33">
        <v>3.54</v>
      </c>
      <c r="V154" s="33">
        <v>84</v>
      </c>
      <c r="W154" s="33"/>
      <c r="X154" s="33">
        <v>3.94</v>
      </c>
      <c r="Y154" s="33"/>
      <c r="Z154" s="33">
        <v>4.62</v>
      </c>
      <c r="AA154" s="33">
        <v>1.95</v>
      </c>
      <c r="AB154" s="33"/>
      <c r="AC154" s="33"/>
      <c r="AD154" s="34">
        <v>4.6399999999999997</v>
      </c>
      <c r="AE154" s="34">
        <v>3.85</v>
      </c>
      <c r="AF154" s="34">
        <v>82</v>
      </c>
      <c r="AG154" s="34">
        <v>14.14</v>
      </c>
      <c r="AH154" s="34">
        <v>3.68</v>
      </c>
      <c r="AI154" s="34">
        <v>10.23</v>
      </c>
      <c r="AJ154" s="34">
        <v>4.3</v>
      </c>
      <c r="AK154" s="34">
        <v>1.66</v>
      </c>
      <c r="AL154" s="34">
        <v>3.73</v>
      </c>
      <c r="AM154" s="34"/>
      <c r="AN154" s="35">
        <v>111.27098321342925</v>
      </c>
      <c r="AO154" s="35">
        <v>108.75706214689265</v>
      </c>
      <c r="AP154" s="35">
        <v>97.61904761904762</v>
      </c>
      <c r="AQ154" s="35"/>
      <c r="AR154" s="35">
        <v>93.401015228426402</v>
      </c>
      <c r="AS154" s="35"/>
      <c r="AT154" s="35">
        <v>93.073593073593059</v>
      </c>
      <c r="AU154" s="35">
        <v>85.128205128205124</v>
      </c>
      <c r="AV154" s="35"/>
      <c r="AW154" s="35"/>
      <c r="AX154" s="36">
        <f t="shared" si="15"/>
        <v>4.8903800000000004</v>
      </c>
      <c r="AY154" s="36">
        <f t="shared" si="16"/>
        <v>4.0215799999999993</v>
      </c>
      <c r="AZ154" s="36">
        <f t="shared" si="17"/>
        <v>82.234509383728849</v>
      </c>
      <c r="BA154" s="36">
        <f t="shared" si="18"/>
        <v>94.880152462589805</v>
      </c>
      <c r="BB154" s="36">
        <f t="shared" si="18"/>
        <v>95.733517672158712</v>
      </c>
      <c r="BC154" s="36">
        <f t="shared" si="18"/>
        <v>99.714828500241225</v>
      </c>
    </row>
    <row r="155" spans="1:55" x14ac:dyDescent="0.3">
      <c r="A155" s="1">
        <v>154</v>
      </c>
      <c r="B155" s="1"/>
      <c r="C155" s="19" t="s">
        <v>547</v>
      </c>
      <c r="D155" s="41" t="s">
        <v>548</v>
      </c>
      <c r="E155" s="41" t="s">
        <v>108</v>
      </c>
      <c r="F155" s="20">
        <v>36</v>
      </c>
      <c r="G155" s="21">
        <v>47.5</v>
      </c>
      <c r="H155" s="22">
        <v>15.83</v>
      </c>
      <c r="I155" s="23">
        <v>0</v>
      </c>
      <c r="J155" s="24" t="s">
        <v>46</v>
      </c>
      <c r="K155" s="24">
        <v>0</v>
      </c>
      <c r="L155" s="25">
        <v>92</v>
      </c>
      <c r="M155" s="26">
        <v>1.708</v>
      </c>
      <c r="N155" s="27">
        <v>74</v>
      </c>
      <c r="O155" s="28">
        <v>93</v>
      </c>
      <c r="P155" s="29">
        <f t="shared" si="14"/>
        <v>25.366233566794094</v>
      </c>
      <c r="Q155" s="30" t="s">
        <v>123</v>
      </c>
      <c r="R155" s="31" t="s">
        <v>99</v>
      </c>
      <c r="S155" s="32" t="s">
        <v>549</v>
      </c>
      <c r="T155" s="33">
        <v>4.79</v>
      </c>
      <c r="U155" s="33">
        <v>4.03</v>
      </c>
      <c r="V155" s="33">
        <v>84</v>
      </c>
      <c r="W155" s="33"/>
      <c r="X155" s="33">
        <v>4.38</v>
      </c>
      <c r="Y155" s="33"/>
      <c r="Z155" s="33">
        <v>5.14</v>
      </c>
      <c r="AA155" s="33">
        <v>2.19</v>
      </c>
      <c r="AB155" s="33"/>
      <c r="AC155" s="33"/>
      <c r="AD155" s="34">
        <v>5.91</v>
      </c>
      <c r="AE155" s="34">
        <v>4.21</v>
      </c>
      <c r="AF155" s="34">
        <v>71</v>
      </c>
      <c r="AG155" s="34">
        <v>10.18</v>
      </c>
      <c r="AH155" s="34">
        <v>3.01</v>
      </c>
      <c r="AI155" s="34">
        <v>7.16</v>
      </c>
      <c r="AJ155" s="34">
        <v>3.4</v>
      </c>
      <c r="AK155" s="34">
        <v>1.38</v>
      </c>
      <c r="AL155" s="34">
        <v>5.0199999999999996</v>
      </c>
      <c r="AM155" s="34"/>
      <c r="AN155" s="35">
        <v>123.3820459290188</v>
      </c>
      <c r="AO155" s="35">
        <v>104.46650124069478</v>
      </c>
      <c r="AP155" s="35">
        <v>84.523809523809518</v>
      </c>
      <c r="AQ155" s="35"/>
      <c r="AR155" s="35">
        <v>68.721461187214601</v>
      </c>
      <c r="AS155" s="35"/>
      <c r="AT155" s="35">
        <v>66.147859922178981</v>
      </c>
      <c r="AU155" s="35">
        <v>63.013698630136986</v>
      </c>
      <c r="AV155" s="35"/>
      <c r="AW155" s="35"/>
      <c r="AX155" s="36">
        <f t="shared" si="15"/>
        <v>5.2415599999999998</v>
      </c>
      <c r="AY155" s="36">
        <f t="shared" si="16"/>
        <v>4.31996</v>
      </c>
      <c r="AZ155" s="36">
        <f t="shared" si="17"/>
        <v>82.417448240600137</v>
      </c>
      <c r="BA155" s="36">
        <f t="shared" si="18"/>
        <v>112.75269194667237</v>
      </c>
      <c r="BB155" s="36">
        <f t="shared" si="18"/>
        <v>97.45460606116724</v>
      </c>
      <c r="BC155" s="36">
        <f t="shared" si="18"/>
        <v>86.146806914878823</v>
      </c>
    </row>
    <row r="156" spans="1:55" x14ac:dyDescent="0.3">
      <c r="A156" s="1">
        <v>155</v>
      </c>
      <c r="B156" s="1"/>
      <c r="C156" s="19" t="s">
        <v>550</v>
      </c>
      <c r="D156" s="41" t="s">
        <v>136</v>
      </c>
      <c r="E156" s="41" t="s">
        <v>551</v>
      </c>
      <c r="F156" s="20">
        <v>25</v>
      </c>
      <c r="G156" s="21">
        <v>53.5</v>
      </c>
      <c r="H156" s="22">
        <v>17.8</v>
      </c>
      <c r="I156" s="23">
        <v>1</v>
      </c>
      <c r="J156" s="24" t="s">
        <v>46</v>
      </c>
      <c r="K156" s="24">
        <v>0</v>
      </c>
      <c r="L156" s="25">
        <v>88</v>
      </c>
      <c r="M156" s="26">
        <v>1.64</v>
      </c>
      <c r="N156" s="27">
        <v>58</v>
      </c>
      <c r="O156" s="28">
        <v>71</v>
      </c>
      <c r="P156" s="29">
        <f t="shared" si="14"/>
        <v>21.564544913741823</v>
      </c>
      <c r="Q156" s="30" t="s">
        <v>99</v>
      </c>
      <c r="R156" s="31" t="s">
        <v>99</v>
      </c>
      <c r="S156" s="32" t="s">
        <v>552</v>
      </c>
      <c r="T156" s="33">
        <v>3.82</v>
      </c>
      <c r="U156" s="33">
        <v>3.28</v>
      </c>
      <c r="V156" s="33">
        <v>85</v>
      </c>
      <c r="W156" s="33"/>
      <c r="X156" s="33">
        <v>3.69</v>
      </c>
      <c r="Y156" s="33"/>
      <c r="Z156" s="33">
        <v>4.13</v>
      </c>
      <c r="AA156" s="33">
        <v>2.27</v>
      </c>
      <c r="AB156" s="33"/>
      <c r="AC156" s="33"/>
      <c r="AD156" s="34">
        <v>4.7</v>
      </c>
      <c r="AE156" s="34">
        <v>4.0599999999999996</v>
      </c>
      <c r="AF156" s="34">
        <v>86</v>
      </c>
      <c r="AG156" s="34">
        <v>11.91</v>
      </c>
      <c r="AH156" s="34">
        <v>4.6399999999999997</v>
      </c>
      <c r="AI156" s="34">
        <v>10.77</v>
      </c>
      <c r="AJ156" s="34">
        <v>5.36</v>
      </c>
      <c r="AK156" s="34">
        <v>2.1</v>
      </c>
      <c r="AL156" s="34">
        <v>3.04</v>
      </c>
      <c r="AM156" s="34"/>
      <c r="AN156" s="35">
        <v>123.03664921465969</v>
      </c>
      <c r="AO156" s="35">
        <v>123.78048780487805</v>
      </c>
      <c r="AP156" s="35">
        <v>101.17647058823529</v>
      </c>
      <c r="AQ156" s="35"/>
      <c r="AR156" s="35">
        <v>125.74525745257452</v>
      </c>
      <c r="AS156" s="35"/>
      <c r="AT156" s="35">
        <v>129.78208232445522</v>
      </c>
      <c r="AU156" s="35">
        <v>92.511013215859037</v>
      </c>
      <c r="AV156" s="35"/>
      <c r="AW156" s="35"/>
      <c r="AX156" s="36">
        <f t="shared" si="15"/>
        <v>5.2398000000000007</v>
      </c>
      <c r="AY156" s="36">
        <f t="shared" si="16"/>
        <v>4.4077999999999999</v>
      </c>
      <c r="AZ156" s="36">
        <f t="shared" si="17"/>
        <v>84.121531356158613</v>
      </c>
      <c r="BA156" s="36">
        <f t="shared" si="18"/>
        <v>89.698080079392341</v>
      </c>
      <c r="BB156" s="36">
        <f t="shared" si="18"/>
        <v>92.109442352193824</v>
      </c>
      <c r="BC156" s="36">
        <f t="shared" si="18"/>
        <v>102.23304142656202</v>
      </c>
    </row>
    <row r="157" spans="1:55" x14ac:dyDescent="0.3">
      <c r="A157" s="1">
        <v>156</v>
      </c>
      <c r="B157" s="1"/>
      <c r="C157" s="19" t="s">
        <v>553</v>
      </c>
      <c r="D157" s="41" t="s">
        <v>554</v>
      </c>
      <c r="E157" s="41" t="s">
        <v>555</v>
      </c>
      <c r="F157" s="20">
        <v>26</v>
      </c>
      <c r="G157" s="21">
        <v>53</v>
      </c>
      <c r="H157" s="22">
        <v>17.66</v>
      </c>
      <c r="I157" s="23">
        <v>0</v>
      </c>
      <c r="J157" s="24" t="s">
        <v>46</v>
      </c>
      <c r="K157" s="24">
        <v>0</v>
      </c>
      <c r="L157" s="25">
        <v>84.5</v>
      </c>
      <c r="M157" s="26">
        <v>1.64</v>
      </c>
      <c r="N157" s="27">
        <v>52</v>
      </c>
      <c r="O157" s="28">
        <v>74.5</v>
      </c>
      <c r="P157" s="29">
        <f t="shared" si="14"/>
        <v>19.333729922665082</v>
      </c>
      <c r="Q157" s="30" t="s">
        <v>99</v>
      </c>
      <c r="R157" s="31" t="s">
        <v>99</v>
      </c>
      <c r="S157" s="32" t="s">
        <v>556</v>
      </c>
      <c r="T157" s="33">
        <v>4.28</v>
      </c>
      <c r="U157" s="33">
        <v>3.63</v>
      </c>
      <c r="V157" s="33">
        <v>84</v>
      </c>
      <c r="W157" s="33"/>
      <c r="X157" s="33">
        <v>4.03</v>
      </c>
      <c r="Y157" s="33"/>
      <c r="Z157" s="33">
        <v>4.72</v>
      </c>
      <c r="AA157" s="33">
        <v>2</v>
      </c>
      <c r="AB157" s="33"/>
      <c r="AC157" s="33"/>
      <c r="AD157" s="34">
        <v>4.26</v>
      </c>
      <c r="AE157" s="34">
        <v>3.95</v>
      </c>
      <c r="AF157" s="34">
        <v>92</v>
      </c>
      <c r="AG157" s="34">
        <v>10.95</v>
      </c>
      <c r="AH157" s="34">
        <v>5.43</v>
      </c>
      <c r="AI157" s="34">
        <v>9.2100000000000009</v>
      </c>
      <c r="AJ157" s="34">
        <v>5.66</v>
      </c>
      <c r="AK157" s="34">
        <v>3.62</v>
      </c>
      <c r="AL157" s="34">
        <v>2.23</v>
      </c>
      <c r="AM157" s="34"/>
      <c r="AN157" s="35">
        <v>99.53271028037382</v>
      </c>
      <c r="AO157" s="35">
        <v>108.81542699724518</v>
      </c>
      <c r="AP157" s="35">
        <v>109.52380952380953</v>
      </c>
      <c r="AQ157" s="35"/>
      <c r="AR157" s="35">
        <v>134.7394540942928</v>
      </c>
      <c r="AS157" s="35"/>
      <c r="AT157" s="35">
        <v>119.91525423728815</v>
      </c>
      <c r="AU157" s="35">
        <v>181</v>
      </c>
      <c r="AV157" s="35"/>
      <c r="AW157" s="35"/>
      <c r="AX157" s="36">
        <f t="shared" si="15"/>
        <v>5.2148000000000003</v>
      </c>
      <c r="AY157" s="36">
        <f t="shared" si="16"/>
        <v>4.3795999999999999</v>
      </c>
      <c r="AZ157" s="36">
        <f t="shared" si="17"/>
        <v>83.984045409219902</v>
      </c>
      <c r="BA157" s="36">
        <f t="shared" si="18"/>
        <v>81.690572984582332</v>
      </c>
      <c r="BB157" s="36">
        <f t="shared" si="18"/>
        <v>90.1908850123299</v>
      </c>
      <c r="BC157" s="36">
        <f t="shared" si="18"/>
        <v>109.54461594666181</v>
      </c>
    </row>
    <row r="158" spans="1:55" x14ac:dyDescent="0.3">
      <c r="A158" s="1">
        <v>157</v>
      </c>
      <c r="B158" s="1"/>
      <c r="C158" s="19" t="s">
        <v>557</v>
      </c>
      <c r="D158" s="41" t="s">
        <v>558</v>
      </c>
      <c r="E158" s="41" t="s">
        <v>559</v>
      </c>
      <c r="F158" s="20">
        <v>25</v>
      </c>
      <c r="G158" s="21">
        <v>58.5</v>
      </c>
      <c r="H158" s="22">
        <v>19.5</v>
      </c>
      <c r="I158" s="23">
        <v>0</v>
      </c>
      <c r="J158" s="24" t="s">
        <v>46</v>
      </c>
      <c r="K158" s="24">
        <v>0</v>
      </c>
      <c r="L158" s="25">
        <v>86</v>
      </c>
      <c r="M158" s="26">
        <v>1.605</v>
      </c>
      <c r="N158" s="27">
        <v>71</v>
      </c>
      <c r="O158" s="28">
        <v>90</v>
      </c>
      <c r="P158" s="29">
        <f t="shared" si="14"/>
        <v>27.561844314399124</v>
      </c>
      <c r="Q158" s="30" t="s">
        <v>99</v>
      </c>
      <c r="R158" s="31" t="s">
        <v>99</v>
      </c>
      <c r="S158" s="32" t="s">
        <v>560</v>
      </c>
      <c r="T158" s="33">
        <v>4.33</v>
      </c>
      <c r="U158" s="33">
        <v>3.71</v>
      </c>
      <c r="V158" s="33">
        <v>85</v>
      </c>
      <c r="W158" s="33"/>
      <c r="X158" s="33">
        <v>4.22</v>
      </c>
      <c r="Y158" s="33"/>
      <c r="Z158" s="33">
        <v>5.0599999999999996</v>
      </c>
      <c r="AA158" s="33">
        <v>2.11</v>
      </c>
      <c r="AB158" s="33"/>
      <c r="AC158" s="33"/>
      <c r="AD158" s="34">
        <v>4.04</v>
      </c>
      <c r="AE158" s="34">
        <v>3.31</v>
      </c>
      <c r="AF158" s="34">
        <v>81</v>
      </c>
      <c r="AG158" s="34">
        <v>7.21</v>
      </c>
      <c r="AH158" s="34">
        <v>3.37</v>
      </c>
      <c r="AI158" s="34">
        <v>7.02</v>
      </c>
      <c r="AJ158" s="34">
        <v>4.03</v>
      </c>
      <c r="AK158" s="34">
        <v>1.47</v>
      </c>
      <c r="AL158" s="34">
        <v>4.82</v>
      </c>
      <c r="AM158" s="34"/>
      <c r="AN158" s="35">
        <v>93.302540415704385</v>
      </c>
      <c r="AO158" s="35">
        <v>89.218328840970358</v>
      </c>
      <c r="AP158" s="35">
        <v>95.294117647058812</v>
      </c>
      <c r="AQ158" s="35"/>
      <c r="AR158" s="35">
        <v>79.857819905213276</v>
      </c>
      <c r="AS158" s="35"/>
      <c r="AT158" s="35">
        <v>79.644268774703562</v>
      </c>
      <c r="AU158" s="35">
        <v>69.66824644549763</v>
      </c>
      <c r="AV158" s="35"/>
      <c r="AW158" s="35"/>
      <c r="AX158" s="36">
        <f t="shared" si="15"/>
        <v>5.0973499999999987</v>
      </c>
      <c r="AY158" s="36">
        <f t="shared" si="16"/>
        <v>4.2933500000000002</v>
      </c>
      <c r="AZ158" s="36">
        <f t="shared" si="17"/>
        <v>84.227098394263706</v>
      </c>
      <c r="BA158" s="36">
        <f t="shared" si="18"/>
        <v>79.256868765142698</v>
      </c>
      <c r="BB158" s="36">
        <f t="shared" si="18"/>
        <v>77.09597400631209</v>
      </c>
      <c r="BC158" s="36">
        <f t="shared" si="18"/>
        <v>96.168574656154263</v>
      </c>
    </row>
    <row r="159" spans="1:55" x14ac:dyDescent="0.3">
      <c r="A159" s="1">
        <v>158</v>
      </c>
      <c r="B159" s="1"/>
      <c r="C159" s="19" t="s">
        <v>561</v>
      </c>
      <c r="D159" s="41" t="s">
        <v>562</v>
      </c>
      <c r="E159" s="41" t="s">
        <v>563</v>
      </c>
      <c r="F159" s="20">
        <v>53</v>
      </c>
      <c r="G159" s="21">
        <v>63</v>
      </c>
      <c r="H159" s="22">
        <v>21</v>
      </c>
      <c r="I159" s="23"/>
      <c r="J159" s="24"/>
      <c r="K159" s="24"/>
      <c r="L159" s="25">
        <v>87</v>
      </c>
      <c r="M159" s="26">
        <v>1.575</v>
      </c>
      <c r="N159" s="27">
        <v>74</v>
      </c>
      <c r="O159" s="28">
        <v>106</v>
      </c>
      <c r="P159" s="29">
        <f t="shared" si="14"/>
        <v>29.831191735953642</v>
      </c>
      <c r="Q159" s="30" t="s">
        <v>99</v>
      </c>
      <c r="R159" s="31" t="s">
        <v>99</v>
      </c>
      <c r="S159" s="32" t="s">
        <v>564</v>
      </c>
      <c r="T159" s="33">
        <v>2.86</v>
      </c>
      <c r="U159" s="33">
        <v>2.35</v>
      </c>
      <c r="V159" s="33">
        <v>82</v>
      </c>
      <c r="W159" s="33"/>
      <c r="X159" s="33">
        <v>2.61</v>
      </c>
      <c r="Y159" s="33"/>
      <c r="Z159" s="33">
        <v>3.22</v>
      </c>
      <c r="AA159" s="33">
        <v>1.1399999999999999</v>
      </c>
      <c r="AB159" s="33"/>
      <c r="AC159" s="33"/>
      <c r="AD159" s="34">
        <v>2.97</v>
      </c>
      <c r="AE159" s="34">
        <v>2.39</v>
      </c>
      <c r="AF159" s="34">
        <v>80</v>
      </c>
      <c r="AG159" s="34">
        <v>7.83</v>
      </c>
      <c r="AH159" s="34">
        <v>2.37</v>
      </c>
      <c r="AI159" s="34">
        <v>7.16</v>
      </c>
      <c r="AJ159" s="34">
        <v>3.75</v>
      </c>
      <c r="AK159" s="34">
        <v>0.78</v>
      </c>
      <c r="AL159" s="34">
        <v>7.31</v>
      </c>
      <c r="AM159" s="34"/>
      <c r="AN159" s="35">
        <v>103.84615384615385</v>
      </c>
      <c r="AO159" s="35">
        <v>101.70212765957447</v>
      </c>
      <c r="AP159" s="35">
        <v>97.560975609756099</v>
      </c>
      <c r="AQ159" s="35"/>
      <c r="AR159" s="35">
        <v>90.804597701149433</v>
      </c>
      <c r="AS159" s="35"/>
      <c r="AT159" s="35">
        <v>116.45962732919256</v>
      </c>
      <c r="AU159" s="35">
        <v>68.421052631578959</v>
      </c>
      <c r="AV159" s="35"/>
      <c r="AW159" s="35"/>
      <c r="AX159" s="36">
        <f t="shared" si="15"/>
        <v>4.2752499999999998</v>
      </c>
      <c r="AY159" s="36">
        <f t="shared" si="16"/>
        <v>3.4056499999999996</v>
      </c>
      <c r="AZ159" s="36">
        <f t="shared" si="17"/>
        <v>79.6596690252032</v>
      </c>
      <c r="BA159" s="36">
        <f t="shared" si="18"/>
        <v>69.469621659552089</v>
      </c>
      <c r="BB159" s="36">
        <f t="shared" si="18"/>
        <v>70.177499155814616</v>
      </c>
      <c r="BC159" s="36">
        <f t="shared" si="18"/>
        <v>100.42723121871009</v>
      </c>
    </row>
    <row r="160" spans="1:55" x14ac:dyDescent="0.3">
      <c r="A160" s="1">
        <v>159</v>
      </c>
      <c r="B160" s="1"/>
      <c r="C160" s="19" t="s">
        <v>565</v>
      </c>
      <c r="D160" s="41" t="s">
        <v>566</v>
      </c>
      <c r="E160" s="41" t="s">
        <v>567</v>
      </c>
      <c r="F160" s="20">
        <v>43</v>
      </c>
      <c r="G160" s="21">
        <v>51.5</v>
      </c>
      <c r="H160" s="22">
        <v>17.16</v>
      </c>
      <c r="I160" s="23">
        <v>7</v>
      </c>
      <c r="J160" s="24" t="s">
        <v>80</v>
      </c>
      <c r="K160" s="24">
        <v>1</v>
      </c>
      <c r="L160" s="25">
        <v>84</v>
      </c>
      <c r="M160" s="26">
        <v>1.65</v>
      </c>
      <c r="N160" s="27">
        <v>76</v>
      </c>
      <c r="O160" s="28">
        <v>97</v>
      </c>
      <c r="P160" s="29">
        <f t="shared" si="14"/>
        <v>27.915518824609737</v>
      </c>
      <c r="Q160" s="30" t="s">
        <v>99</v>
      </c>
      <c r="R160" s="31" t="s">
        <v>99</v>
      </c>
      <c r="S160" s="32" t="s">
        <v>497</v>
      </c>
      <c r="T160" s="33">
        <v>4.16</v>
      </c>
      <c r="U160" s="33">
        <v>3.49</v>
      </c>
      <c r="V160" s="33">
        <v>83</v>
      </c>
      <c r="W160" s="33"/>
      <c r="X160" s="33">
        <v>3.84</v>
      </c>
      <c r="Y160" s="33"/>
      <c r="Z160" s="33">
        <v>4.54</v>
      </c>
      <c r="AA160" s="33">
        <v>1.87</v>
      </c>
      <c r="AB160" s="33"/>
      <c r="AC160" s="33"/>
      <c r="AD160" s="34">
        <v>4.5599999999999996</v>
      </c>
      <c r="AE160" s="34">
        <v>3.11</v>
      </c>
      <c r="AF160" s="34">
        <v>75</v>
      </c>
      <c r="AG160" s="34">
        <v>12.36</v>
      </c>
      <c r="AH160" s="34">
        <v>2.39</v>
      </c>
      <c r="AI160" s="34">
        <v>5.75</v>
      </c>
      <c r="AJ160" s="34">
        <v>2.77</v>
      </c>
      <c r="AK160" s="34">
        <v>1.03</v>
      </c>
      <c r="AL160" s="34">
        <v>6.77</v>
      </c>
      <c r="AM160" s="34"/>
      <c r="AN160" s="35">
        <v>109.6153846153846</v>
      </c>
      <c r="AO160" s="35">
        <v>89.11174785100286</v>
      </c>
      <c r="AP160" s="35">
        <v>90.361445783132538</v>
      </c>
      <c r="AQ160" s="35"/>
      <c r="AR160" s="35">
        <v>62.239583333333336</v>
      </c>
      <c r="AS160" s="35"/>
      <c r="AT160" s="35">
        <v>61.013215859030836</v>
      </c>
      <c r="AU160" s="35">
        <v>55.080213903743314</v>
      </c>
      <c r="AV160" s="35"/>
      <c r="AW160" s="35"/>
      <c r="AX160" s="36">
        <f t="shared" si="15"/>
        <v>4.8304999999999989</v>
      </c>
      <c r="AY160" s="36">
        <f t="shared" si="16"/>
        <v>3.9328999999999992</v>
      </c>
      <c r="AZ160" s="36">
        <f t="shared" si="17"/>
        <v>81.418072663285386</v>
      </c>
      <c r="BA160" s="36">
        <f t="shared" si="18"/>
        <v>94.400165614325644</v>
      </c>
      <c r="BB160" s="36">
        <f t="shared" si="18"/>
        <v>79.076508428894726</v>
      </c>
      <c r="BC160" s="36">
        <f t="shared" si="18"/>
        <v>92.11714002390093</v>
      </c>
    </row>
    <row r="161" spans="1:55" x14ac:dyDescent="0.3">
      <c r="A161" s="1">
        <v>160</v>
      </c>
      <c r="B161" s="1"/>
      <c r="C161" s="19" t="s">
        <v>655</v>
      </c>
      <c r="D161" s="54" t="s">
        <v>568</v>
      </c>
      <c r="E161" s="54" t="s">
        <v>569</v>
      </c>
      <c r="F161" s="20">
        <v>58</v>
      </c>
      <c r="G161" s="21">
        <v>58.5</v>
      </c>
      <c r="H161" s="55">
        <v>19.149999999999999</v>
      </c>
      <c r="I161" s="23">
        <v>0</v>
      </c>
      <c r="J161" s="24" t="s">
        <v>46</v>
      </c>
      <c r="K161" s="24">
        <v>0</v>
      </c>
      <c r="L161" s="25">
        <v>84</v>
      </c>
      <c r="M161" s="26">
        <v>1.58</v>
      </c>
      <c r="N161" s="27">
        <v>69</v>
      </c>
      <c r="O161" s="28">
        <v>96</v>
      </c>
      <c r="P161" s="29">
        <f t="shared" si="14"/>
        <v>27.639801313892001</v>
      </c>
      <c r="Q161" s="30" t="s">
        <v>99</v>
      </c>
      <c r="R161" s="31" t="s">
        <v>99</v>
      </c>
      <c r="S161" s="32" t="s">
        <v>261</v>
      </c>
      <c r="T161" s="48">
        <v>3.28</v>
      </c>
      <c r="U161" s="48">
        <v>2.65</v>
      </c>
      <c r="V161" s="48">
        <v>76</v>
      </c>
      <c r="W161" s="46">
        <v>7.4</v>
      </c>
      <c r="X161" s="48">
        <v>3.31</v>
      </c>
      <c r="Y161" s="48">
        <v>6.5</v>
      </c>
      <c r="Z161" s="48">
        <v>3.87</v>
      </c>
      <c r="AA161" s="46">
        <v>1.3</v>
      </c>
      <c r="AB161" s="48"/>
      <c r="AC161" s="48"/>
      <c r="AD161" s="50">
        <v>4.3</v>
      </c>
      <c r="AE161" s="49">
        <v>2.62</v>
      </c>
      <c r="AF161" s="49">
        <v>60</v>
      </c>
      <c r="AG161" s="49">
        <v>6.5</v>
      </c>
      <c r="AH161" s="49">
        <v>1.58</v>
      </c>
      <c r="AI161" s="49">
        <v>4.38</v>
      </c>
      <c r="AJ161" s="49">
        <v>1.56</v>
      </c>
      <c r="AK161" s="50">
        <v>0.82</v>
      </c>
      <c r="AL161" s="50">
        <v>10.039999999999999</v>
      </c>
      <c r="AM161" s="49"/>
      <c r="AN161" s="35">
        <v>131.09756097560975</v>
      </c>
      <c r="AO161" s="35">
        <v>98.867924528301899</v>
      </c>
      <c r="AP161" s="35">
        <v>78.94736842105263</v>
      </c>
      <c r="AQ161" s="35">
        <v>87.837837837837824</v>
      </c>
      <c r="AR161" s="35">
        <v>47.734138972809667</v>
      </c>
      <c r="AS161" s="35">
        <v>67.384615384615387</v>
      </c>
      <c r="AT161" s="35">
        <v>40.310077519379846</v>
      </c>
      <c r="AU161" s="35">
        <v>63.076923076923073</v>
      </c>
      <c r="AV161" s="35"/>
      <c r="AW161" s="35"/>
      <c r="AX161" s="36">
        <f t="shared" si="15"/>
        <v>4.1706000000000003</v>
      </c>
      <c r="AY161" s="36">
        <f t="shared" si="16"/>
        <v>3.2809999999999997</v>
      </c>
      <c r="AZ161" s="36">
        <f t="shared" si="17"/>
        <v>78.669735769433643</v>
      </c>
      <c r="BA161" s="36">
        <f t="shared" si="18"/>
        <v>103.10267107850188</v>
      </c>
      <c r="BB161" s="36">
        <f t="shared" si="18"/>
        <v>79.853703139286807</v>
      </c>
      <c r="BC161" s="36">
        <f t="shared" si="18"/>
        <v>76.268210911307548</v>
      </c>
    </row>
    <row r="162" spans="1:55" x14ac:dyDescent="0.3">
      <c r="A162" s="1">
        <v>161</v>
      </c>
      <c r="B162" s="1"/>
      <c r="C162" s="19" t="s">
        <v>570</v>
      </c>
      <c r="D162" s="54" t="s">
        <v>217</v>
      </c>
      <c r="E162" s="54" t="s">
        <v>571</v>
      </c>
      <c r="F162" s="20">
        <v>35</v>
      </c>
      <c r="G162" s="21">
        <v>71</v>
      </c>
      <c r="H162" s="55">
        <v>23.6</v>
      </c>
      <c r="I162" s="23">
        <v>10</v>
      </c>
      <c r="J162" s="24" t="s">
        <v>80</v>
      </c>
      <c r="K162" s="24">
        <v>1</v>
      </c>
      <c r="L162" s="25">
        <v>85</v>
      </c>
      <c r="M162" s="26">
        <v>1.601</v>
      </c>
      <c r="N162" s="27">
        <v>89.65</v>
      </c>
      <c r="O162" s="28">
        <v>111</v>
      </c>
      <c r="P162" s="29">
        <f t="shared" si="14"/>
        <v>34.975797840278624</v>
      </c>
      <c r="Q162" s="30" t="s">
        <v>123</v>
      </c>
      <c r="R162" s="31" t="s">
        <v>99</v>
      </c>
      <c r="S162" s="32" t="s">
        <v>572</v>
      </c>
      <c r="T162" s="48">
        <v>3.99</v>
      </c>
      <c r="U162" s="48">
        <v>3.4</v>
      </c>
      <c r="V162" s="48">
        <v>81</v>
      </c>
      <c r="W162" s="48">
        <v>8.51</v>
      </c>
      <c r="X162" s="48">
        <v>4.34</v>
      </c>
      <c r="Y162" s="48">
        <v>7.28</v>
      </c>
      <c r="Z162" s="48">
        <v>4.66</v>
      </c>
      <c r="AA162" s="48">
        <v>1.95</v>
      </c>
      <c r="AB162" s="48"/>
      <c r="AC162" s="48"/>
      <c r="AD162" s="49">
        <v>3.45</v>
      </c>
      <c r="AE162" s="49">
        <v>2.87</v>
      </c>
      <c r="AF162" s="49">
        <v>83</v>
      </c>
      <c r="AG162" s="49">
        <v>9.6999999999999993</v>
      </c>
      <c r="AH162" s="49">
        <v>3.31</v>
      </c>
      <c r="AI162" s="49">
        <v>9.44</v>
      </c>
      <c r="AJ162" s="49">
        <v>4.79</v>
      </c>
      <c r="AK162" s="50">
        <v>1.1000000000000001</v>
      </c>
      <c r="AL162" s="50">
        <v>5.7</v>
      </c>
      <c r="AM162" s="49"/>
      <c r="AN162" s="56">
        <v>86.46616541353383</v>
      </c>
      <c r="AO162" s="56">
        <v>84.411764705882348</v>
      </c>
      <c r="AP162" s="56">
        <v>102.46913580246914</v>
      </c>
      <c r="AQ162" s="56">
        <v>113.98354876615745</v>
      </c>
      <c r="AR162" s="56">
        <v>76.26728110599079</v>
      </c>
      <c r="AS162" s="56">
        <v>129.67032967032966</v>
      </c>
      <c r="AT162" s="56">
        <v>102.78969957081546</v>
      </c>
      <c r="AU162" s="56">
        <v>56.410256410256423</v>
      </c>
      <c r="AV162" s="57"/>
      <c r="AW162" s="57"/>
      <c r="AX162" s="36">
        <f t="shared" ref="AX162:AX176" si="19">(0.0407*M162*100)-(0.025*F162)-0.81</f>
        <v>4.8310700000000004</v>
      </c>
      <c r="AY162" s="36">
        <f t="shared" ref="AY162:AY176" si="20">(0.0327*100*M162)-(0.0282*F162)-0.25</f>
        <v>3.9982699999999998</v>
      </c>
      <c r="AZ162" s="36">
        <f t="shared" si="17"/>
        <v>82.761582837756436</v>
      </c>
      <c r="BA162" s="36">
        <f t="shared" si="18"/>
        <v>71.412751212464315</v>
      </c>
      <c r="BB162" s="36">
        <f t="shared" si="18"/>
        <v>71.781045302093162</v>
      </c>
      <c r="BC162" s="36">
        <f t="shared" si="18"/>
        <v>100.28807709334286</v>
      </c>
    </row>
    <row r="163" spans="1:55" x14ac:dyDescent="0.3">
      <c r="A163" s="1">
        <v>162</v>
      </c>
      <c r="B163" s="1"/>
      <c r="C163" s="19" t="s">
        <v>573</v>
      </c>
      <c r="D163" s="54" t="s">
        <v>574</v>
      </c>
      <c r="E163" s="54" t="s">
        <v>575</v>
      </c>
      <c r="F163" s="20">
        <v>53</v>
      </c>
      <c r="G163" s="21">
        <v>75.5</v>
      </c>
      <c r="H163" s="55">
        <v>25.16</v>
      </c>
      <c r="I163" s="23">
        <v>8</v>
      </c>
      <c r="J163" s="24" t="s">
        <v>80</v>
      </c>
      <c r="K163" s="24">
        <v>1</v>
      </c>
      <c r="L163" s="25">
        <v>76</v>
      </c>
      <c r="M163" s="26">
        <v>1.5549999999999999</v>
      </c>
      <c r="N163" s="27">
        <v>54.5</v>
      </c>
      <c r="O163" s="28">
        <v>74</v>
      </c>
      <c r="P163" s="29">
        <f t="shared" si="14"/>
        <v>22.53905563424696</v>
      </c>
      <c r="Q163" s="30" t="s">
        <v>99</v>
      </c>
      <c r="R163" s="31" t="s">
        <v>99</v>
      </c>
      <c r="S163" s="32" t="s">
        <v>261</v>
      </c>
      <c r="T163" s="48">
        <v>3.01</v>
      </c>
      <c r="U163" s="48">
        <v>2.52</v>
      </c>
      <c r="V163" s="48">
        <v>83</v>
      </c>
      <c r="W163" s="48"/>
      <c r="X163" s="48">
        <v>2.85</v>
      </c>
      <c r="Y163" s="48"/>
      <c r="Z163" s="48">
        <v>3.44</v>
      </c>
      <c r="AA163" s="48">
        <v>1.29</v>
      </c>
      <c r="AB163" s="48"/>
      <c r="AC163" s="48"/>
      <c r="AD163" s="49">
        <v>2.16</v>
      </c>
      <c r="AE163" s="49">
        <v>0.96</v>
      </c>
      <c r="AF163" s="49">
        <v>44</v>
      </c>
      <c r="AG163" s="49">
        <v>2.81</v>
      </c>
      <c r="AH163" s="49">
        <v>0.28999999999999998</v>
      </c>
      <c r="AI163" s="49">
        <v>0.92</v>
      </c>
      <c r="AJ163" s="49">
        <v>0.39</v>
      </c>
      <c r="AK163" s="50">
        <v>0.12</v>
      </c>
      <c r="AL163" s="50">
        <v>14.98</v>
      </c>
      <c r="AM163" s="49"/>
      <c r="AN163" s="56">
        <v>71.760797342192703</v>
      </c>
      <c r="AO163" s="56">
        <v>38.095238095238095</v>
      </c>
      <c r="AP163" s="56">
        <v>53.01204819277109</v>
      </c>
      <c r="AQ163" s="56"/>
      <c r="AR163" s="56">
        <v>10.175438596491226</v>
      </c>
      <c r="AS163" s="56"/>
      <c r="AT163" s="56">
        <v>11.337209302325583</v>
      </c>
      <c r="AU163" s="56">
        <v>9.3023255813953494</v>
      </c>
      <c r="AV163" s="57"/>
      <c r="AW163" s="57"/>
      <c r="AX163" s="36">
        <f t="shared" si="19"/>
        <v>4.1938499999999994</v>
      </c>
      <c r="AY163" s="36">
        <f t="shared" si="20"/>
        <v>3.3402499999999993</v>
      </c>
      <c r="AZ163" s="36">
        <f t="shared" si="17"/>
        <v>79.646386971398584</v>
      </c>
      <c r="BA163" s="36">
        <f t="shared" si="18"/>
        <v>51.503987982402812</v>
      </c>
      <c r="BB163" s="36">
        <f t="shared" si="18"/>
        <v>28.740363745228652</v>
      </c>
      <c r="BC163" s="36">
        <f t="shared" si="18"/>
        <v>55.244188309258305</v>
      </c>
    </row>
    <row r="164" spans="1:55" x14ac:dyDescent="0.3">
      <c r="A164" s="1">
        <v>163</v>
      </c>
      <c r="B164" s="1"/>
      <c r="C164" s="19" t="s">
        <v>576</v>
      </c>
      <c r="D164" s="54" t="s">
        <v>577</v>
      </c>
      <c r="E164" s="54" t="s">
        <v>578</v>
      </c>
      <c r="F164" s="20">
        <v>24</v>
      </c>
      <c r="G164" s="21">
        <v>67</v>
      </c>
      <c r="H164" s="55">
        <v>22.33</v>
      </c>
      <c r="I164" s="23">
        <v>4</v>
      </c>
      <c r="J164" s="24" t="s">
        <v>46</v>
      </c>
      <c r="K164" s="24">
        <v>0</v>
      </c>
      <c r="L164" s="25">
        <v>83.5</v>
      </c>
      <c r="M164" s="26">
        <v>1.6</v>
      </c>
      <c r="N164" s="27">
        <v>61</v>
      </c>
      <c r="O164" s="28">
        <v>87</v>
      </c>
      <c r="P164" s="29">
        <f t="shared" si="14"/>
        <v>23.828124999999996</v>
      </c>
      <c r="Q164" s="30" t="s">
        <v>99</v>
      </c>
      <c r="R164" s="31" t="s">
        <v>99</v>
      </c>
      <c r="S164" s="32" t="s">
        <v>579</v>
      </c>
      <c r="T164" s="48">
        <v>3.93</v>
      </c>
      <c r="U164" s="48">
        <v>3.37</v>
      </c>
      <c r="V164" s="48">
        <v>85</v>
      </c>
      <c r="W164" s="48"/>
      <c r="X164" s="48">
        <v>3.81</v>
      </c>
      <c r="Y164" s="48"/>
      <c r="Z164" s="48">
        <v>4.37</v>
      </c>
      <c r="AA164" s="48">
        <v>2.19</v>
      </c>
      <c r="AB164" s="48"/>
      <c r="AC164" s="48"/>
      <c r="AD164" s="49">
        <v>4.72</v>
      </c>
      <c r="AE164" s="49">
        <v>3.86</v>
      </c>
      <c r="AF164" s="49">
        <v>81</v>
      </c>
      <c r="AG164" s="49">
        <v>10.26</v>
      </c>
      <c r="AH164" s="49">
        <v>3.7</v>
      </c>
      <c r="AI164" s="49">
        <v>9.64</v>
      </c>
      <c r="AJ164" s="49">
        <v>4.3499999999999996</v>
      </c>
      <c r="AK164" s="50">
        <v>1.7</v>
      </c>
      <c r="AL164" s="50">
        <v>5.22</v>
      </c>
      <c r="AM164" s="49"/>
      <c r="AN164" s="56">
        <v>120.10178117048345</v>
      </c>
      <c r="AO164" s="56">
        <v>114.54005934718101</v>
      </c>
      <c r="AP164" s="56">
        <v>95.294117647058812</v>
      </c>
      <c r="AQ164" s="56"/>
      <c r="AR164" s="56">
        <v>97.112860892388454</v>
      </c>
      <c r="AS164" s="56"/>
      <c r="AT164" s="56">
        <v>99.542334096109826</v>
      </c>
      <c r="AU164" s="56">
        <v>77.625570776255699</v>
      </c>
      <c r="AV164" s="57"/>
      <c r="AW164" s="57"/>
      <c r="AX164" s="36">
        <f t="shared" si="19"/>
        <v>5.1019999999999985</v>
      </c>
      <c r="AY164" s="36">
        <f t="shared" si="20"/>
        <v>4.3052000000000001</v>
      </c>
      <c r="AZ164" s="36">
        <f t="shared" si="17"/>
        <v>84.382595060760508</v>
      </c>
      <c r="BA164" s="36">
        <f t="shared" si="18"/>
        <v>92.512740101920826</v>
      </c>
      <c r="BB164" s="36">
        <f t="shared" si="18"/>
        <v>89.659017002694412</v>
      </c>
      <c r="BC164" s="36">
        <f t="shared" si="18"/>
        <v>95.991359286444279</v>
      </c>
    </row>
    <row r="165" spans="1:55" ht="28.8" x14ac:dyDescent="0.3">
      <c r="A165" s="1">
        <v>164</v>
      </c>
      <c r="B165" s="1"/>
      <c r="C165" s="19" t="s">
        <v>580</v>
      </c>
      <c r="D165" s="54" t="s">
        <v>581</v>
      </c>
      <c r="E165" s="54" t="s">
        <v>582</v>
      </c>
      <c r="F165" s="20">
        <v>56</v>
      </c>
      <c r="G165" s="21">
        <v>79.5</v>
      </c>
      <c r="H165" s="55">
        <v>26.66</v>
      </c>
      <c r="I165" s="23">
        <v>9</v>
      </c>
      <c r="J165" s="24" t="s">
        <v>80</v>
      </c>
      <c r="K165" s="24">
        <v>1</v>
      </c>
      <c r="L165" s="25">
        <v>72</v>
      </c>
      <c r="M165" s="26">
        <v>1.587</v>
      </c>
      <c r="N165" s="27">
        <v>67.5</v>
      </c>
      <c r="O165" s="28">
        <v>98</v>
      </c>
      <c r="P165" s="29">
        <f t="shared" si="14"/>
        <v>26.800933387173433</v>
      </c>
      <c r="Q165" s="30" t="s">
        <v>99</v>
      </c>
      <c r="R165" s="31" t="s">
        <v>583</v>
      </c>
      <c r="S165" s="32" t="s">
        <v>470</v>
      </c>
      <c r="T165" s="48">
        <v>3</v>
      </c>
      <c r="U165" s="48">
        <v>2.4500000000000002</v>
      </c>
      <c r="V165" s="48">
        <v>81</v>
      </c>
      <c r="W165" s="48"/>
      <c r="X165" s="48">
        <v>2.69</v>
      </c>
      <c r="Y165" s="48"/>
      <c r="Z165" s="48">
        <v>3.32</v>
      </c>
      <c r="AA165" s="48">
        <v>1.18</v>
      </c>
      <c r="AB165" s="48"/>
      <c r="AC165" s="48"/>
      <c r="AD165" s="49">
        <v>3.16</v>
      </c>
      <c r="AE165" s="49">
        <v>2.34</v>
      </c>
      <c r="AF165" s="49">
        <v>73</v>
      </c>
      <c r="AG165" s="49">
        <v>6.16</v>
      </c>
      <c r="AH165" s="49">
        <v>1.73</v>
      </c>
      <c r="AI165" s="49">
        <v>4.25</v>
      </c>
      <c r="AJ165" s="49">
        <v>2.15</v>
      </c>
      <c r="AK165" s="50">
        <v>0.65</v>
      </c>
      <c r="AL165" s="50">
        <v>7.67</v>
      </c>
      <c r="AM165" s="49"/>
      <c r="AN165" s="56">
        <v>105.33333333333334</v>
      </c>
      <c r="AO165" s="56">
        <v>95.510204081632651</v>
      </c>
      <c r="AP165" s="56">
        <v>90.123456790123456</v>
      </c>
      <c r="AQ165" s="56"/>
      <c r="AR165" s="56">
        <v>64.312267657992564</v>
      </c>
      <c r="AS165" s="56"/>
      <c r="AT165" s="56">
        <v>64.759036144578317</v>
      </c>
      <c r="AU165" s="56">
        <v>55.084745762711876</v>
      </c>
      <c r="AV165" s="57"/>
      <c r="AW165" s="57"/>
      <c r="AX165" s="36">
        <f t="shared" si="19"/>
        <v>4.2490899999999989</v>
      </c>
      <c r="AY165" s="36">
        <f t="shared" si="20"/>
        <v>3.36029</v>
      </c>
      <c r="AZ165" s="36">
        <f t="shared" si="17"/>
        <v>79.082580034783931</v>
      </c>
      <c r="BA165" s="36">
        <f t="shared" si="18"/>
        <v>74.368864862829469</v>
      </c>
      <c r="BB165" s="36">
        <f t="shared" si="18"/>
        <v>69.636846819768522</v>
      </c>
      <c r="BC165" s="36">
        <f t="shared" si="18"/>
        <v>92.308571581619418</v>
      </c>
    </row>
    <row r="166" spans="1:55" ht="28.8" x14ac:dyDescent="0.3">
      <c r="A166" s="1">
        <v>165</v>
      </c>
      <c r="B166" s="1"/>
      <c r="C166" s="19" t="s">
        <v>584</v>
      </c>
      <c r="D166" s="54" t="s">
        <v>585</v>
      </c>
      <c r="E166" s="54" t="s">
        <v>586</v>
      </c>
      <c r="F166" s="20">
        <v>57</v>
      </c>
      <c r="G166" s="21">
        <v>53</v>
      </c>
      <c r="H166" s="55">
        <v>17.66</v>
      </c>
      <c r="I166" s="23"/>
      <c r="J166" s="24"/>
      <c r="K166" s="24"/>
      <c r="L166" s="25">
        <v>81</v>
      </c>
      <c r="M166" s="26">
        <v>1.57</v>
      </c>
      <c r="N166" s="27">
        <v>76.5</v>
      </c>
      <c r="O166" s="28">
        <v>104</v>
      </c>
      <c r="P166" s="29">
        <f t="shared" si="14"/>
        <v>31.035741815083774</v>
      </c>
      <c r="Q166" s="30" t="s">
        <v>99</v>
      </c>
      <c r="R166" s="31" t="s">
        <v>587</v>
      </c>
      <c r="S166" s="32" t="s">
        <v>588</v>
      </c>
      <c r="T166" s="48">
        <v>2.74</v>
      </c>
      <c r="U166" s="48">
        <v>2.23</v>
      </c>
      <c r="V166" s="48">
        <v>81</v>
      </c>
      <c r="W166" s="48"/>
      <c r="X166" s="48">
        <v>2.4700000000000002</v>
      </c>
      <c r="Y166" s="48"/>
      <c r="Z166" s="48">
        <v>3.08</v>
      </c>
      <c r="AA166" s="48">
        <v>1.05</v>
      </c>
      <c r="AB166" s="48"/>
      <c r="AC166" s="48"/>
      <c r="AD166" s="49">
        <v>3.34</v>
      </c>
      <c r="AE166" s="49">
        <v>2.92</v>
      </c>
      <c r="AF166" s="49">
        <v>87</v>
      </c>
      <c r="AG166" s="49">
        <v>8.06</v>
      </c>
      <c r="AH166" s="49">
        <v>4</v>
      </c>
      <c r="AI166" s="49">
        <v>8.06</v>
      </c>
      <c r="AJ166" s="49">
        <v>4.84</v>
      </c>
      <c r="AK166" s="50">
        <v>1.65</v>
      </c>
      <c r="AL166" s="50">
        <v>6.49</v>
      </c>
      <c r="AM166" s="49"/>
      <c r="AN166" s="56">
        <v>121.89781021897809</v>
      </c>
      <c r="AO166" s="56">
        <v>130.94170403587444</v>
      </c>
      <c r="AP166" s="56">
        <v>107.40740740740742</v>
      </c>
      <c r="AQ166" s="56"/>
      <c r="AR166" s="56">
        <v>161.94331983805668</v>
      </c>
      <c r="AS166" s="56"/>
      <c r="AT166" s="56">
        <v>157.14285714285714</v>
      </c>
      <c r="AU166" s="56">
        <v>157.14285714285711</v>
      </c>
      <c r="AV166" s="57"/>
      <c r="AW166" s="57"/>
      <c r="AX166" s="36">
        <f t="shared" si="19"/>
        <v>4.1548999999999996</v>
      </c>
      <c r="AY166" s="36">
        <f t="shared" si="20"/>
        <v>3.2765000000000004</v>
      </c>
      <c r="AZ166" s="36">
        <f t="shared" si="17"/>
        <v>78.858696960215667</v>
      </c>
      <c r="BA166" s="36">
        <f t="shared" si="18"/>
        <v>80.387012924498791</v>
      </c>
      <c r="BB166" s="36">
        <f t="shared" si="18"/>
        <v>89.119487257744538</v>
      </c>
      <c r="BC166" s="36">
        <f t="shared" si="18"/>
        <v>110.32391271173505</v>
      </c>
    </row>
    <row r="167" spans="1:55" x14ac:dyDescent="0.3">
      <c r="A167" s="1">
        <v>166</v>
      </c>
      <c r="B167" s="1"/>
      <c r="C167" s="19" t="s">
        <v>589</v>
      </c>
      <c r="D167" s="54" t="s">
        <v>159</v>
      </c>
      <c r="E167" s="54" t="s">
        <v>590</v>
      </c>
      <c r="F167" s="20">
        <v>54</v>
      </c>
      <c r="G167" s="21">
        <v>56.5</v>
      </c>
      <c r="H167" s="55">
        <v>18.829999999999998</v>
      </c>
      <c r="I167" s="23"/>
      <c r="J167" s="24"/>
      <c r="K167" s="24"/>
      <c r="L167" s="25">
        <v>85.5</v>
      </c>
      <c r="M167" s="26">
        <v>1.66</v>
      </c>
      <c r="N167" s="27">
        <v>65</v>
      </c>
      <c r="O167" s="28">
        <v>90</v>
      </c>
      <c r="P167" s="29">
        <f t="shared" si="14"/>
        <v>23.588329220496444</v>
      </c>
      <c r="Q167" s="30" t="s">
        <v>99</v>
      </c>
      <c r="R167" s="31" t="s">
        <v>99</v>
      </c>
      <c r="S167" s="32" t="s">
        <v>591</v>
      </c>
      <c r="T167" s="48">
        <v>3.62</v>
      </c>
      <c r="U167" s="48">
        <v>2.95</v>
      </c>
      <c r="V167" s="48">
        <v>81</v>
      </c>
      <c r="W167" s="48"/>
      <c r="X167" s="48">
        <v>3.13</v>
      </c>
      <c r="Y167" s="48"/>
      <c r="Z167" s="48">
        <v>3.84</v>
      </c>
      <c r="AA167" s="48">
        <v>1.42</v>
      </c>
      <c r="AB167" s="48"/>
      <c r="AC167" s="48"/>
      <c r="AD167" s="49">
        <v>4.4000000000000004</v>
      </c>
      <c r="AE167" s="49">
        <v>3.09</v>
      </c>
      <c r="AF167" s="49">
        <v>70</v>
      </c>
      <c r="AG167" s="49">
        <v>7.1</v>
      </c>
      <c r="AH167" s="49">
        <v>2.17</v>
      </c>
      <c r="AI167" s="49">
        <v>4.67</v>
      </c>
      <c r="AJ167" s="49">
        <v>2.66</v>
      </c>
      <c r="AK167" s="50">
        <v>0.96</v>
      </c>
      <c r="AL167" s="50">
        <v>4.63</v>
      </c>
      <c r="AM167" s="49"/>
      <c r="AN167" s="56">
        <v>121.54696132596685</v>
      </c>
      <c r="AO167" s="56">
        <v>104.7457627118644</v>
      </c>
      <c r="AP167" s="56">
        <v>86.419753086419746</v>
      </c>
      <c r="AQ167" s="57"/>
      <c r="AR167" s="56">
        <v>69.329073482428115</v>
      </c>
      <c r="AS167" s="57"/>
      <c r="AT167" s="56">
        <v>69.270833333333343</v>
      </c>
      <c r="AU167" s="56"/>
      <c r="AV167" s="57"/>
      <c r="AW167" s="57"/>
      <c r="AX167" s="36">
        <f t="shared" si="19"/>
        <v>4.5961999999999996</v>
      </c>
      <c r="AY167" s="36">
        <f t="shared" si="20"/>
        <v>3.6553999999999993</v>
      </c>
      <c r="AZ167" s="36">
        <f t="shared" si="17"/>
        <v>79.530916844349676</v>
      </c>
      <c r="BA167" s="36">
        <f t="shared" si="18"/>
        <v>95.731256255167324</v>
      </c>
      <c r="BB167" s="36">
        <f t="shared" si="18"/>
        <v>84.53247250642886</v>
      </c>
      <c r="BC167" s="36">
        <f t="shared" si="18"/>
        <v>88.01608579088473</v>
      </c>
    </row>
    <row r="168" spans="1:55" x14ac:dyDescent="0.3">
      <c r="A168" s="1">
        <v>167</v>
      </c>
      <c r="B168" s="1"/>
      <c r="C168" s="19" t="s">
        <v>592</v>
      </c>
      <c r="D168" s="54" t="s">
        <v>593</v>
      </c>
      <c r="E168" s="54" t="s">
        <v>594</v>
      </c>
      <c r="F168" s="20">
        <v>46</v>
      </c>
      <c r="G168" s="21">
        <v>44.5</v>
      </c>
      <c r="H168" s="55">
        <v>14.83</v>
      </c>
      <c r="I168" s="23">
        <v>4</v>
      </c>
      <c r="J168" s="24" t="s">
        <v>46</v>
      </c>
      <c r="K168" s="24">
        <v>0</v>
      </c>
      <c r="L168" s="25">
        <v>88</v>
      </c>
      <c r="M168" s="26">
        <v>1.63</v>
      </c>
      <c r="N168" s="27">
        <v>65</v>
      </c>
      <c r="O168" s="28">
        <v>84</v>
      </c>
      <c r="P168" s="29">
        <f t="shared" si="14"/>
        <v>24.464601603372351</v>
      </c>
      <c r="Q168" s="30" t="s">
        <v>99</v>
      </c>
      <c r="R168" s="31" t="s">
        <v>99</v>
      </c>
      <c r="S168" s="32" t="s">
        <v>178</v>
      </c>
      <c r="T168" s="48">
        <v>3.63</v>
      </c>
      <c r="U168" s="48">
        <v>3.01</v>
      </c>
      <c r="V168" s="48">
        <v>82</v>
      </c>
      <c r="W168" s="48"/>
      <c r="X168" s="48">
        <v>3.29</v>
      </c>
      <c r="Y168" s="48"/>
      <c r="Z168" s="48">
        <v>3.96</v>
      </c>
      <c r="AA168" s="48">
        <v>1.53</v>
      </c>
      <c r="AB168" s="48"/>
      <c r="AC168" s="48"/>
      <c r="AD168" s="49">
        <v>5.89</v>
      </c>
      <c r="AE168" s="49">
        <v>4.3600000000000003</v>
      </c>
      <c r="AF168" s="49">
        <v>73</v>
      </c>
      <c r="AG168" s="49">
        <v>11.54</v>
      </c>
      <c r="AH168" s="49">
        <v>3.32</v>
      </c>
      <c r="AI168" s="49">
        <v>7.47</v>
      </c>
      <c r="AJ168" s="49">
        <v>3.95</v>
      </c>
      <c r="AK168" s="50">
        <v>1.52</v>
      </c>
      <c r="AL168" s="50">
        <v>11.49</v>
      </c>
      <c r="AM168" s="49"/>
      <c r="AN168" s="56">
        <v>162.25895316804406</v>
      </c>
      <c r="AO168" s="56">
        <v>144.85049833887044</v>
      </c>
      <c r="AP168" s="56">
        <v>89.024390243902445</v>
      </c>
      <c r="AQ168" s="56"/>
      <c r="AR168" s="56">
        <v>100.91185410334347</v>
      </c>
      <c r="AS168" s="56"/>
      <c r="AT168" s="56">
        <v>99.747474747474755</v>
      </c>
      <c r="AU168" s="56">
        <v>99.346405228758172</v>
      </c>
      <c r="AV168" s="57"/>
      <c r="AW168" s="57"/>
      <c r="AX168" s="36">
        <f t="shared" si="19"/>
        <v>4.6740999999999993</v>
      </c>
      <c r="AY168" s="36">
        <f t="shared" si="20"/>
        <v>3.7828999999999997</v>
      </c>
      <c r="AZ168" s="36">
        <f t="shared" si="17"/>
        <v>80.933227787167596</v>
      </c>
      <c r="BA168" s="36">
        <f t="shared" si="18"/>
        <v>126.01356410859846</v>
      </c>
      <c r="BB168" s="36">
        <f t="shared" si="18"/>
        <v>115.25549181844619</v>
      </c>
      <c r="BC168" s="36">
        <f t="shared" si="18"/>
        <v>90.197811203045262</v>
      </c>
    </row>
    <row r="169" spans="1:55" ht="28.8" x14ac:dyDescent="0.3">
      <c r="A169" s="1">
        <v>168</v>
      </c>
      <c r="B169" s="1"/>
      <c r="C169" s="19" t="s">
        <v>595</v>
      </c>
      <c r="D169" s="54" t="s">
        <v>596</v>
      </c>
      <c r="E169" s="54" t="s">
        <v>597</v>
      </c>
      <c r="F169" s="20">
        <v>57</v>
      </c>
      <c r="G169" s="21">
        <v>55.5</v>
      </c>
      <c r="H169" s="55">
        <v>18.5</v>
      </c>
      <c r="I169" s="23"/>
      <c r="J169" s="24"/>
      <c r="K169" s="24"/>
      <c r="L169" s="25">
        <v>89.5</v>
      </c>
      <c r="M169" s="26">
        <v>1.667</v>
      </c>
      <c r="N169" s="27">
        <v>77</v>
      </c>
      <c r="O169" s="28">
        <v>105.5</v>
      </c>
      <c r="P169" s="29">
        <f t="shared" si="14"/>
        <v>27.708915325513182</v>
      </c>
      <c r="Q169" s="30" t="s">
        <v>99</v>
      </c>
      <c r="R169" s="31" t="s">
        <v>598</v>
      </c>
      <c r="S169" s="32" t="s">
        <v>599</v>
      </c>
      <c r="T169" s="48">
        <v>3.58</v>
      </c>
      <c r="U169" s="48">
        <v>2.9</v>
      </c>
      <c r="V169" s="48">
        <v>80</v>
      </c>
      <c r="W169" s="48"/>
      <c r="X169" s="48">
        <v>3.05</v>
      </c>
      <c r="Y169" s="48"/>
      <c r="Z169" s="48">
        <v>3.76</v>
      </c>
      <c r="AA169" s="48">
        <v>1.36</v>
      </c>
      <c r="AB169" s="48"/>
      <c r="AC169" s="48"/>
      <c r="AD169" s="49">
        <v>4.16</v>
      </c>
      <c r="AE169" s="49">
        <v>3.45</v>
      </c>
      <c r="AF169" s="49">
        <v>82</v>
      </c>
      <c r="AG169" s="49">
        <v>8.52</v>
      </c>
      <c r="AH169" s="49">
        <v>3.53</v>
      </c>
      <c r="AI169" s="49">
        <v>6.74</v>
      </c>
      <c r="AJ169" s="49">
        <v>4.09</v>
      </c>
      <c r="AK169" s="50">
        <v>1.7</v>
      </c>
      <c r="AL169" s="50">
        <v>4.1900000000000004</v>
      </c>
      <c r="AM169" s="49"/>
      <c r="AN169" s="56">
        <v>116.20111731843576</v>
      </c>
      <c r="AO169" s="56">
        <v>118.96551724137932</v>
      </c>
      <c r="AP169" s="56">
        <v>102.49999999999999</v>
      </c>
      <c r="AQ169" s="56"/>
      <c r="AR169" s="56">
        <v>115.73770491803279</v>
      </c>
      <c r="AS169" s="56"/>
      <c r="AT169" s="56">
        <v>108.77659574468086</v>
      </c>
      <c r="AU169" s="56">
        <v>124.99999999999997</v>
      </c>
      <c r="AV169" s="57"/>
      <c r="AW169" s="57"/>
      <c r="AX169" s="36">
        <f t="shared" si="19"/>
        <v>4.54969</v>
      </c>
      <c r="AY169" s="36">
        <f t="shared" si="20"/>
        <v>3.5936899999999996</v>
      </c>
      <c r="AZ169" s="36">
        <f t="shared" si="17"/>
        <v>78.987579373539731</v>
      </c>
      <c r="BA169" s="36">
        <f t="shared" si="18"/>
        <v>91.434801052379399</v>
      </c>
      <c r="BB169" s="36">
        <f t="shared" si="18"/>
        <v>96.001602809368663</v>
      </c>
      <c r="BC169" s="36">
        <f t="shared" si="18"/>
        <v>103.81379028241169</v>
      </c>
    </row>
    <row r="170" spans="1:55" x14ac:dyDescent="0.3">
      <c r="A170" s="1">
        <v>169</v>
      </c>
      <c r="B170" s="1"/>
      <c r="C170" s="19" t="s">
        <v>600</v>
      </c>
      <c r="D170" s="54" t="s">
        <v>581</v>
      </c>
      <c r="E170" s="54" t="s">
        <v>601</v>
      </c>
      <c r="F170" s="20">
        <v>55</v>
      </c>
      <c r="G170" s="21">
        <v>56</v>
      </c>
      <c r="H170" s="55">
        <v>18.7</v>
      </c>
      <c r="I170" s="23"/>
      <c r="J170" s="24"/>
      <c r="K170" s="24"/>
      <c r="L170" s="25">
        <v>80.5</v>
      </c>
      <c r="M170" s="26">
        <v>1.5680000000000001</v>
      </c>
      <c r="N170" s="27">
        <v>75</v>
      </c>
      <c r="O170" s="28">
        <v>104</v>
      </c>
      <c r="P170" s="29">
        <f t="shared" si="14"/>
        <v>30.5048677634319</v>
      </c>
      <c r="Q170" s="30" t="s">
        <v>99</v>
      </c>
      <c r="R170" s="31" t="s">
        <v>99</v>
      </c>
      <c r="S170" s="32" t="s">
        <v>602</v>
      </c>
      <c r="T170" s="48">
        <v>2.83</v>
      </c>
      <c r="U170" s="48">
        <v>2.3199999999999998</v>
      </c>
      <c r="V170" s="48">
        <v>81</v>
      </c>
      <c r="W170" s="48"/>
      <c r="X170" s="48">
        <v>2.58</v>
      </c>
      <c r="Y170" s="48"/>
      <c r="Z170" s="48">
        <v>3.18</v>
      </c>
      <c r="AA170" s="48">
        <v>1.1200000000000001</v>
      </c>
      <c r="AB170" s="48"/>
      <c r="AC170" s="48"/>
      <c r="AD170" s="49">
        <v>3.6</v>
      </c>
      <c r="AE170" s="49">
        <v>2.76</v>
      </c>
      <c r="AF170" s="49">
        <v>76</v>
      </c>
      <c r="AG170" s="49">
        <v>7.79</v>
      </c>
      <c r="AH170" s="49">
        <v>2.2400000000000002</v>
      </c>
      <c r="AI170" s="49">
        <v>5</v>
      </c>
      <c r="AJ170" s="49">
        <v>2.59</v>
      </c>
      <c r="AK170" s="50">
        <v>0.99</v>
      </c>
      <c r="AL170" s="50">
        <v>3.51</v>
      </c>
      <c r="AM170" s="49"/>
      <c r="AN170" s="56">
        <v>127.20848056537102</v>
      </c>
      <c r="AO170" s="56">
        <v>118.96551724137932</v>
      </c>
      <c r="AP170" s="56">
        <v>93.827160493827151</v>
      </c>
      <c r="AQ170" s="57"/>
      <c r="AR170" s="56">
        <v>86.821705426356601</v>
      </c>
      <c r="AS170" s="57"/>
      <c r="AT170" s="56">
        <v>81.446540880503136</v>
      </c>
      <c r="AU170" s="56">
        <v>88.392857142857125</v>
      </c>
      <c r="AV170" s="57"/>
      <c r="AW170" s="57"/>
      <c r="AX170" s="36">
        <f t="shared" si="19"/>
        <v>4.1967599999999994</v>
      </c>
      <c r="AY170" s="36">
        <f t="shared" si="20"/>
        <v>3.3263600000000002</v>
      </c>
      <c r="AZ170" s="36">
        <f t="shared" si="17"/>
        <v>79.260191195112441</v>
      </c>
      <c r="BA170" s="36">
        <f t="shared" si="18"/>
        <v>85.780459211391658</v>
      </c>
      <c r="BB170" s="36">
        <f t="shared" si="18"/>
        <v>82.973580730889012</v>
      </c>
      <c r="BC170" s="36">
        <f t="shared" si="18"/>
        <v>95.88672302456736</v>
      </c>
    </row>
    <row r="171" spans="1:55" ht="28.8" x14ac:dyDescent="0.3">
      <c r="A171" s="1">
        <v>170</v>
      </c>
      <c r="B171" s="1"/>
      <c r="C171" s="19" t="s">
        <v>603</v>
      </c>
      <c r="D171" s="54" t="s">
        <v>604</v>
      </c>
      <c r="E171" s="54" t="s">
        <v>605</v>
      </c>
      <c r="F171" s="20">
        <v>39</v>
      </c>
      <c r="G171" s="21">
        <v>70</v>
      </c>
      <c r="H171" s="55">
        <v>23.33</v>
      </c>
      <c r="I171" s="23"/>
      <c r="J171" s="24"/>
      <c r="K171" s="24"/>
      <c r="L171" s="25">
        <v>80</v>
      </c>
      <c r="M171" s="26">
        <v>1.61</v>
      </c>
      <c r="N171" s="27">
        <v>71.5</v>
      </c>
      <c r="O171" s="28">
        <v>97</v>
      </c>
      <c r="P171" s="29">
        <f t="shared" si="14"/>
        <v>27.583812352918478</v>
      </c>
      <c r="Q171" s="30" t="s">
        <v>99</v>
      </c>
      <c r="R171" s="31" t="s">
        <v>606</v>
      </c>
      <c r="S171" s="32" t="s">
        <v>607</v>
      </c>
      <c r="T171" s="48">
        <v>3.64</v>
      </c>
      <c r="U171" s="48">
        <v>3.05</v>
      </c>
      <c r="V171" s="48">
        <v>83</v>
      </c>
      <c r="W171" s="48"/>
      <c r="X171" s="48">
        <v>3.39</v>
      </c>
      <c r="Y171" s="48"/>
      <c r="Z171" s="48">
        <v>4.04</v>
      </c>
      <c r="AA171" s="48">
        <v>1.61</v>
      </c>
      <c r="AB171" s="48"/>
      <c r="AC171" s="48"/>
      <c r="AD171" s="49">
        <v>4.17</v>
      </c>
      <c r="AE171" s="49">
        <v>2.86</v>
      </c>
      <c r="AF171" s="49">
        <v>69</v>
      </c>
      <c r="AG171" s="49">
        <v>9.33</v>
      </c>
      <c r="AH171" s="49">
        <v>1.93</v>
      </c>
      <c r="AI171" s="49">
        <v>4.03</v>
      </c>
      <c r="AJ171" s="49">
        <v>2.2400000000000002</v>
      </c>
      <c r="AK171" s="50">
        <v>0.91</v>
      </c>
      <c r="AL171" s="50">
        <v>4.82</v>
      </c>
      <c r="AM171" s="49"/>
      <c r="AN171" s="56">
        <v>114.56043956043955</v>
      </c>
      <c r="AO171" s="56">
        <v>93.770491803278688</v>
      </c>
      <c r="AP171" s="56">
        <v>83.132530120481931</v>
      </c>
      <c r="AQ171" s="57"/>
      <c r="AR171" s="56">
        <v>56.932153392330378</v>
      </c>
      <c r="AS171" s="57"/>
      <c r="AT171" s="56">
        <v>55.445544554455452</v>
      </c>
      <c r="AU171" s="56">
        <v>56.521739130434781</v>
      </c>
      <c r="AV171" s="57"/>
      <c r="AW171" s="57"/>
      <c r="AX171" s="36">
        <f t="shared" si="19"/>
        <v>4.7676999999999996</v>
      </c>
      <c r="AY171" s="36">
        <f t="shared" si="20"/>
        <v>3.9149000000000003</v>
      </c>
      <c r="AZ171" s="36">
        <f t="shared" si="17"/>
        <v>82.112968517314442</v>
      </c>
      <c r="BA171" s="36">
        <f t="shared" si="18"/>
        <v>87.463556851311964</v>
      </c>
      <c r="BB171" s="36">
        <f t="shared" si="18"/>
        <v>73.05422871593143</v>
      </c>
      <c r="BC171" s="36">
        <f t="shared" si="18"/>
        <v>84.030575493626898</v>
      </c>
    </row>
    <row r="172" spans="1:55" x14ac:dyDescent="0.3">
      <c r="A172" s="1">
        <v>171</v>
      </c>
      <c r="B172" s="1"/>
      <c r="C172" s="19" t="s">
        <v>608</v>
      </c>
      <c r="D172" s="54" t="s">
        <v>366</v>
      </c>
      <c r="E172" s="54" t="s">
        <v>609</v>
      </c>
      <c r="F172" s="20">
        <v>49</v>
      </c>
      <c r="G172" s="21">
        <v>53.5</v>
      </c>
      <c r="H172" s="55">
        <v>17.829999999999998</v>
      </c>
      <c r="I172" s="23"/>
      <c r="J172" s="24"/>
      <c r="K172" s="24"/>
      <c r="L172" s="25">
        <v>87</v>
      </c>
      <c r="M172" s="26">
        <v>1.57</v>
      </c>
      <c r="N172" s="27">
        <v>69.3</v>
      </c>
      <c r="O172" s="28"/>
      <c r="P172" s="29">
        <f t="shared" si="14"/>
        <v>28.114730820722947</v>
      </c>
      <c r="Q172" s="30"/>
      <c r="R172" s="31"/>
      <c r="S172" s="32" t="s">
        <v>610</v>
      </c>
      <c r="T172" s="48">
        <v>3.22</v>
      </c>
      <c r="U172" s="48">
        <v>2.7</v>
      </c>
      <c r="V172" s="48">
        <v>83</v>
      </c>
      <c r="W172" s="48"/>
      <c r="X172" s="48">
        <v>3.05</v>
      </c>
      <c r="Y172" s="48"/>
      <c r="Z172" s="48">
        <v>3.66</v>
      </c>
      <c r="AA172" s="48">
        <v>1.42</v>
      </c>
      <c r="AB172" s="48"/>
      <c r="AC172" s="48"/>
      <c r="AD172" s="49">
        <v>4.2300000000000004</v>
      </c>
      <c r="AE172" s="49">
        <v>3.02</v>
      </c>
      <c r="AF172" s="49">
        <v>71</v>
      </c>
      <c r="AG172" s="49">
        <v>8.19</v>
      </c>
      <c r="AH172" s="49">
        <v>1.78</v>
      </c>
      <c r="AI172" s="49">
        <v>7.69</v>
      </c>
      <c r="AJ172" s="49">
        <v>3.37</v>
      </c>
      <c r="AK172" s="50">
        <v>0.41</v>
      </c>
      <c r="AL172" s="50">
        <v>8.85</v>
      </c>
      <c r="AM172" s="49"/>
      <c r="AN172" s="56">
        <v>131.36645962732919</v>
      </c>
      <c r="AO172" s="56">
        <v>111.85185185185185</v>
      </c>
      <c r="AP172" s="56">
        <v>85.542168674698786</v>
      </c>
      <c r="AQ172" s="56"/>
      <c r="AR172" s="56">
        <v>58.360655737704924</v>
      </c>
      <c r="AS172" s="56"/>
      <c r="AT172" s="56">
        <v>92.076502732240442</v>
      </c>
      <c r="AU172" s="56">
        <v>28.87323943661972</v>
      </c>
      <c r="AV172" s="57"/>
      <c r="AW172" s="57"/>
      <c r="AX172" s="36">
        <f t="shared" si="19"/>
        <v>4.3548999999999989</v>
      </c>
      <c r="AY172" s="36">
        <f t="shared" si="20"/>
        <v>3.5021000000000004</v>
      </c>
      <c r="AZ172" s="36">
        <f t="shared" si="17"/>
        <v>80.417460791292598</v>
      </c>
      <c r="BA172" s="36">
        <f t="shared" si="18"/>
        <v>97.131966290844829</v>
      </c>
      <c r="BB172" s="36">
        <f t="shared" si="18"/>
        <v>86.233973901373446</v>
      </c>
      <c r="BC172" s="36">
        <f t="shared" si="18"/>
        <v>88.289283572713487</v>
      </c>
    </row>
    <row r="173" spans="1:55" x14ac:dyDescent="0.3">
      <c r="A173" s="1">
        <v>172</v>
      </c>
      <c r="B173" s="1"/>
      <c r="C173" s="19" t="s">
        <v>611</v>
      </c>
      <c r="D173" s="54" t="s">
        <v>612</v>
      </c>
      <c r="E173" s="54" t="s">
        <v>613</v>
      </c>
      <c r="F173" s="20">
        <v>31</v>
      </c>
      <c r="G173" s="21">
        <v>68</v>
      </c>
      <c r="H173" s="55">
        <v>22.7</v>
      </c>
      <c r="I173" s="23">
        <v>7</v>
      </c>
      <c r="J173" s="24" t="s">
        <v>80</v>
      </c>
      <c r="K173" s="24">
        <v>1</v>
      </c>
      <c r="L173" s="25">
        <v>81.5</v>
      </c>
      <c r="M173" s="26">
        <v>1.59</v>
      </c>
      <c r="N173" s="27">
        <v>65.099999999999994</v>
      </c>
      <c r="O173" s="28">
        <v>84</v>
      </c>
      <c r="P173" s="29">
        <f t="shared" si="14"/>
        <v>25.750563664412006</v>
      </c>
      <c r="Q173" s="30"/>
      <c r="R173" s="31"/>
      <c r="S173" s="32"/>
      <c r="T173" s="58">
        <v>3.71</v>
      </c>
      <c r="U173" s="58">
        <v>3.15</v>
      </c>
      <c r="V173" s="58">
        <v>84</v>
      </c>
      <c r="W173" s="48"/>
      <c r="X173" s="58">
        <v>3.56</v>
      </c>
      <c r="Y173" s="48"/>
      <c r="Z173" s="58">
        <v>4.2</v>
      </c>
      <c r="AA173" s="58">
        <v>1.73</v>
      </c>
      <c r="AB173" s="48"/>
      <c r="AC173" s="48"/>
      <c r="AD173" s="59">
        <v>4.55</v>
      </c>
      <c r="AE173" s="59">
        <v>3.75</v>
      </c>
      <c r="AF173" s="59">
        <v>82</v>
      </c>
      <c r="AG173" s="59">
        <v>8.82</v>
      </c>
      <c r="AH173" s="59">
        <v>4.08</v>
      </c>
      <c r="AI173" s="59">
        <v>8.19</v>
      </c>
      <c r="AJ173" s="59">
        <v>5.45</v>
      </c>
      <c r="AK173" s="60">
        <v>1.51</v>
      </c>
      <c r="AL173" s="60">
        <v>7.01</v>
      </c>
      <c r="AM173" s="59">
        <v>74</v>
      </c>
      <c r="AN173" s="61">
        <v>122.64150943396226</v>
      </c>
      <c r="AO173" s="56">
        <v>119.04761904761905</v>
      </c>
      <c r="AP173" s="56">
        <v>97.61904761904762</v>
      </c>
      <c r="AQ173" s="57"/>
      <c r="AR173" s="56">
        <v>114.6067415730337</v>
      </c>
      <c r="AS173" s="57"/>
      <c r="AT173" s="56">
        <v>129.76190476190476</v>
      </c>
      <c r="AU173" s="56">
        <v>87.283236994219664</v>
      </c>
      <c r="AV173" s="57"/>
      <c r="AW173" s="57"/>
      <c r="AX173" s="36">
        <f t="shared" si="19"/>
        <v>4.8863000000000003</v>
      </c>
      <c r="AY173" s="36">
        <f t="shared" si="20"/>
        <v>4.0750999999999999</v>
      </c>
      <c r="AZ173" s="36">
        <f t="shared" si="17"/>
        <v>83.398481468595861</v>
      </c>
      <c r="BA173" s="36">
        <f t="shared" si="18"/>
        <v>93.117491762683414</v>
      </c>
      <c r="BB173" s="36">
        <f t="shared" si="18"/>
        <v>92.02228166179971</v>
      </c>
      <c r="BC173" s="36">
        <f t="shared" si="18"/>
        <v>98.323133174646031</v>
      </c>
    </row>
    <row r="174" spans="1:55" x14ac:dyDescent="0.3">
      <c r="A174" s="1">
        <v>173</v>
      </c>
      <c r="B174" s="1"/>
      <c r="C174" s="19" t="s">
        <v>614</v>
      </c>
      <c r="D174" s="54" t="s">
        <v>452</v>
      </c>
      <c r="E174" s="54" t="s">
        <v>615</v>
      </c>
      <c r="F174" s="20">
        <v>28</v>
      </c>
      <c r="G174" s="21">
        <v>67</v>
      </c>
      <c r="H174" s="55">
        <v>22.3</v>
      </c>
      <c r="I174" s="23">
        <v>6</v>
      </c>
      <c r="J174" s="24" t="s">
        <v>80</v>
      </c>
      <c r="K174" s="24">
        <v>1</v>
      </c>
      <c r="L174" s="25">
        <v>86</v>
      </c>
      <c r="M174" s="26">
        <v>1.69</v>
      </c>
      <c r="N174" s="27">
        <v>91</v>
      </c>
      <c r="O174" s="28">
        <v>100</v>
      </c>
      <c r="P174" s="29">
        <f t="shared" si="14"/>
        <v>31.861629494765594</v>
      </c>
      <c r="Q174" s="30"/>
      <c r="R174" s="31"/>
      <c r="S174" s="32"/>
      <c r="T174" s="58">
        <v>4.7300000000000004</v>
      </c>
      <c r="U174" s="58">
        <v>3.97</v>
      </c>
      <c r="V174" s="58">
        <v>83</v>
      </c>
      <c r="W174" s="48"/>
      <c r="X174" s="58">
        <v>4.3099999999999996</v>
      </c>
      <c r="Y174" s="48"/>
      <c r="Z174" s="58">
        <v>5.0599999999999996</v>
      </c>
      <c r="AA174" s="58">
        <v>2.14</v>
      </c>
      <c r="AB174" s="48"/>
      <c r="AC174" s="48"/>
      <c r="AD174" s="59">
        <v>5.28</v>
      </c>
      <c r="AE174" s="59">
        <v>5.28</v>
      </c>
      <c r="AF174" s="59">
        <v>84</v>
      </c>
      <c r="AG174" s="59">
        <v>10.96</v>
      </c>
      <c r="AH174" s="59">
        <v>5.08</v>
      </c>
      <c r="AI174" s="59">
        <v>10.119999999999999</v>
      </c>
      <c r="AJ174" s="59">
        <v>7.05</v>
      </c>
      <c r="AK174" s="60">
        <v>2.0299999999999998</v>
      </c>
      <c r="AL174" s="60">
        <v>4.97</v>
      </c>
      <c r="AM174" s="59">
        <v>209</v>
      </c>
      <c r="AN174" s="56">
        <v>111.62790697674419</v>
      </c>
      <c r="AO174" s="62"/>
      <c r="AP174" s="56">
        <v>101.20481927710843</v>
      </c>
      <c r="AQ174" s="57"/>
      <c r="AR174" s="56">
        <v>117.86542923433876</v>
      </c>
      <c r="AS174" s="57"/>
      <c r="AT174" s="56">
        <v>139.32806324110675</v>
      </c>
      <c r="AU174" s="56">
        <v>94.859813084112133</v>
      </c>
      <c r="AV174" s="57"/>
      <c r="AW174" s="57"/>
      <c r="AX174" s="36">
        <f t="shared" si="19"/>
        <v>5.3682999999999996</v>
      </c>
      <c r="AY174" s="36">
        <f t="shared" si="20"/>
        <v>4.4866999999999999</v>
      </c>
      <c r="AZ174" s="36">
        <f t="shared" si="17"/>
        <v>83.577668908220488</v>
      </c>
      <c r="BA174" s="36">
        <f t="shared" si="18"/>
        <v>98.355158988879182</v>
      </c>
      <c r="BB174" s="36">
        <f t="shared" si="18"/>
        <v>117.68114649965453</v>
      </c>
      <c r="BC174" s="36">
        <f t="shared" si="18"/>
        <v>100.50531571087882</v>
      </c>
    </row>
    <row r="175" spans="1:55" x14ac:dyDescent="0.3">
      <c r="A175" s="1">
        <v>174</v>
      </c>
      <c r="B175" s="1"/>
      <c r="C175" s="19" t="s">
        <v>616</v>
      </c>
      <c r="D175" s="54" t="s">
        <v>617</v>
      </c>
      <c r="E175" s="54" t="s">
        <v>618</v>
      </c>
      <c r="F175" s="20">
        <v>45</v>
      </c>
      <c r="G175" s="21">
        <v>78</v>
      </c>
      <c r="H175" s="55">
        <v>26</v>
      </c>
      <c r="I175" s="23">
        <v>7</v>
      </c>
      <c r="J175" s="24" t="s">
        <v>80</v>
      </c>
      <c r="K175" s="24">
        <v>1</v>
      </c>
      <c r="L175" s="25">
        <v>82</v>
      </c>
      <c r="M175" s="26">
        <v>1.6</v>
      </c>
      <c r="N175" s="27">
        <v>54.7</v>
      </c>
      <c r="O175" s="28">
        <v>92</v>
      </c>
      <c r="P175" s="29">
        <f t="shared" si="14"/>
        <v>21.367187499999996</v>
      </c>
      <c r="Q175" s="30"/>
      <c r="R175" s="31"/>
      <c r="S175" s="32"/>
      <c r="T175" s="58">
        <v>3.35</v>
      </c>
      <c r="U175" s="58">
        <v>2.7</v>
      </c>
      <c r="V175" s="58">
        <v>83</v>
      </c>
      <c r="W175" s="48"/>
      <c r="X175" s="58">
        <v>3.06</v>
      </c>
      <c r="Y175" s="48"/>
      <c r="Z175" s="58">
        <v>3.72</v>
      </c>
      <c r="AA175" s="58">
        <v>1.42</v>
      </c>
      <c r="AB175" s="48"/>
      <c r="AC175" s="48"/>
      <c r="AD175" s="59">
        <v>4.97</v>
      </c>
      <c r="AE175" s="59">
        <v>3.65</v>
      </c>
      <c r="AF175" s="59">
        <v>73</v>
      </c>
      <c r="AG175" s="59">
        <v>11.69</v>
      </c>
      <c r="AH175" s="59">
        <v>2.58</v>
      </c>
      <c r="AI175" s="59">
        <v>8.69</v>
      </c>
      <c r="AJ175" s="59">
        <v>3.56</v>
      </c>
      <c r="AK175" s="60">
        <v>0.81</v>
      </c>
      <c r="AL175" s="60">
        <v>12.31</v>
      </c>
      <c r="AM175" s="59">
        <v>86</v>
      </c>
      <c r="AN175" s="56">
        <v>148.35820895522386</v>
      </c>
      <c r="AO175" s="56">
        <v>135.18518518518516</v>
      </c>
      <c r="AP175" s="63">
        <v>87.951807228915655</v>
      </c>
      <c r="AQ175" s="57"/>
      <c r="AR175" s="56">
        <v>84.313725490196077</v>
      </c>
      <c r="AS175" s="57"/>
      <c r="AT175" s="56">
        <v>95.698924731182785</v>
      </c>
      <c r="AU175" s="64">
        <v>57.04225352112676</v>
      </c>
      <c r="AV175" s="57"/>
      <c r="AW175" s="57"/>
      <c r="AX175" s="36">
        <f t="shared" si="19"/>
        <v>4.577</v>
      </c>
      <c r="AY175" s="36">
        <f t="shared" si="20"/>
        <v>3.7130000000000001</v>
      </c>
      <c r="AZ175" s="36">
        <f t="shared" si="17"/>
        <v>81.12300633602797</v>
      </c>
      <c r="BA175" s="36">
        <f t="shared" si="18"/>
        <v>108.58641031243172</v>
      </c>
      <c r="BB175" s="36">
        <f t="shared" si="18"/>
        <v>98.303258820360895</v>
      </c>
      <c r="BC175" s="36">
        <f t="shared" si="18"/>
        <v>89.986803124158357</v>
      </c>
    </row>
    <row r="176" spans="1:55" x14ac:dyDescent="0.3">
      <c r="A176" s="1">
        <v>175</v>
      </c>
      <c r="B176" s="1"/>
      <c r="C176" s="19" t="s">
        <v>619</v>
      </c>
      <c r="D176" s="54" t="s">
        <v>620</v>
      </c>
      <c r="E176" s="54" t="s">
        <v>621</v>
      </c>
      <c r="F176" s="20">
        <v>29</v>
      </c>
      <c r="G176" s="21">
        <v>63</v>
      </c>
      <c r="H176" s="55">
        <v>21</v>
      </c>
      <c r="I176" s="23">
        <v>9</v>
      </c>
      <c r="J176" s="24" t="s">
        <v>80</v>
      </c>
      <c r="K176" s="24">
        <v>1</v>
      </c>
      <c r="L176" s="25">
        <v>85</v>
      </c>
      <c r="M176" s="26">
        <v>1.64</v>
      </c>
      <c r="N176" s="27">
        <v>65</v>
      </c>
      <c r="O176" s="28">
        <v>89</v>
      </c>
      <c r="P176" s="29">
        <f t="shared" si="14"/>
        <v>24.167162403331353</v>
      </c>
      <c r="Q176" s="30"/>
      <c r="R176" s="31"/>
      <c r="S176" s="32"/>
      <c r="T176" s="58">
        <v>4.2</v>
      </c>
      <c r="U176" s="58">
        <v>3.54</v>
      </c>
      <c r="V176" s="58">
        <v>84</v>
      </c>
      <c r="W176" s="48"/>
      <c r="X176" s="58">
        <v>3.93</v>
      </c>
      <c r="Y176" s="48"/>
      <c r="Z176" s="58">
        <v>4.6100000000000003</v>
      </c>
      <c r="AA176" s="58">
        <v>1.93</v>
      </c>
      <c r="AB176" s="48"/>
      <c r="AC176" s="48"/>
      <c r="AD176" s="59">
        <v>5.13</v>
      </c>
      <c r="AE176" s="59">
        <v>4.28</v>
      </c>
      <c r="AF176" s="59">
        <v>83</v>
      </c>
      <c r="AG176" s="59">
        <v>10.53</v>
      </c>
      <c r="AH176" s="59">
        <v>4.6100000000000003</v>
      </c>
      <c r="AI176" s="59">
        <v>9.43</v>
      </c>
      <c r="AJ176" s="59">
        <v>5.39</v>
      </c>
      <c r="AK176" s="60">
        <v>1.94</v>
      </c>
      <c r="AL176" s="60">
        <v>8.4499999999999993</v>
      </c>
      <c r="AM176" s="59">
        <v>80</v>
      </c>
      <c r="AN176" s="56">
        <v>122.14285714285712</v>
      </c>
      <c r="AO176" s="56">
        <v>120.90395480225989</v>
      </c>
      <c r="AP176" s="56">
        <v>98.80952380952381</v>
      </c>
      <c r="AQ176" s="57"/>
      <c r="AR176" s="56">
        <v>117.30279898218829</v>
      </c>
      <c r="AS176" s="57"/>
      <c r="AT176" s="56">
        <v>116.91973969631235</v>
      </c>
      <c r="AU176" s="56">
        <v>100.51813471502591</v>
      </c>
      <c r="AV176" s="57"/>
      <c r="AW176" s="57"/>
      <c r="AX176" s="36">
        <f t="shared" si="19"/>
        <v>5.1397999999999993</v>
      </c>
      <c r="AY176" s="36">
        <f t="shared" si="20"/>
        <v>4.2949999999999999</v>
      </c>
      <c r="AZ176" s="36">
        <f t="shared" si="17"/>
        <v>83.56356278454416</v>
      </c>
      <c r="BA176" s="36">
        <f t="shared" si="18"/>
        <v>99.809331102377541</v>
      </c>
      <c r="BB176" s="36">
        <f t="shared" si="18"/>
        <v>99.650756693830047</v>
      </c>
      <c r="BC176" s="36">
        <f t="shared" si="18"/>
        <v>99.32558789289871</v>
      </c>
    </row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  <row r="2563" customFormat="1" x14ac:dyDescent="0.3"/>
    <row r="2564" customFormat="1" x14ac:dyDescent="0.3"/>
    <row r="2565" customFormat="1" x14ac:dyDescent="0.3"/>
    <row r="2566" customFormat="1" x14ac:dyDescent="0.3"/>
    <row r="2567" customFormat="1" x14ac:dyDescent="0.3"/>
    <row r="2568" customFormat="1" x14ac:dyDescent="0.3"/>
    <row r="2569" customFormat="1" x14ac:dyDescent="0.3"/>
    <row r="2570" customFormat="1" x14ac:dyDescent="0.3"/>
    <row r="2571" customFormat="1" x14ac:dyDescent="0.3"/>
    <row r="2572" customFormat="1" x14ac:dyDescent="0.3"/>
    <row r="2573" customFormat="1" x14ac:dyDescent="0.3"/>
    <row r="2574" customFormat="1" x14ac:dyDescent="0.3"/>
    <row r="2575" customFormat="1" x14ac:dyDescent="0.3"/>
    <row r="2576" customFormat="1" x14ac:dyDescent="0.3"/>
    <row r="2577" customFormat="1" x14ac:dyDescent="0.3"/>
    <row r="2578" customFormat="1" x14ac:dyDescent="0.3"/>
    <row r="2579" customFormat="1" x14ac:dyDescent="0.3"/>
    <row r="2580" customFormat="1" x14ac:dyDescent="0.3"/>
    <row r="2581" customFormat="1" x14ac:dyDescent="0.3"/>
    <row r="2582" customFormat="1" x14ac:dyDescent="0.3"/>
    <row r="2583" customFormat="1" x14ac:dyDescent="0.3"/>
    <row r="2584" customFormat="1" x14ac:dyDescent="0.3"/>
    <row r="2585" customFormat="1" x14ac:dyDescent="0.3"/>
    <row r="2586" customFormat="1" x14ac:dyDescent="0.3"/>
    <row r="2587" customFormat="1" x14ac:dyDescent="0.3"/>
    <row r="2588" customFormat="1" x14ac:dyDescent="0.3"/>
    <row r="2589" customFormat="1" x14ac:dyDescent="0.3"/>
    <row r="2590" customFormat="1" x14ac:dyDescent="0.3"/>
    <row r="2591" customFormat="1" x14ac:dyDescent="0.3"/>
    <row r="2592" customFormat="1" x14ac:dyDescent="0.3"/>
    <row r="2593" customFormat="1" x14ac:dyDescent="0.3"/>
    <row r="2594" customFormat="1" x14ac:dyDescent="0.3"/>
    <row r="2595" customFormat="1" x14ac:dyDescent="0.3"/>
    <row r="2596" customFormat="1" x14ac:dyDescent="0.3"/>
    <row r="2597" customFormat="1" x14ac:dyDescent="0.3"/>
    <row r="2598" customFormat="1" x14ac:dyDescent="0.3"/>
    <row r="2599" customFormat="1" x14ac:dyDescent="0.3"/>
    <row r="2600" customFormat="1" x14ac:dyDescent="0.3"/>
    <row r="2601" customFormat="1" x14ac:dyDescent="0.3"/>
    <row r="2602" customFormat="1" x14ac:dyDescent="0.3"/>
    <row r="2603" customFormat="1" x14ac:dyDescent="0.3"/>
    <row r="2604" customFormat="1" x14ac:dyDescent="0.3"/>
    <row r="2605" customFormat="1" x14ac:dyDescent="0.3"/>
    <row r="2606" customFormat="1" x14ac:dyDescent="0.3"/>
    <row r="2607" customFormat="1" x14ac:dyDescent="0.3"/>
    <row r="2608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  <row r="2928" customFormat="1" x14ac:dyDescent="0.3"/>
    <row r="2929" customFormat="1" x14ac:dyDescent="0.3"/>
    <row r="2930" customFormat="1" x14ac:dyDescent="0.3"/>
    <row r="2931" customFormat="1" x14ac:dyDescent="0.3"/>
    <row r="2932" customFormat="1" x14ac:dyDescent="0.3"/>
    <row r="2933" customFormat="1" x14ac:dyDescent="0.3"/>
    <row r="2934" customFormat="1" x14ac:dyDescent="0.3"/>
    <row r="2935" customFormat="1" x14ac:dyDescent="0.3"/>
    <row r="2936" customFormat="1" x14ac:dyDescent="0.3"/>
    <row r="2937" customFormat="1" x14ac:dyDescent="0.3"/>
    <row r="2938" customFormat="1" x14ac:dyDescent="0.3"/>
    <row r="2939" customFormat="1" x14ac:dyDescent="0.3"/>
    <row r="2940" customFormat="1" x14ac:dyDescent="0.3"/>
    <row r="2941" customFormat="1" x14ac:dyDescent="0.3"/>
    <row r="2942" customFormat="1" x14ac:dyDescent="0.3"/>
    <row r="2943" customFormat="1" x14ac:dyDescent="0.3"/>
    <row r="2944" customFormat="1" x14ac:dyDescent="0.3"/>
    <row r="2945" customFormat="1" x14ac:dyDescent="0.3"/>
    <row r="2946" customFormat="1" x14ac:dyDescent="0.3"/>
    <row r="2947" customFormat="1" x14ac:dyDescent="0.3"/>
    <row r="2948" customFormat="1" x14ac:dyDescent="0.3"/>
    <row r="2949" customFormat="1" x14ac:dyDescent="0.3"/>
    <row r="2950" customFormat="1" x14ac:dyDescent="0.3"/>
    <row r="2951" customFormat="1" x14ac:dyDescent="0.3"/>
    <row r="2952" customFormat="1" x14ac:dyDescent="0.3"/>
    <row r="2953" customFormat="1" x14ac:dyDescent="0.3"/>
    <row r="2954" customFormat="1" x14ac:dyDescent="0.3"/>
    <row r="2955" customFormat="1" x14ac:dyDescent="0.3"/>
    <row r="2956" customFormat="1" x14ac:dyDescent="0.3"/>
    <row r="2957" customFormat="1" x14ac:dyDescent="0.3"/>
    <row r="2958" customFormat="1" x14ac:dyDescent="0.3"/>
    <row r="2959" customFormat="1" x14ac:dyDescent="0.3"/>
    <row r="2960" customFormat="1" x14ac:dyDescent="0.3"/>
    <row r="2961" customFormat="1" x14ac:dyDescent="0.3"/>
    <row r="2962" customFormat="1" x14ac:dyDescent="0.3"/>
    <row r="2963" customFormat="1" x14ac:dyDescent="0.3"/>
    <row r="2964" customFormat="1" x14ac:dyDescent="0.3"/>
    <row r="2965" customFormat="1" x14ac:dyDescent="0.3"/>
    <row r="2966" customFormat="1" x14ac:dyDescent="0.3"/>
    <row r="2967" customFormat="1" x14ac:dyDescent="0.3"/>
    <row r="2968" customFormat="1" x14ac:dyDescent="0.3"/>
    <row r="2969" customFormat="1" x14ac:dyDescent="0.3"/>
    <row r="2970" customFormat="1" x14ac:dyDescent="0.3"/>
    <row r="2971" customFormat="1" x14ac:dyDescent="0.3"/>
    <row r="2972" customFormat="1" x14ac:dyDescent="0.3"/>
    <row r="2973" customFormat="1" x14ac:dyDescent="0.3"/>
    <row r="2974" customFormat="1" x14ac:dyDescent="0.3"/>
    <row r="2975" customFormat="1" x14ac:dyDescent="0.3"/>
    <row r="2976" customFormat="1" x14ac:dyDescent="0.3"/>
    <row r="2977" customFormat="1" x14ac:dyDescent="0.3"/>
    <row r="2978" customFormat="1" x14ac:dyDescent="0.3"/>
    <row r="2979" customFormat="1" x14ac:dyDescent="0.3"/>
    <row r="2980" customFormat="1" x14ac:dyDescent="0.3"/>
    <row r="2981" customFormat="1" x14ac:dyDescent="0.3"/>
    <row r="2982" customFormat="1" x14ac:dyDescent="0.3"/>
    <row r="2983" customFormat="1" x14ac:dyDescent="0.3"/>
    <row r="2984" customFormat="1" x14ac:dyDescent="0.3"/>
    <row r="2985" customFormat="1" x14ac:dyDescent="0.3"/>
    <row r="2986" customFormat="1" x14ac:dyDescent="0.3"/>
    <row r="2987" customFormat="1" x14ac:dyDescent="0.3"/>
    <row r="2988" customFormat="1" x14ac:dyDescent="0.3"/>
    <row r="2989" customFormat="1" x14ac:dyDescent="0.3"/>
    <row r="2990" customFormat="1" x14ac:dyDescent="0.3"/>
    <row r="2991" customFormat="1" x14ac:dyDescent="0.3"/>
    <row r="2992" customFormat="1" x14ac:dyDescent="0.3"/>
    <row r="2993" customFormat="1" x14ac:dyDescent="0.3"/>
    <row r="2994" customFormat="1" x14ac:dyDescent="0.3"/>
    <row r="2995" customFormat="1" x14ac:dyDescent="0.3"/>
    <row r="2996" customFormat="1" x14ac:dyDescent="0.3"/>
    <row r="2997" customFormat="1" x14ac:dyDescent="0.3"/>
    <row r="2998" customFormat="1" x14ac:dyDescent="0.3"/>
    <row r="2999" customFormat="1" x14ac:dyDescent="0.3"/>
    <row r="3000" customFormat="1" x14ac:dyDescent="0.3"/>
    <row r="3001" customFormat="1" x14ac:dyDescent="0.3"/>
    <row r="3002" customFormat="1" x14ac:dyDescent="0.3"/>
    <row r="3003" customFormat="1" x14ac:dyDescent="0.3"/>
    <row r="3004" customFormat="1" x14ac:dyDescent="0.3"/>
    <row r="3005" customFormat="1" x14ac:dyDescent="0.3"/>
    <row r="3006" customFormat="1" x14ac:dyDescent="0.3"/>
    <row r="3007" customFormat="1" x14ac:dyDescent="0.3"/>
    <row r="3008" customFormat="1" x14ac:dyDescent="0.3"/>
    <row r="3009" customFormat="1" x14ac:dyDescent="0.3"/>
    <row r="3010" customFormat="1" x14ac:dyDescent="0.3"/>
    <row r="3011" customFormat="1" x14ac:dyDescent="0.3"/>
    <row r="3012" customFormat="1" x14ac:dyDescent="0.3"/>
    <row r="3013" customFormat="1" x14ac:dyDescent="0.3"/>
    <row r="3014" customFormat="1" x14ac:dyDescent="0.3"/>
    <row r="3015" customFormat="1" x14ac:dyDescent="0.3"/>
    <row r="3016" customFormat="1" x14ac:dyDescent="0.3"/>
    <row r="3017" customFormat="1" x14ac:dyDescent="0.3"/>
    <row r="3018" customFormat="1" x14ac:dyDescent="0.3"/>
    <row r="3019" customFormat="1" x14ac:dyDescent="0.3"/>
    <row r="3020" customFormat="1" x14ac:dyDescent="0.3"/>
    <row r="3021" customFormat="1" x14ac:dyDescent="0.3"/>
    <row r="3022" customFormat="1" x14ac:dyDescent="0.3"/>
    <row r="3023" customFormat="1" x14ac:dyDescent="0.3"/>
    <row r="3024" customFormat="1" x14ac:dyDescent="0.3"/>
    <row r="3025" customFormat="1" x14ac:dyDescent="0.3"/>
    <row r="3026" customFormat="1" x14ac:dyDescent="0.3"/>
    <row r="3027" customFormat="1" x14ac:dyDescent="0.3"/>
    <row r="3028" customFormat="1" x14ac:dyDescent="0.3"/>
    <row r="3029" customFormat="1" x14ac:dyDescent="0.3"/>
    <row r="3030" customFormat="1" x14ac:dyDescent="0.3"/>
    <row r="3031" customFormat="1" x14ac:dyDescent="0.3"/>
    <row r="3032" customFormat="1" x14ac:dyDescent="0.3"/>
    <row r="3033" customFormat="1" x14ac:dyDescent="0.3"/>
    <row r="3034" customFormat="1" x14ac:dyDescent="0.3"/>
    <row r="3035" customFormat="1" x14ac:dyDescent="0.3"/>
    <row r="3036" customFormat="1" x14ac:dyDescent="0.3"/>
    <row r="3037" customFormat="1" x14ac:dyDescent="0.3"/>
    <row r="3038" customFormat="1" x14ac:dyDescent="0.3"/>
    <row r="3039" customFormat="1" x14ac:dyDescent="0.3"/>
    <row r="3040" customFormat="1" x14ac:dyDescent="0.3"/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  <row r="3202" customFormat="1" x14ac:dyDescent="0.3"/>
    <row r="3203" customFormat="1" x14ac:dyDescent="0.3"/>
    <row r="3204" customFormat="1" x14ac:dyDescent="0.3"/>
    <row r="3205" customFormat="1" x14ac:dyDescent="0.3"/>
    <row r="3206" customFormat="1" x14ac:dyDescent="0.3"/>
    <row r="3207" customFormat="1" x14ac:dyDescent="0.3"/>
    <row r="3208" customFormat="1" x14ac:dyDescent="0.3"/>
    <row r="3209" customFormat="1" x14ac:dyDescent="0.3"/>
    <row r="3210" customFormat="1" x14ac:dyDescent="0.3"/>
    <row r="3211" customFormat="1" x14ac:dyDescent="0.3"/>
    <row r="3212" customFormat="1" x14ac:dyDescent="0.3"/>
    <row r="3213" customFormat="1" x14ac:dyDescent="0.3"/>
    <row r="3214" customFormat="1" x14ac:dyDescent="0.3"/>
    <row r="3215" customFormat="1" x14ac:dyDescent="0.3"/>
    <row r="3216" customFormat="1" x14ac:dyDescent="0.3"/>
    <row r="3217" customFormat="1" x14ac:dyDescent="0.3"/>
    <row r="3218" customFormat="1" x14ac:dyDescent="0.3"/>
    <row r="3219" customFormat="1" x14ac:dyDescent="0.3"/>
    <row r="3220" customFormat="1" x14ac:dyDescent="0.3"/>
    <row r="3221" customFormat="1" x14ac:dyDescent="0.3"/>
    <row r="3222" customFormat="1" x14ac:dyDescent="0.3"/>
    <row r="3223" customFormat="1" x14ac:dyDescent="0.3"/>
    <row r="3224" customFormat="1" x14ac:dyDescent="0.3"/>
    <row r="3225" customFormat="1" x14ac:dyDescent="0.3"/>
    <row r="3226" customFormat="1" x14ac:dyDescent="0.3"/>
    <row r="3227" customFormat="1" x14ac:dyDescent="0.3"/>
    <row r="3228" customFormat="1" x14ac:dyDescent="0.3"/>
    <row r="3229" customFormat="1" x14ac:dyDescent="0.3"/>
    <row r="3230" customFormat="1" x14ac:dyDescent="0.3"/>
    <row r="3231" customFormat="1" x14ac:dyDescent="0.3"/>
    <row r="3232" customFormat="1" x14ac:dyDescent="0.3"/>
    <row r="3233" customFormat="1" x14ac:dyDescent="0.3"/>
    <row r="3234" customFormat="1" x14ac:dyDescent="0.3"/>
    <row r="3235" customFormat="1" x14ac:dyDescent="0.3"/>
    <row r="3236" customFormat="1" x14ac:dyDescent="0.3"/>
    <row r="3237" customFormat="1" x14ac:dyDescent="0.3"/>
    <row r="3238" customFormat="1" x14ac:dyDescent="0.3"/>
    <row r="3239" customFormat="1" x14ac:dyDescent="0.3"/>
    <row r="3240" customFormat="1" x14ac:dyDescent="0.3"/>
    <row r="3241" customFormat="1" x14ac:dyDescent="0.3"/>
    <row r="3242" customFormat="1" x14ac:dyDescent="0.3"/>
    <row r="3243" customFormat="1" x14ac:dyDescent="0.3"/>
    <row r="3244" customFormat="1" x14ac:dyDescent="0.3"/>
    <row r="3245" customFormat="1" x14ac:dyDescent="0.3"/>
    <row r="3246" customFormat="1" x14ac:dyDescent="0.3"/>
    <row r="3247" customFormat="1" x14ac:dyDescent="0.3"/>
    <row r="3248" customFormat="1" x14ac:dyDescent="0.3"/>
    <row r="3249" customFormat="1" x14ac:dyDescent="0.3"/>
    <row r="3250" customFormat="1" x14ac:dyDescent="0.3"/>
    <row r="3251" customFormat="1" x14ac:dyDescent="0.3"/>
    <row r="3252" customFormat="1" x14ac:dyDescent="0.3"/>
    <row r="3253" customFormat="1" x14ac:dyDescent="0.3"/>
    <row r="3254" customFormat="1" x14ac:dyDescent="0.3"/>
    <row r="3255" customFormat="1" x14ac:dyDescent="0.3"/>
    <row r="3256" customFormat="1" x14ac:dyDescent="0.3"/>
    <row r="3257" customFormat="1" x14ac:dyDescent="0.3"/>
    <row r="3258" customFormat="1" x14ac:dyDescent="0.3"/>
    <row r="3259" customFormat="1" x14ac:dyDescent="0.3"/>
    <row r="3260" customFormat="1" x14ac:dyDescent="0.3"/>
    <row r="3261" customFormat="1" x14ac:dyDescent="0.3"/>
    <row r="3262" customFormat="1" x14ac:dyDescent="0.3"/>
    <row r="3263" customFormat="1" x14ac:dyDescent="0.3"/>
    <row r="3264" customFormat="1" x14ac:dyDescent="0.3"/>
    <row r="3265" customFormat="1" x14ac:dyDescent="0.3"/>
    <row r="3266" customFormat="1" x14ac:dyDescent="0.3"/>
    <row r="3267" customFormat="1" x14ac:dyDescent="0.3"/>
    <row r="3268" customFormat="1" x14ac:dyDescent="0.3"/>
    <row r="3269" customFormat="1" x14ac:dyDescent="0.3"/>
    <row r="3270" customFormat="1" x14ac:dyDescent="0.3"/>
    <row r="3271" customFormat="1" x14ac:dyDescent="0.3"/>
    <row r="3272" customFormat="1" x14ac:dyDescent="0.3"/>
    <row r="3273" customFormat="1" x14ac:dyDescent="0.3"/>
    <row r="3274" customFormat="1" x14ac:dyDescent="0.3"/>
    <row r="3275" customFormat="1" x14ac:dyDescent="0.3"/>
    <row r="3276" customFormat="1" x14ac:dyDescent="0.3"/>
    <row r="3277" customFormat="1" x14ac:dyDescent="0.3"/>
    <row r="3278" customFormat="1" x14ac:dyDescent="0.3"/>
    <row r="3279" customFormat="1" x14ac:dyDescent="0.3"/>
    <row r="3280" customFormat="1" x14ac:dyDescent="0.3"/>
    <row r="3281" customFormat="1" x14ac:dyDescent="0.3"/>
    <row r="3282" customFormat="1" x14ac:dyDescent="0.3"/>
    <row r="3283" customFormat="1" x14ac:dyDescent="0.3"/>
    <row r="3284" customFormat="1" x14ac:dyDescent="0.3"/>
    <row r="3285" customFormat="1" x14ac:dyDescent="0.3"/>
    <row r="3286" customFormat="1" x14ac:dyDescent="0.3"/>
    <row r="3287" customFormat="1" x14ac:dyDescent="0.3"/>
    <row r="3288" customFormat="1" x14ac:dyDescent="0.3"/>
    <row r="3289" customFormat="1" x14ac:dyDescent="0.3"/>
    <row r="3290" customFormat="1" x14ac:dyDescent="0.3"/>
    <row r="3291" customFormat="1" x14ac:dyDescent="0.3"/>
    <row r="3292" customFormat="1" x14ac:dyDescent="0.3"/>
    <row r="3293" customFormat="1" x14ac:dyDescent="0.3"/>
    <row r="3294" customFormat="1" x14ac:dyDescent="0.3"/>
    <row r="3295" customFormat="1" x14ac:dyDescent="0.3"/>
    <row r="3296" customFormat="1" x14ac:dyDescent="0.3"/>
    <row r="3297" customFormat="1" x14ac:dyDescent="0.3"/>
    <row r="3298" customFormat="1" x14ac:dyDescent="0.3"/>
    <row r="3299" customFormat="1" x14ac:dyDescent="0.3"/>
    <row r="3300" customFormat="1" x14ac:dyDescent="0.3"/>
    <row r="3301" customFormat="1" x14ac:dyDescent="0.3"/>
    <row r="3302" customFormat="1" x14ac:dyDescent="0.3"/>
    <row r="3303" customFormat="1" x14ac:dyDescent="0.3"/>
    <row r="3304" customFormat="1" x14ac:dyDescent="0.3"/>
    <row r="3305" customFormat="1" x14ac:dyDescent="0.3"/>
    <row r="3306" customFormat="1" x14ac:dyDescent="0.3"/>
    <row r="3307" customFormat="1" x14ac:dyDescent="0.3"/>
    <row r="3308" customFormat="1" x14ac:dyDescent="0.3"/>
    <row r="3309" customFormat="1" x14ac:dyDescent="0.3"/>
    <row r="3310" customFormat="1" x14ac:dyDescent="0.3"/>
    <row r="3311" customFormat="1" x14ac:dyDescent="0.3"/>
    <row r="3312" customFormat="1" x14ac:dyDescent="0.3"/>
    <row r="3313" customFormat="1" x14ac:dyDescent="0.3"/>
    <row r="3314" customFormat="1" x14ac:dyDescent="0.3"/>
    <row r="3315" customFormat="1" x14ac:dyDescent="0.3"/>
    <row r="3316" customFormat="1" x14ac:dyDescent="0.3"/>
    <row r="3317" customFormat="1" x14ac:dyDescent="0.3"/>
    <row r="3318" customFormat="1" x14ac:dyDescent="0.3"/>
    <row r="3319" customFormat="1" x14ac:dyDescent="0.3"/>
    <row r="3320" customFormat="1" x14ac:dyDescent="0.3"/>
    <row r="3321" customFormat="1" x14ac:dyDescent="0.3"/>
    <row r="3322" customFormat="1" x14ac:dyDescent="0.3"/>
    <row r="3323" customFormat="1" x14ac:dyDescent="0.3"/>
    <row r="3324" customFormat="1" x14ac:dyDescent="0.3"/>
    <row r="3325" customFormat="1" x14ac:dyDescent="0.3"/>
    <row r="3326" customFormat="1" x14ac:dyDescent="0.3"/>
    <row r="3327" customFormat="1" x14ac:dyDescent="0.3"/>
    <row r="3328" customFormat="1" x14ac:dyDescent="0.3"/>
    <row r="3329" customFormat="1" x14ac:dyDescent="0.3"/>
    <row r="3330" customFormat="1" x14ac:dyDescent="0.3"/>
    <row r="3331" customFormat="1" x14ac:dyDescent="0.3"/>
    <row r="3332" customFormat="1" x14ac:dyDescent="0.3"/>
    <row r="3333" customFormat="1" x14ac:dyDescent="0.3"/>
    <row r="3334" customFormat="1" x14ac:dyDescent="0.3"/>
    <row r="3335" customFormat="1" x14ac:dyDescent="0.3"/>
    <row r="3336" customFormat="1" x14ac:dyDescent="0.3"/>
    <row r="3337" customFormat="1" x14ac:dyDescent="0.3"/>
    <row r="3338" customFormat="1" x14ac:dyDescent="0.3"/>
    <row r="3339" customFormat="1" x14ac:dyDescent="0.3"/>
    <row r="3340" customFormat="1" x14ac:dyDescent="0.3"/>
    <row r="3341" customFormat="1" x14ac:dyDescent="0.3"/>
    <row r="3342" customFormat="1" x14ac:dyDescent="0.3"/>
    <row r="3343" customFormat="1" x14ac:dyDescent="0.3"/>
    <row r="3344" customFormat="1" x14ac:dyDescent="0.3"/>
    <row r="3345" customFormat="1" x14ac:dyDescent="0.3"/>
    <row r="3346" customFormat="1" x14ac:dyDescent="0.3"/>
    <row r="3347" customFormat="1" x14ac:dyDescent="0.3"/>
    <row r="3348" customFormat="1" x14ac:dyDescent="0.3"/>
    <row r="3349" customFormat="1" x14ac:dyDescent="0.3"/>
    <row r="3350" customFormat="1" x14ac:dyDescent="0.3"/>
    <row r="3351" customFormat="1" x14ac:dyDescent="0.3"/>
    <row r="3352" customFormat="1" x14ac:dyDescent="0.3"/>
    <row r="3353" customFormat="1" x14ac:dyDescent="0.3"/>
    <row r="3354" customFormat="1" x14ac:dyDescent="0.3"/>
    <row r="3355" customFormat="1" x14ac:dyDescent="0.3"/>
    <row r="3356" customFormat="1" x14ac:dyDescent="0.3"/>
    <row r="3357" customFormat="1" x14ac:dyDescent="0.3"/>
    <row r="3358" customFormat="1" x14ac:dyDescent="0.3"/>
    <row r="3359" customFormat="1" x14ac:dyDescent="0.3"/>
    <row r="3360" customFormat="1" x14ac:dyDescent="0.3"/>
    <row r="3361" customFormat="1" x14ac:dyDescent="0.3"/>
    <row r="3362" customFormat="1" x14ac:dyDescent="0.3"/>
    <row r="3363" customFormat="1" x14ac:dyDescent="0.3"/>
    <row r="3364" customFormat="1" x14ac:dyDescent="0.3"/>
    <row r="3365" customFormat="1" x14ac:dyDescent="0.3"/>
    <row r="3366" customFormat="1" x14ac:dyDescent="0.3"/>
    <row r="3367" customFormat="1" x14ac:dyDescent="0.3"/>
    <row r="3368" customFormat="1" x14ac:dyDescent="0.3"/>
    <row r="3369" customFormat="1" x14ac:dyDescent="0.3"/>
    <row r="3370" customFormat="1" x14ac:dyDescent="0.3"/>
    <row r="3371" customFormat="1" x14ac:dyDescent="0.3"/>
    <row r="3372" customFormat="1" x14ac:dyDescent="0.3"/>
    <row r="3373" customFormat="1" x14ac:dyDescent="0.3"/>
    <row r="3374" customFormat="1" x14ac:dyDescent="0.3"/>
    <row r="3375" customFormat="1" x14ac:dyDescent="0.3"/>
    <row r="3376" customFormat="1" x14ac:dyDescent="0.3"/>
    <row r="3377" customFormat="1" x14ac:dyDescent="0.3"/>
    <row r="3378" customFormat="1" x14ac:dyDescent="0.3"/>
    <row r="3379" customFormat="1" x14ac:dyDescent="0.3"/>
    <row r="3380" customFormat="1" x14ac:dyDescent="0.3"/>
    <row r="3381" customFormat="1" x14ac:dyDescent="0.3"/>
    <row r="3382" customFormat="1" x14ac:dyDescent="0.3"/>
    <row r="3383" customFormat="1" x14ac:dyDescent="0.3"/>
    <row r="3384" customFormat="1" x14ac:dyDescent="0.3"/>
    <row r="3385" customFormat="1" x14ac:dyDescent="0.3"/>
    <row r="3386" customFormat="1" x14ac:dyDescent="0.3"/>
    <row r="3387" customFormat="1" x14ac:dyDescent="0.3"/>
    <row r="3388" customFormat="1" x14ac:dyDescent="0.3"/>
    <row r="3389" customFormat="1" x14ac:dyDescent="0.3"/>
    <row r="3390" customFormat="1" x14ac:dyDescent="0.3"/>
    <row r="3391" customFormat="1" x14ac:dyDescent="0.3"/>
    <row r="3392" customFormat="1" x14ac:dyDescent="0.3"/>
    <row r="3393" customFormat="1" x14ac:dyDescent="0.3"/>
    <row r="3394" customFormat="1" x14ac:dyDescent="0.3"/>
    <row r="3395" customFormat="1" x14ac:dyDescent="0.3"/>
    <row r="3396" customFormat="1" x14ac:dyDescent="0.3"/>
    <row r="3397" customFormat="1" x14ac:dyDescent="0.3"/>
    <row r="3398" customFormat="1" x14ac:dyDescent="0.3"/>
    <row r="3399" customFormat="1" x14ac:dyDescent="0.3"/>
    <row r="3400" customFormat="1" x14ac:dyDescent="0.3"/>
    <row r="3401" customFormat="1" x14ac:dyDescent="0.3"/>
    <row r="3402" customFormat="1" x14ac:dyDescent="0.3"/>
    <row r="3403" customFormat="1" x14ac:dyDescent="0.3"/>
    <row r="3404" customFormat="1" x14ac:dyDescent="0.3"/>
    <row r="3405" customFormat="1" x14ac:dyDescent="0.3"/>
    <row r="3406" customFormat="1" x14ac:dyDescent="0.3"/>
    <row r="3407" customFormat="1" x14ac:dyDescent="0.3"/>
    <row r="3408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  <row r="3416" customFormat="1" x14ac:dyDescent="0.3"/>
    <row r="3417" customFormat="1" x14ac:dyDescent="0.3"/>
    <row r="3418" customFormat="1" x14ac:dyDescent="0.3"/>
    <row r="3419" customFormat="1" x14ac:dyDescent="0.3"/>
    <row r="3420" customFormat="1" x14ac:dyDescent="0.3"/>
    <row r="3421" customFormat="1" x14ac:dyDescent="0.3"/>
    <row r="3422" customFormat="1" x14ac:dyDescent="0.3"/>
    <row r="3423" customFormat="1" x14ac:dyDescent="0.3"/>
    <row r="3424" customFormat="1" x14ac:dyDescent="0.3"/>
    <row r="3425" customFormat="1" x14ac:dyDescent="0.3"/>
    <row r="3426" customFormat="1" x14ac:dyDescent="0.3"/>
    <row r="3427" customFormat="1" x14ac:dyDescent="0.3"/>
    <row r="3428" customFormat="1" x14ac:dyDescent="0.3"/>
    <row r="3429" customFormat="1" x14ac:dyDescent="0.3"/>
    <row r="3430" customFormat="1" x14ac:dyDescent="0.3"/>
    <row r="3431" customFormat="1" x14ac:dyDescent="0.3"/>
    <row r="3432" customFormat="1" x14ac:dyDescent="0.3"/>
    <row r="3433" customFormat="1" x14ac:dyDescent="0.3"/>
    <row r="3434" customFormat="1" x14ac:dyDescent="0.3"/>
    <row r="3435" customFormat="1" x14ac:dyDescent="0.3"/>
    <row r="3436" customFormat="1" x14ac:dyDescent="0.3"/>
    <row r="3437" customFormat="1" x14ac:dyDescent="0.3"/>
    <row r="3438" customFormat="1" x14ac:dyDescent="0.3"/>
    <row r="3439" customFormat="1" x14ac:dyDescent="0.3"/>
    <row r="3440" customFormat="1" x14ac:dyDescent="0.3"/>
    <row r="3441" customFormat="1" x14ac:dyDescent="0.3"/>
    <row r="3442" customFormat="1" x14ac:dyDescent="0.3"/>
    <row r="3443" customFormat="1" x14ac:dyDescent="0.3"/>
    <row r="3444" customFormat="1" x14ac:dyDescent="0.3"/>
    <row r="3445" customFormat="1" x14ac:dyDescent="0.3"/>
    <row r="3446" customFormat="1" x14ac:dyDescent="0.3"/>
    <row r="3447" customFormat="1" x14ac:dyDescent="0.3"/>
    <row r="3448" customFormat="1" x14ac:dyDescent="0.3"/>
    <row r="3449" customFormat="1" x14ac:dyDescent="0.3"/>
    <row r="3450" customFormat="1" x14ac:dyDescent="0.3"/>
    <row r="3451" customFormat="1" x14ac:dyDescent="0.3"/>
    <row r="3452" customFormat="1" x14ac:dyDescent="0.3"/>
    <row r="3453" customFormat="1" x14ac:dyDescent="0.3"/>
    <row r="3454" customFormat="1" x14ac:dyDescent="0.3"/>
    <row r="3455" customFormat="1" x14ac:dyDescent="0.3"/>
    <row r="3456" customFormat="1" x14ac:dyDescent="0.3"/>
    <row r="3457" customFormat="1" x14ac:dyDescent="0.3"/>
    <row r="3458" customFormat="1" x14ac:dyDescent="0.3"/>
    <row r="3459" customFormat="1" x14ac:dyDescent="0.3"/>
    <row r="3460" customFormat="1" x14ac:dyDescent="0.3"/>
    <row r="3461" customFormat="1" x14ac:dyDescent="0.3"/>
    <row r="3462" customFormat="1" x14ac:dyDescent="0.3"/>
    <row r="3463" customFormat="1" x14ac:dyDescent="0.3"/>
    <row r="3464" customFormat="1" x14ac:dyDescent="0.3"/>
    <row r="3465" customFormat="1" x14ac:dyDescent="0.3"/>
    <row r="3466" customFormat="1" x14ac:dyDescent="0.3"/>
    <row r="3467" customFormat="1" x14ac:dyDescent="0.3"/>
    <row r="3468" customFormat="1" x14ac:dyDescent="0.3"/>
    <row r="3469" customFormat="1" x14ac:dyDescent="0.3"/>
    <row r="3470" customFormat="1" x14ac:dyDescent="0.3"/>
    <row r="3471" customFormat="1" x14ac:dyDescent="0.3"/>
    <row r="3472" customFormat="1" x14ac:dyDescent="0.3"/>
    <row r="3473" customFormat="1" x14ac:dyDescent="0.3"/>
    <row r="3474" customFormat="1" x14ac:dyDescent="0.3"/>
    <row r="3475" customFormat="1" x14ac:dyDescent="0.3"/>
    <row r="3476" customFormat="1" x14ac:dyDescent="0.3"/>
    <row r="3477" customFormat="1" x14ac:dyDescent="0.3"/>
    <row r="3478" customFormat="1" x14ac:dyDescent="0.3"/>
    <row r="3479" customFormat="1" x14ac:dyDescent="0.3"/>
    <row r="3480" customFormat="1" x14ac:dyDescent="0.3"/>
    <row r="3481" customFormat="1" x14ac:dyDescent="0.3"/>
    <row r="3482" customFormat="1" x14ac:dyDescent="0.3"/>
    <row r="3483" customFormat="1" x14ac:dyDescent="0.3"/>
    <row r="3484" customFormat="1" x14ac:dyDescent="0.3"/>
    <row r="3485" customFormat="1" x14ac:dyDescent="0.3"/>
    <row r="3486" customFormat="1" x14ac:dyDescent="0.3"/>
    <row r="3487" customFormat="1" x14ac:dyDescent="0.3"/>
    <row r="3488" customFormat="1" x14ac:dyDescent="0.3"/>
    <row r="3489" customFormat="1" x14ac:dyDescent="0.3"/>
    <row r="3490" customFormat="1" x14ac:dyDescent="0.3"/>
    <row r="3491" customFormat="1" x14ac:dyDescent="0.3"/>
    <row r="3492" customFormat="1" x14ac:dyDescent="0.3"/>
    <row r="3493" customFormat="1" x14ac:dyDescent="0.3"/>
    <row r="3494" customFormat="1" x14ac:dyDescent="0.3"/>
    <row r="3495" customFormat="1" x14ac:dyDescent="0.3"/>
    <row r="3496" customFormat="1" x14ac:dyDescent="0.3"/>
    <row r="3497" customFormat="1" x14ac:dyDescent="0.3"/>
    <row r="3498" customFormat="1" x14ac:dyDescent="0.3"/>
    <row r="3499" customFormat="1" x14ac:dyDescent="0.3"/>
    <row r="3500" customFormat="1" x14ac:dyDescent="0.3"/>
    <row r="3501" customFormat="1" x14ac:dyDescent="0.3"/>
    <row r="3502" customFormat="1" x14ac:dyDescent="0.3"/>
    <row r="3503" customFormat="1" x14ac:dyDescent="0.3"/>
    <row r="3504" customFormat="1" x14ac:dyDescent="0.3"/>
    <row r="3505" customFormat="1" x14ac:dyDescent="0.3"/>
    <row r="3506" customFormat="1" x14ac:dyDescent="0.3"/>
    <row r="3507" customFormat="1" x14ac:dyDescent="0.3"/>
    <row r="3508" customFormat="1" x14ac:dyDescent="0.3"/>
    <row r="3509" customFormat="1" x14ac:dyDescent="0.3"/>
    <row r="3510" customFormat="1" x14ac:dyDescent="0.3"/>
    <row r="3511" customFormat="1" x14ac:dyDescent="0.3"/>
    <row r="3512" customFormat="1" x14ac:dyDescent="0.3"/>
    <row r="3513" customFormat="1" x14ac:dyDescent="0.3"/>
    <row r="3514" customFormat="1" x14ac:dyDescent="0.3"/>
    <row r="3515" customFormat="1" x14ac:dyDescent="0.3"/>
    <row r="3516" customFormat="1" x14ac:dyDescent="0.3"/>
    <row r="3517" customFormat="1" x14ac:dyDescent="0.3"/>
    <row r="3518" customFormat="1" x14ac:dyDescent="0.3"/>
    <row r="3519" customFormat="1" x14ac:dyDescent="0.3"/>
    <row r="3520" customFormat="1" x14ac:dyDescent="0.3"/>
    <row r="3521" customFormat="1" x14ac:dyDescent="0.3"/>
    <row r="3522" customFormat="1" x14ac:dyDescent="0.3"/>
    <row r="3523" customFormat="1" x14ac:dyDescent="0.3"/>
    <row r="3524" customFormat="1" x14ac:dyDescent="0.3"/>
    <row r="3525" customFormat="1" x14ac:dyDescent="0.3"/>
    <row r="3526" customFormat="1" x14ac:dyDescent="0.3"/>
    <row r="3527" customFormat="1" x14ac:dyDescent="0.3"/>
    <row r="3528" customFormat="1" x14ac:dyDescent="0.3"/>
    <row r="3529" customFormat="1" x14ac:dyDescent="0.3"/>
    <row r="3530" customFormat="1" x14ac:dyDescent="0.3"/>
    <row r="3531" customFormat="1" x14ac:dyDescent="0.3"/>
    <row r="3532" customFormat="1" x14ac:dyDescent="0.3"/>
    <row r="3533" customFormat="1" x14ac:dyDescent="0.3"/>
    <row r="3534" customFormat="1" x14ac:dyDescent="0.3"/>
    <row r="3535" customFormat="1" x14ac:dyDescent="0.3"/>
    <row r="3536" customFormat="1" x14ac:dyDescent="0.3"/>
    <row r="3537" customFormat="1" x14ac:dyDescent="0.3"/>
    <row r="3538" customFormat="1" x14ac:dyDescent="0.3"/>
    <row r="3539" customFormat="1" x14ac:dyDescent="0.3"/>
    <row r="3540" customFormat="1" x14ac:dyDescent="0.3"/>
    <row r="3541" customFormat="1" x14ac:dyDescent="0.3"/>
    <row r="3542" customFormat="1" x14ac:dyDescent="0.3"/>
    <row r="3543" customFormat="1" x14ac:dyDescent="0.3"/>
    <row r="3544" customFormat="1" x14ac:dyDescent="0.3"/>
    <row r="3545" customFormat="1" x14ac:dyDescent="0.3"/>
    <row r="3546" customFormat="1" x14ac:dyDescent="0.3"/>
    <row r="3547" customFormat="1" x14ac:dyDescent="0.3"/>
    <row r="3548" customFormat="1" x14ac:dyDescent="0.3"/>
    <row r="3549" customFormat="1" x14ac:dyDescent="0.3"/>
    <row r="3550" customFormat="1" x14ac:dyDescent="0.3"/>
    <row r="3551" customFormat="1" x14ac:dyDescent="0.3"/>
    <row r="3552" customFormat="1" x14ac:dyDescent="0.3"/>
    <row r="3553" customFormat="1" x14ac:dyDescent="0.3"/>
    <row r="3554" customFormat="1" x14ac:dyDescent="0.3"/>
    <row r="3555" customFormat="1" x14ac:dyDescent="0.3"/>
    <row r="3556" customFormat="1" x14ac:dyDescent="0.3"/>
    <row r="3557" customFormat="1" x14ac:dyDescent="0.3"/>
    <row r="3558" customFormat="1" x14ac:dyDescent="0.3"/>
    <row r="3559" customFormat="1" x14ac:dyDescent="0.3"/>
    <row r="3560" customFormat="1" x14ac:dyDescent="0.3"/>
    <row r="3561" customFormat="1" x14ac:dyDescent="0.3"/>
    <row r="3562" customFormat="1" x14ac:dyDescent="0.3"/>
    <row r="3563" customFormat="1" x14ac:dyDescent="0.3"/>
    <row r="3564" customFormat="1" x14ac:dyDescent="0.3"/>
    <row r="3565" customFormat="1" x14ac:dyDescent="0.3"/>
    <row r="3566" customFormat="1" x14ac:dyDescent="0.3"/>
    <row r="3567" customFormat="1" x14ac:dyDescent="0.3"/>
    <row r="3568" customFormat="1" x14ac:dyDescent="0.3"/>
    <row r="3569" customFormat="1" x14ac:dyDescent="0.3"/>
    <row r="3570" customFormat="1" x14ac:dyDescent="0.3"/>
    <row r="3571" customFormat="1" x14ac:dyDescent="0.3"/>
    <row r="3572" customFormat="1" x14ac:dyDescent="0.3"/>
    <row r="3573" customFormat="1" x14ac:dyDescent="0.3"/>
    <row r="3574" customFormat="1" x14ac:dyDescent="0.3"/>
    <row r="3575" customFormat="1" x14ac:dyDescent="0.3"/>
    <row r="3576" customFormat="1" x14ac:dyDescent="0.3"/>
    <row r="3577" customFormat="1" x14ac:dyDescent="0.3"/>
    <row r="3578" customFormat="1" x14ac:dyDescent="0.3"/>
    <row r="3579" customFormat="1" x14ac:dyDescent="0.3"/>
    <row r="3580" customFormat="1" x14ac:dyDescent="0.3"/>
    <row r="3581" customFormat="1" x14ac:dyDescent="0.3"/>
    <row r="3582" customFormat="1" x14ac:dyDescent="0.3"/>
    <row r="3583" customFormat="1" x14ac:dyDescent="0.3"/>
    <row r="3584" customFormat="1" x14ac:dyDescent="0.3"/>
    <row r="3585" customFormat="1" x14ac:dyDescent="0.3"/>
    <row r="3586" customFormat="1" x14ac:dyDescent="0.3"/>
    <row r="3587" customFormat="1" x14ac:dyDescent="0.3"/>
    <row r="3588" customFormat="1" x14ac:dyDescent="0.3"/>
    <row r="3589" customFormat="1" x14ac:dyDescent="0.3"/>
    <row r="3590" customFormat="1" x14ac:dyDescent="0.3"/>
    <row r="3591" customFormat="1" x14ac:dyDescent="0.3"/>
    <row r="3592" customFormat="1" x14ac:dyDescent="0.3"/>
    <row r="3593" customFormat="1" x14ac:dyDescent="0.3"/>
    <row r="3594" customFormat="1" x14ac:dyDescent="0.3"/>
    <row r="3595" customFormat="1" x14ac:dyDescent="0.3"/>
    <row r="3596" customFormat="1" x14ac:dyDescent="0.3"/>
    <row r="3597" customFormat="1" x14ac:dyDescent="0.3"/>
    <row r="3598" customFormat="1" x14ac:dyDescent="0.3"/>
    <row r="3599" customFormat="1" x14ac:dyDescent="0.3"/>
    <row r="3600" customFormat="1" x14ac:dyDescent="0.3"/>
    <row r="3601" customFormat="1" x14ac:dyDescent="0.3"/>
    <row r="3602" customFormat="1" x14ac:dyDescent="0.3"/>
    <row r="3603" customFormat="1" x14ac:dyDescent="0.3"/>
    <row r="3604" customFormat="1" x14ac:dyDescent="0.3"/>
    <row r="3605" customFormat="1" x14ac:dyDescent="0.3"/>
    <row r="3606" customFormat="1" x14ac:dyDescent="0.3"/>
    <row r="3607" customFormat="1" x14ac:dyDescent="0.3"/>
    <row r="3608" customFormat="1" x14ac:dyDescent="0.3"/>
    <row r="3609" customFormat="1" x14ac:dyDescent="0.3"/>
    <row r="3610" customFormat="1" x14ac:dyDescent="0.3"/>
    <row r="3611" customFormat="1" x14ac:dyDescent="0.3"/>
    <row r="3612" customFormat="1" x14ac:dyDescent="0.3"/>
    <row r="3613" customFormat="1" x14ac:dyDescent="0.3"/>
    <row r="3614" customFormat="1" x14ac:dyDescent="0.3"/>
    <row r="3615" customFormat="1" x14ac:dyDescent="0.3"/>
    <row r="3616" customFormat="1" x14ac:dyDescent="0.3"/>
    <row r="3617" customFormat="1" x14ac:dyDescent="0.3"/>
    <row r="3618" customFormat="1" x14ac:dyDescent="0.3"/>
    <row r="3619" customFormat="1" x14ac:dyDescent="0.3"/>
    <row r="3620" customFormat="1" x14ac:dyDescent="0.3"/>
    <row r="3621" customFormat="1" x14ac:dyDescent="0.3"/>
    <row r="3622" customFormat="1" x14ac:dyDescent="0.3"/>
    <row r="3623" customFormat="1" x14ac:dyDescent="0.3"/>
    <row r="3624" customFormat="1" x14ac:dyDescent="0.3"/>
    <row r="3625" customFormat="1" x14ac:dyDescent="0.3"/>
    <row r="3626" customFormat="1" x14ac:dyDescent="0.3"/>
    <row r="3627" customFormat="1" x14ac:dyDescent="0.3"/>
    <row r="3628" customFormat="1" x14ac:dyDescent="0.3"/>
    <row r="3629" customFormat="1" x14ac:dyDescent="0.3"/>
    <row r="3630" customFormat="1" x14ac:dyDescent="0.3"/>
    <row r="3631" customFormat="1" x14ac:dyDescent="0.3"/>
    <row r="3632" customFormat="1" x14ac:dyDescent="0.3"/>
    <row r="3633" customFormat="1" x14ac:dyDescent="0.3"/>
    <row r="3634" customFormat="1" x14ac:dyDescent="0.3"/>
    <row r="3635" customFormat="1" x14ac:dyDescent="0.3"/>
    <row r="3636" customFormat="1" x14ac:dyDescent="0.3"/>
    <row r="3637" customFormat="1" x14ac:dyDescent="0.3"/>
    <row r="3638" customFormat="1" x14ac:dyDescent="0.3"/>
    <row r="3639" customFormat="1" x14ac:dyDescent="0.3"/>
    <row r="3640" customFormat="1" x14ac:dyDescent="0.3"/>
    <row r="3641" customFormat="1" x14ac:dyDescent="0.3"/>
    <row r="3642" customFormat="1" x14ac:dyDescent="0.3"/>
    <row r="3643" customFormat="1" x14ac:dyDescent="0.3"/>
    <row r="3644" customFormat="1" x14ac:dyDescent="0.3"/>
    <row r="3645" customFormat="1" x14ac:dyDescent="0.3"/>
    <row r="3646" customFormat="1" x14ac:dyDescent="0.3"/>
    <row r="3647" customFormat="1" x14ac:dyDescent="0.3"/>
    <row r="3648" customFormat="1" x14ac:dyDescent="0.3"/>
    <row r="3649" customFormat="1" x14ac:dyDescent="0.3"/>
    <row r="3650" customFormat="1" x14ac:dyDescent="0.3"/>
    <row r="3651" customFormat="1" x14ac:dyDescent="0.3"/>
    <row r="3652" customFormat="1" x14ac:dyDescent="0.3"/>
    <row r="3653" customFormat="1" x14ac:dyDescent="0.3"/>
    <row r="3654" customFormat="1" x14ac:dyDescent="0.3"/>
    <row r="3655" customFormat="1" x14ac:dyDescent="0.3"/>
    <row r="3656" customFormat="1" x14ac:dyDescent="0.3"/>
    <row r="3657" customFormat="1" x14ac:dyDescent="0.3"/>
    <row r="3658" customFormat="1" x14ac:dyDescent="0.3"/>
    <row r="3659" customFormat="1" x14ac:dyDescent="0.3"/>
    <row r="3660" customFormat="1" x14ac:dyDescent="0.3"/>
    <row r="3661" customFormat="1" x14ac:dyDescent="0.3"/>
    <row r="3662" customFormat="1" x14ac:dyDescent="0.3"/>
    <row r="3663" customFormat="1" x14ac:dyDescent="0.3"/>
    <row r="3664" customFormat="1" x14ac:dyDescent="0.3"/>
    <row r="3665" customFormat="1" x14ac:dyDescent="0.3"/>
    <row r="3666" customFormat="1" x14ac:dyDescent="0.3"/>
    <row r="3667" customFormat="1" x14ac:dyDescent="0.3"/>
    <row r="3668" customFormat="1" x14ac:dyDescent="0.3"/>
    <row r="3669" customFormat="1" x14ac:dyDescent="0.3"/>
    <row r="3670" customFormat="1" x14ac:dyDescent="0.3"/>
    <row r="3671" customFormat="1" x14ac:dyDescent="0.3"/>
    <row r="3672" customFormat="1" x14ac:dyDescent="0.3"/>
    <row r="3673" customFormat="1" x14ac:dyDescent="0.3"/>
    <row r="3674" customFormat="1" x14ac:dyDescent="0.3"/>
    <row r="3675" customFormat="1" x14ac:dyDescent="0.3"/>
    <row r="3676" customFormat="1" x14ac:dyDescent="0.3"/>
    <row r="3677" customFormat="1" x14ac:dyDescent="0.3"/>
    <row r="3678" customFormat="1" x14ac:dyDescent="0.3"/>
    <row r="3679" customFormat="1" x14ac:dyDescent="0.3"/>
    <row r="3680" customFormat="1" x14ac:dyDescent="0.3"/>
    <row r="3681" customFormat="1" x14ac:dyDescent="0.3"/>
    <row r="3682" customFormat="1" x14ac:dyDescent="0.3"/>
    <row r="3683" customFormat="1" x14ac:dyDescent="0.3"/>
    <row r="3684" customFormat="1" x14ac:dyDescent="0.3"/>
    <row r="3685" customFormat="1" x14ac:dyDescent="0.3"/>
    <row r="3686" customFormat="1" x14ac:dyDescent="0.3"/>
    <row r="3687" customFormat="1" x14ac:dyDescent="0.3"/>
    <row r="3688" customFormat="1" x14ac:dyDescent="0.3"/>
    <row r="3689" customFormat="1" x14ac:dyDescent="0.3"/>
    <row r="3690" customFormat="1" x14ac:dyDescent="0.3"/>
    <row r="3691" customFormat="1" x14ac:dyDescent="0.3"/>
    <row r="3692" customFormat="1" x14ac:dyDescent="0.3"/>
    <row r="3693" customFormat="1" x14ac:dyDescent="0.3"/>
    <row r="3694" customFormat="1" x14ac:dyDescent="0.3"/>
    <row r="3695" customFormat="1" x14ac:dyDescent="0.3"/>
    <row r="3696" customFormat="1" x14ac:dyDescent="0.3"/>
    <row r="3697" customFormat="1" x14ac:dyDescent="0.3"/>
    <row r="3698" customFormat="1" x14ac:dyDescent="0.3"/>
    <row r="3699" customFormat="1" x14ac:dyDescent="0.3"/>
    <row r="3700" customFormat="1" x14ac:dyDescent="0.3"/>
    <row r="3701" customFormat="1" x14ac:dyDescent="0.3"/>
    <row r="3702" customFormat="1" x14ac:dyDescent="0.3"/>
    <row r="3703" customFormat="1" x14ac:dyDescent="0.3"/>
    <row r="3704" customFormat="1" x14ac:dyDescent="0.3"/>
    <row r="3705" customFormat="1" x14ac:dyDescent="0.3"/>
    <row r="3706" customFormat="1" x14ac:dyDescent="0.3"/>
    <row r="3707" customFormat="1" x14ac:dyDescent="0.3"/>
    <row r="3708" customFormat="1" x14ac:dyDescent="0.3"/>
    <row r="3709" customFormat="1" x14ac:dyDescent="0.3"/>
    <row r="3710" customFormat="1" x14ac:dyDescent="0.3"/>
    <row r="3711" customFormat="1" x14ac:dyDescent="0.3"/>
    <row r="3712" customFormat="1" x14ac:dyDescent="0.3"/>
    <row r="3713" customFormat="1" x14ac:dyDescent="0.3"/>
    <row r="3714" customFormat="1" x14ac:dyDescent="0.3"/>
    <row r="3715" customFormat="1" x14ac:dyDescent="0.3"/>
    <row r="3716" customFormat="1" x14ac:dyDescent="0.3"/>
    <row r="3717" customFormat="1" x14ac:dyDescent="0.3"/>
    <row r="3718" customFormat="1" x14ac:dyDescent="0.3"/>
    <row r="3719" customFormat="1" x14ac:dyDescent="0.3"/>
    <row r="3720" customFormat="1" x14ac:dyDescent="0.3"/>
    <row r="3721" customFormat="1" x14ac:dyDescent="0.3"/>
    <row r="3722" customFormat="1" x14ac:dyDescent="0.3"/>
    <row r="3723" customFormat="1" x14ac:dyDescent="0.3"/>
    <row r="3724" customFormat="1" x14ac:dyDescent="0.3"/>
    <row r="3725" customFormat="1" x14ac:dyDescent="0.3"/>
    <row r="3726" customFormat="1" x14ac:dyDescent="0.3"/>
    <row r="3727" customFormat="1" x14ac:dyDescent="0.3"/>
    <row r="3728" customFormat="1" x14ac:dyDescent="0.3"/>
    <row r="3729" customFormat="1" x14ac:dyDescent="0.3"/>
    <row r="3730" customFormat="1" x14ac:dyDescent="0.3"/>
    <row r="3731" customFormat="1" x14ac:dyDescent="0.3"/>
    <row r="3732" customFormat="1" x14ac:dyDescent="0.3"/>
    <row r="3733" customFormat="1" x14ac:dyDescent="0.3"/>
    <row r="3734" customFormat="1" x14ac:dyDescent="0.3"/>
    <row r="3735" customFormat="1" x14ac:dyDescent="0.3"/>
    <row r="3736" customFormat="1" x14ac:dyDescent="0.3"/>
    <row r="3737" customFormat="1" x14ac:dyDescent="0.3"/>
    <row r="3738" customFormat="1" x14ac:dyDescent="0.3"/>
    <row r="3739" customFormat="1" x14ac:dyDescent="0.3"/>
    <row r="3740" customFormat="1" x14ac:dyDescent="0.3"/>
    <row r="3741" customFormat="1" x14ac:dyDescent="0.3"/>
    <row r="3742" customFormat="1" x14ac:dyDescent="0.3"/>
    <row r="3743" customFormat="1" x14ac:dyDescent="0.3"/>
    <row r="3744" customFormat="1" x14ac:dyDescent="0.3"/>
    <row r="3745" customFormat="1" x14ac:dyDescent="0.3"/>
    <row r="3746" customFormat="1" x14ac:dyDescent="0.3"/>
    <row r="3747" customFormat="1" x14ac:dyDescent="0.3"/>
    <row r="3748" customFormat="1" x14ac:dyDescent="0.3"/>
    <row r="3749" customFormat="1" x14ac:dyDescent="0.3"/>
    <row r="3750" customFormat="1" x14ac:dyDescent="0.3"/>
    <row r="3751" customFormat="1" x14ac:dyDescent="0.3"/>
    <row r="3752" customFormat="1" x14ac:dyDescent="0.3"/>
    <row r="3753" customFormat="1" x14ac:dyDescent="0.3"/>
    <row r="3754" customFormat="1" x14ac:dyDescent="0.3"/>
    <row r="3755" customFormat="1" x14ac:dyDescent="0.3"/>
    <row r="3756" customFormat="1" x14ac:dyDescent="0.3"/>
    <row r="3757" customFormat="1" x14ac:dyDescent="0.3"/>
    <row r="3758" customFormat="1" x14ac:dyDescent="0.3"/>
    <row r="3759" customFormat="1" x14ac:dyDescent="0.3"/>
    <row r="3760" customFormat="1" x14ac:dyDescent="0.3"/>
    <row r="3761" customFormat="1" x14ac:dyDescent="0.3"/>
    <row r="3762" customFormat="1" x14ac:dyDescent="0.3"/>
    <row r="3763" customFormat="1" x14ac:dyDescent="0.3"/>
    <row r="3764" customFormat="1" x14ac:dyDescent="0.3"/>
    <row r="3765" customFormat="1" x14ac:dyDescent="0.3"/>
    <row r="3766" customFormat="1" x14ac:dyDescent="0.3"/>
    <row r="3767" customFormat="1" x14ac:dyDescent="0.3"/>
    <row r="3768" customFormat="1" x14ac:dyDescent="0.3"/>
    <row r="3769" customFormat="1" x14ac:dyDescent="0.3"/>
    <row r="3770" customFormat="1" x14ac:dyDescent="0.3"/>
    <row r="3771" customFormat="1" x14ac:dyDescent="0.3"/>
    <row r="3772" customFormat="1" x14ac:dyDescent="0.3"/>
    <row r="3773" customFormat="1" x14ac:dyDescent="0.3"/>
    <row r="3774" customFormat="1" x14ac:dyDescent="0.3"/>
    <row r="3775" customFormat="1" x14ac:dyDescent="0.3"/>
    <row r="3776" customFormat="1" x14ac:dyDescent="0.3"/>
    <row r="3777" customFormat="1" x14ac:dyDescent="0.3"/>
    <row r="3778" customFormat="1" x14ac:dyDescent="0.3"/>
    <row r="3779" customFormat="1" x14ac:dyDescent="0.3"/>
    <row r="3780" customFormat="1" x14ac:dyDescent="0.3"/>
    <row r="3781" customFormat="1" x14ac:dyDescent="0.3"/>
    <row r="3782" customFormat="1" x14ac:dyDescent="0.3"/>
    <row r="3783" customFormat="1" x14ac:dyDescent="0.3"/>
    <row r="3784" customFormat="1" x14ac:dyDescent="0.3"/>
    <row r="3785" customFormat="1" x14ac:dyDescent="0.3"/>
    <row r="3786" customFormat="1" x14ac:dyDescent="0.3"/>
    <row r="3787" customFormat="1" x14ac:dyDescent="0.3"/>
    <row r="3788" customFormat="1" x14ac:dyDescent="0.3"/>
    <row r="3789" customFormat="1" x14ac:dyDescent="0.3"/>
    <row r="3790" customFormat="1" x14ac:dyDescent="0.3"/>
    <row r="3791" customFormat="1" x14ac:dyDescent="0.3"/>
    <row r="3792" customFormat="1" x14ac:dyDescent="0.3"/>
    <row r="3793" customFormat="1" x14ac:dyDescent="0.3"/>
    <row r="3794" customFormat="1" x14ac:dyDescent="0.3"/>
    <row r="3795" customFormat="1" x14ac:dyDescent="0.3"/>
    <row r="3796" customFormat="1" x14ac:dyDescent="0.3"/>
    <row r="3797" customFormat="1" x14ac:dyDescent="0.3"/>
    <row r="3798" customFormat="1" x14ac:dyDescent="0.3"/>
    <row r="3799" customFormat="1" x14ac:dyDescent="0.3"/>
    <row r="3800" customFormat="1" x14ac:dyDescent="0.3"/>
    <row r="3801" customFormat="1" x14ac:dyDescent="0.3"/>
    <row r="3802" customFormat="1" x14ac:dyDescent="0.3"/>
    <row r="3803" customFormat="1" x14ac:dyDescent="0.3"/>
    <row r="3804" customFormat="1" x14ac:dyDescent="0.3"/>
    <row r="3805" customFormat="1" x14ac:dyDescent="0.3"/>
    <row r="3806" customFormat="1" x14ac:dyDescent="0.3"/>
    <row r="3807" customFormat="1" x14ac:dyDescent="0.3"/>
    <row r="3808" customFormat="1" x14ac:dyDescent="0.3"/>
    <row r="3809" customFormat="1" x14ac:dyDescent="0.3"/>
    <row r="3810" customFormat="1" x14ac:dyDescent="0.3"/>
    <row r="3811" customFormat="1" x14ac:dyDescent="0.3"/>
    <row r="3812" customFormat="1" x14ac:dyDescent="0.3"/>
    <row r="3813" customFormat="1" x14ac:dyDescent="0.3"/>
    <row r="3814" customFormat="1" x14ac:dyDescent="0.3"/>
    <row r="3815" customFormat="1" x14ac:dyDescent="0.3"/>
    <row r="3816" customFormat="1" x14ac:dyDescent="0.3"/>
    <row r="3817" customFormat="1" x14ac:dyDescent="0.3"/>
    <row r="3818" customFormat="1" x14ac:dyDescent="0.3"/>
    <row r="3819" customFormat="1" x14ac:dyDescent="0.3"/>
    <row r="3820" customFormat="1" x14ac:dyDescent="0.3"/>
    <row r="3821" customFormat="1" x14ac:dyDescent="0.3"/>
    <row r="3822" customFormat="1" x14ac:dyDescent="0.3"/>
    <row r="3823" customFormat="1" x14ac:dyDescent="0.3"/>
    <row r="3824" customFormat="1" x14ac:dyDescent="0.3"/>
    <row r="3825" customFormat="1" x14ac:dyDescent="0.3"/>
    <row r="3826" customFormat="1" x14ac:dyDescent="0.3"/>
    <row r="3827" customFormat="1" x14ac:dyDescent="0.3"/>
    <row r="3828" customFormat="1" x14ac:dyDescent="0.3"/>
    <row r="3829" customFormat="1" x14ac:dyDescent="0.3"/>
    <row r="3830" customFormat="1" x14ac:dyDescent="0.3"/>
    <row r="3831" customFormat="1" x14ac:dyDescent="0.3"/>
    <row r="3832" customFormat="1" x14ac:dyDescent="0.3"/>
    <row r="3833" customFormat="1" x14ac:dyDescent="0.3"/>
    <row r="3834" customFormat="1" x14ac:dyDescent="0.3"/>
    <row r="3835" customFormat="1" x14ac:dyDescent="0.3"/>
    <row r="3836" customFormat="1" x14ac:dyDescent="0.3"/>
    <row r="3837" customFormat="1" x14ac:dyDescent="0.3"/>
    <row r="3838" customFormat="1" x14ac:dyDescent="0.3"/>
    <row r="3839" customFormat="1" x14ac:dyDescent="0.3"/>
    <row r="3840" customFormat="1" x14ac:dyDescent="0.3"/>
    <row r="3841" customFormat="1" x14ac:dyDescent="0.3"/>
    <row r="3842" customFormat="1" x14ac:dyDescent="0.3"/>
    <row r="3843" customFormat="1" x14ac:dyDescent="0.3"/>
    <row r="3844" customFormat="1" x14ac:dyDescent="0.3"/>
    <row r="3845" customFormat="1" x14ac:dyDescent="0.3"/>
    <row r="3846" customFormat="1" x14ac:dyDescent="0.3"/>
    <row r="3847" customFormat="1" x14ac:dyDescent="0.3"/>
    <row r="3848" customFormat="1" x14ac:dyDescent="0.3"/>
    <row r="3849" customFormat="1" x14ac:dyDescent="0.3"/>
    <row r="3850" customFormat="1" x14ac:dyDescent="0.3"/>
    <row r="3851" customFormat="1" x14ac:dyDescent="0.3"/>
    <row r="3852" customFormat="1" x14ac:dyDescent="0.3"/>
    <row r="3853" customFormat="1" x14ac:dyDescent="0.3"/>
    <row r="3854" customFormat="1" x14ac:dyDescent="0.3"/>
    <row r="3855" customFormat="1" x14ac:dyDescent="0.3"/>
    <row r="3856" customFormat="1" x14ac:dyDescent="0.3"/>
    <row r="3857" customFormat="1" x14ac:dyDescent="0.3"/>
    <row r="3858" customFormat="1" x14ac:dyDescent="0.3"/>
    <row r="3859" customFormat="1" x14ac:dyDescent="0.3"/>
    <row r="3860" customFormat="1" x14ac:dyDescent="0.3"/>
    <row r="3861" customFormat="1" x14ac:dyDescent="0.3"/>
    <row r="3862" customFormat="1" x14ac:dyDescent="0.3"/>
    <row r="3863" customFormat="1" x14ac:dyDescent="0.3"/>
    <row r="3864" customFormat="1" x14ac:dyDescent="0.3"/>
    <row r="3865" customFormat="1" x14ac:dyDescent="0.3"/>
    <row r="3866" customFormat="1" x14ac:dyDescent="0.3"/>
    <row r="3867" customFormat="1" x14ac:dyDescent="0.3"/>
    <row r="3868" customFormat="1" x14ac:dyDescent="0.3"/>
    <row r="3869" customFormat="1" x14ac:dyDescent="0.3"/>
    <row r="3870" customFormat="1" x14ac:dyDescent="0.3"/>
    <row r="3871" customFormat="1" x14ac:dyDescent="0.3"/>
    <row r="3872" customFormat="1" x14ac:dyDescent="0.3"/>
    <row r="3873" customFormat="1" x14ac:dyDescent="0.3"/>
    <row r="3874" customFormat="1" x14ac:dyDescent="0.3"/>
    <row r="3875" customFormat="1" x14ac:dyDescent="0.3"/>
    <row r="3876" customFormat="1" x14ac:dyDescent="0.3"/>
    <row r="3877" customFormat="1" x14ac:dyDescent="0.3"/>
    <row r="3878" customFormat="1" x14ac:dyDescent="0.3"/>
    <row r="3879" customFormat="1" x14ac:dyDescent="0.3"/>
    <row r="3880" customFormat="1" x14ac:dyDescent="0.3"/>
    <row r="3881" customFormat="1" x14ac:dyDescent="0.3"/>
    <row r="3882" customFormat="1" x14ac:dyDescent="0.3"/>
    <row r="3883" customFormat="1" x14ac:dyDescent="0.3"/>
    <row r="3884" customFormat="1" x14ac:dyDescent="0.3"/>
    <row r="3885" customFormat="1" x14ac:dyDescent="0.3"/>
    <row r="3886" customFormat="1" x14ac:dyDescent="0.3"/>
    <row r="3887" customFormat="1" x14ac:dyDescent="0.3"/>
    <row r="3888" customFormat="1" x14ac:dyDescent="0.3"/>
    <row r="3889" customFormat="1" x14ac:dyDescent="0.3"/>
    <row r="3890" customFormat="1" x14ac:dyDescent="0.3"/>
    <row r="3891" customFormat="1" x14ac:dyDescent="0.3"/>
    <row r="3892" customFormat="1" x14ac:dyDescent="0.3"/>
    <row r="3893" customFormat="1" x14ac:dyDescent="0.3"/>
    <row r="3894" customFormat="1" x14ac:dyDescent="0.3"/>
    <row r="3895" customFormat="1" x14ac:dyDescent="0.3"/>
    <row r="3896" customFormat="1" x14ac:dyDescent="0.3"/>
    <row r="3897" customFormat="1" x14ac:dyDescent="0.3"/>
    <row r="3898" customFormat="1" x14ac:dyDescent="0.3"/>
    <row r="3899" customFormat="1" x14ac:dyDescent="0.3"/>
    <row r="3900" customFormat="1" x14ac:dyDescent="0.3"/>
    <row r="3901" customFormat="1" x14ac:dyDescent="0.3"/>
    <row r="3902" customFormat="1" x14ac:dyDescent="0.3"/>
    <row r="3903" customFormat="1" x14ac:dyDescent="0.3"/>
    <row r="3904" customFormat="1" x14ac:dyDescent="0.3"/>
    <row r="3905" customFormat="1" x14ac:dyDescent="0.3"/>
    <row r="3906" customFormat="1" x14ac:dyDescent="0.3"/>
    <row r="3907" customFormat="1" x14ac:dyDescent="0.3"/>
    <row r="3908" customFormat="1" x14ac:dyDescent="0.3"/>
    <row r="3909" customFormat="1" x14ac:dyDescent="0.3"/>
    <row r="3910" customFormat="1" x14ac:dyDescent="0.3"/>
    <row r="3911" customFormat="1" x14ac:dyDescent="0.3"/>
    <row r="3912" customFormat="1" x14ac:dyDescent="0.3"/>
    <row r="3913" customFormat="1" x14ac:dyDescent="0.3"/>
    <row r="3914" customFormat="1" x14ac:dyDescent="0.3"/>
    <row r="3915" customFormat="1" x14ac:dyDescent="0.3"/>
    <row r="3916" customFormat="1" x14ac:dyDescent="0.3"/>
    <row r="3917" customFormat="1" x14ac:dyDescent="0.3"/>
    <row r="3918" customFormat="1" x14ac:dyDescent="0.3"/>
    <row r="3919" customFormat="1" x14ac:dyDescent="0.3"/>
    <row r="3920" customFormat="1" x14ac:dyDescent="0.3"/>
    <row r="3921" customFormat="1" x14ac:dyDescent="0.3"/>
    <row r="3922" customFormat="1" x14ac:dyDescent="0.3"/>
    <row r="3923" customFormat="1" x14ac:dyDescent="0.3"/>
    <row r="3924" customFormat="1" x14ac:dyDescent="0.3"/>
    <row r="3925" customFormat="1" x14ac:dyDescent="0.3"/>
    <row r="3926" customFormat="1" x14ac:dyDescent="0.3"/>
    <row r="3927" customFormat="1" x14ac:dyDescent="0.3"/>
    <row r="3928" customFormat="1" x14ac:dyDescent="0.3"/>
    <row r="3929" customFormat="1" x14ac:dyDescent="0.3"/>
    <row r="3930" customFormat="1" x14ac:dyDescent="0.3"/>
    <row r="3931" customFormat="1" x14ac:dyDescent="0.3"/>
    <row r="3932" customFormat="1" x14ac:dyDescent="0.3"/>
    <row r="3933" customFormat="1" x14ac:dyDescent="0.3"/>
    <row r="3934" customFormat="1" x14ac:dyDescent="0.3"/>
    <row r="3935" customFormat="1" x14ac:dyDescent="0.3"/>
    <row r="3936" customFormat="1" x14ac:dyDescent="0.3"/>
    <row r="3937" customFormat="1" x14ac:dyDescent="0.3"/>
    <row r="3938" customFormat="1" x14ac:dyDescent="0.3"/>
    <row r="3939" customFormat="1" x14ac:dyDescent="0.3"/>
    <row r="3940" customFormat="1" x14ac:dyDescent="0.3"/>
    <row r="3941" customFormat="1" x14ac:dyDescent="0.3"/>
    <row r="3942" customFormat="1" x14ac:dyDescent="0.3"/>
    <row r="3943" customFormat="1" x14ac:dyDescent="0.3"/>
    <row r="3944" customFormat="1" x14ac:dyDescent="0.3"/>
    <row r="3945" customFormat="1" x14ac:dyDescent="0.3"/>
    <row r="3946" customFormat="1" x14ac:dyDescent="0.3"/>
    <row r="3947" customFormat="1" x14ac:dyDescent="0.3"/>
    <row r="3948" customFormat="1" x14ac:dyDescent="0.3"/>
    <row r="3949" customFormat="1" x14ac:dyDescent="0.3"/>
    <row r="3950" customFormat="1" x14ac:dyDescent="0.3"/>
    <row r="3951" customFormat="1" x14ac:dyDescent="0.3"/>
    <row r="3952" customFormat="1" x14ac:dyDescent="0.3"/>
    <row r="3953" customFormat="1" x14ac:dyDescent="0.3"/>
    <row r="3954" customFormat="1" x14ac:dyDescent="0.3"/>
    <row r="3955" customFormat="1" x14ac:dyDescent="0.3"/>
    <row r="3956" customFormat="1" x14ac:dyDescent="0.3"/>
    <row r="3957" customFormat="1" x14ac:dyDescent="0.3"/>
    <row r="3958" customFormat="1" x14ac:dyDescent="0.3"/>
    <row r="3959" customFormat="1" x14ac:dyDescent="0.3"/>
    <row r="3960" customFormat="1" x14ac:dyDescent="0.3"/>
    <row r="3961" customFormat="1" x14ac:dyDescent="0.3"/>
    <row r="3962" customFormat="1" x14ac:dyDescent="0.3"/>
    <row r="3963" customFormat="1" x14ac:dyDescent="0.3"/>
    <row r="3964" customFormat="1" x14ac:dyDescent="0.3"/>
    <row r="3965" customFormat="1" x14ac:dyDescent="0.3"/>
    <row r="3966" customFormat="1" x14ac:dyDescent="0.3"/>
    <row r="3967" customFormat="1" x14ac:dyDescent="0.3"/>
    <row r="3968" customFormat="1" x14ac:dyDescent="0.3"/>
    <row r="3969" customFormat="1" x14ac:dyDescent="0.3"/>
    <row r="3970" customFormat="1" x14ac:dyDescent="0.3"/>
    <row r="3971" customFormat="1" x14ac:dyDescent="0.3"/>
    <row r="3972" customFormat="1" x14ac:dyDescent="0.3"/>
    <row r="3973" customFormat="1" x14ac:dyDescent="0.3"/>
    <row r="3974" customFormat="1" x14ac:dyDescent="0.3"/>
    <row r="3975" customFormat="1" x14ac:dyDescent="0.3"/>
    <row r="3976" customFormat="1" x14ac:dyDescent="0.3"/>
    <row r="3977" customFormat="1" x14ac:dyDescent="0.3"/>
    <row r="3978" customFormat="1" x14ac:dyDescent="0.3"/>
    <row r="3979" customFormat="1" x14ac:dyDescent="0.3"/>
    <row r="3980" customFormat="1" x14ac:dyDescent="0.3"/>
    <row r="3981" customFormat="1" x14ac:dyDescent="0.3"/>
    <row r="3982" customFormat="1" x14ac:dyDescent="0.3"/>
    <row r="3983" customFormat="1" x14ac:dyDescent="0.3"/>
    <row r="3984" customFormat="1" x14ac:dyDescent="0.3"/>
    <row r="3985" customFormat="1" x14ac:dyDescent="0.3"/>
    <row r="3986" customFormat="1" x14ac:dyDescent="0.3"/>
    <row r="3987" customFormat="1" x14ac:dyDescent="0.3"/>
    <row r="3988" customFormat="1" x14ac:dyDescent="0.3"/>
    <row r="3989" customFormat="1" x14ac:dyDescent="0.3"/>
    <row r="3990" customFormat="1" x14ac:dyDescent="0.3"/>
    <row r="3991" customFormat="1" x14ac:dyDescent="0.3"/>
    <row r="3992" customFormat="1" x14ac:dyDescent="0.3"/>
    <row r="3993" customFormat="1" x14ac:dyDescent="0.3"/>
    <row r="3994" customFormat="1" x14ac:dyDescent="0.3"/>
    <row r="3995" customFormat="1" x14ac:dyDescent="0.3"/>
    <row r="3996" customFormat="1" x14ac:dyDescent="0.3"/>
    <row r="3997" customFormat="1" x14ac:dyDescent="0.3"/>
    <row r="3998" customFormat="1" x14ac:dyDescent="0.3"/>
    <row r="3999" customFormat="1" x14ac:dyDescent="0.3"/>
    <row r="4000" customFormat="1" x14ac:dyDescent="0.3"/>
    <row r="4001" customFormat="1" x14ac:dyDescent="0.3"/>
    <row r="4002" customFormat="1" x14ac:dyDescent="0.3"/>
    <row r="4003" customFormat="1" x14ac:dyDescent="0.3"/>
    <row r="4004" customFormat="1" x14ac:dyDescent="0.3"/>
    <row r="4005" customFormat="1" x14ac:dyDescent="0.3"/>
    <row r="4006" customFormat="1" x14ac:dyDescent="0.3"/>
    <row r="4007" customFormat="1" x14ac:dyDescent="0.3"/>
    <row r="4008" customFormat="1" x14ac:dyDescent="0.3"/>
    <row r="4009" customFormat="1" x14ac:dyDescent="0.3"/>
    <row r="4010" customFormat="1" x14ac:dyDescent="0.3"/>
    <row r="4011" customFormat="1" x14ac:dyDescent="0.3"/>
    <row r="4012" customFormat="1" x14ac:dyDescent="0.3"/>
    <row r="4013" customFormat="1" x14ac:dyDescent="0.3"/>
    <row r="4014" customFormat="1" x14ac:dyDescent="0.3"/>
    <row r="4015" customFormat="1" x14ac:dyDescent="0.3"/>
    <row r="4016" customFormat="1" x14ac:dyDescent="0.3"/>
    <row r="4017" customFormat="1" x14ac:dyDescent="0.3"/>
    <row r="4018" customFormat="1" x14ac:dyDescent="0.3"/>
    <row r="4019" customFormat="1" x14ac:dyDescent="0.3"/>
    <row r="4020" customFormat="1" x14ac:dyDescent="0.3"/>
    <row r="4021" customFormat="1" x14ac:dyDescent="0.3"/>
    <row r="4022" customFormat="1" x14ac:dyDescent="0.3"/>
    <row r="4023" customFormat="1" x14ac:dyDescent="0.3"/>
    <row r="4024" customFormat="1" x14ac:dyDescent="0.3"/>
    <row r="4025" customFormat="1" x14ac:dyDescent="0.3"/>
    <row r="4026" customFormat="1" x14ac:dyDescent="0.3"/>
    <row r="4027" customFormat="1" x14ac:dyDescent="0.3"/>
    <row r="4028" customFormat="1" x14ac:dyDescent="0.3"/>
    <row r="4029" customFormat="1" x14ac:dyDescent="0.3"/>
    <row r="4030" customFormat="1" x14ac:dyDescent="0.3"/>
    <row r="4031" customFormat="1" x14ac:dyDescent="0.3"/>
    <row r="4032" customFormat="1" x14ac:dyDescent="0.3"/>
    <row r="4033" customFormat="1" x14ac:dyDescent="0.3"/>
    <row r="4034" customFormat="1" x14ac:dyDescent="0.3"/>
    <row r="4035" customFormat="1" x14ac:dyDescent="0.3"/>
    <row r="4036" customFormat="1" x14ac:dyDescent="0.3"/>
    <row r="4037" customFormat="1" x14ac:dyDescent="0.3"/>
    <row r="4038" customFormat="1" x14ac:dyDescent="0.3"/>
    <row r="4039" customFormat="1" x14ac:dyDescent="0.3"/>
    <row r="4040" customFormat="1" x14ac:dyDescent="0.3"/>
    <row r="4041" customFormat="1" x14ac:dyDescent="0.3"/>
    <row r="4042" customFormat="1" x14ac:dyDescent="0.3"/>
    <row r="4043" customFormat="1" x14ac:dyDescent="0.3"/>
    <row r="4044" customFormat="1" x14ac:dyDescent="0.3"/>
    <row r="4045" customFormat="1" x14ac:dyDescent="0.3"/>
    <row r="4046" customFormat="1" x14ac:dyDescent="0.3"/>
    <row r="4047" customFormat="1" x14ac:dyDescent="0.3"/>
    <row r="4048" customFormat="1" x14ac:dyDescent="0.3"/>
    <row r="4049" customFormat="1" x14ac:dyDescent="0.3"/>
    <row r="4050" customFormat="1" x14ac:dyDescent="0.3"/>
    <row r="4051" customFormat="1" x14ac:dyDescent="0.3"/>
    <row r="4052" customFormat="1" x14ac:dyDescent="0.3"/>
    <row r="4053" customFormat="1" x14ac:dyDescent="0.3"/>
    <row r="4054" customFormat="1" x14ac:dyDescent="0.3"/>
    <row r="4055" customFormat="1" x14ac:dyDescent="0.3"/>
    <row r="4056" customFormat="1" x14ac:dyDescent="0.3"/>
    <row r="4057" customFormat="1" x14ac:dyDescent="0.3"/>
    <row r="4058" customFormat="1" x14ac:dyDescent="0.3"/>
    <row r="4059" customFormat="1" x14ac:dyDescent="0.3"/>
    <row r="4060" customFormat="1" x14ac:dyDescent="0.3"/>
    <row r="4061" customFormat="1" x14ac:dyDescent="0.3"/>
    <row r="4062" customFormat="1" x14ac:dyDescent="0.3"/>
    <row r="4063" customFormat="1" x14ac:dyDescent="0.3"/>
    <row r="4064" customFormat="1" x14ac:dyDescent="0.3"/>
    <row r="4065" customFormat="1" x14ac:dyDescent="0.3"/>
    <row r="4066" customFormat="1" x14ac:dyDescent="0.3"/>
    <row r="4067" customFormat="1" x14ac:dyDescent="0.3"/>
    <row r="4068" customFormat="1" x14ac:dyDescent="0.3"/>
    <row r="4069" customFormat="1" x14ac:dyDescent="0.3"/>
    <row r="4070" customFormat="1" x14ac:dyDescent="0.3"/>
    <row r="4071" customFormat="1" x14ac:dyDescent="0.3"/>
    <row r="4072" customFormat="1" x14ac:dyDescent="0.3"/>
    <row r="4073" customFormat="1" x14ac:dyDescent="0.3"/>
    <row r="4074" customFormat="1" x14ac:dyDescent="0.3"/>
    <row r="4075" customFormat="1" x14ac:dyDescent="0.3"/>
    <row r="4076" customFormat="1" x14ac:dyDescent="0.3"/>
    <row r="4077" customFormat="1" x14ac:dyDescent="0.3"/>
    <row r="4078" customFormat="1" x14ac:dyDescent="0.3"/>
    <row r="4079" customFormat="1" x14ac:dyDescent="0.3"/>
    <row r="4080" customFormat="1" x14ac:dyDescent="0.3"/>
    <row r="4081" customFormat="1" x14ac:dyDescent="0.3"/>
    <row r="4082" customFormat="1" x14ac:dyDescent="0.3"/>
    <row r="4083" customFormat="1" x14ac:dyDescent="0.3"/>
    <row r="4084" customFormat="1" x14ac:dyDescent="0.3"/>
    <row r="4085" customFormat="1" x14ac:dyDescent="0.3"/>
    <row r="4086" customFormat="1" x14ac:dyDescent="0.3"/>
    <row r="4087" customFormat="1" x14ac:dyDescent="0.3"/>
    <row r="4088" customFormat="1" x14ac:dyDescent="0.3"/>
    <row r="4089" customFormat="1" x14ac:dyDescent="0.3"/>
    <row r="4090" customFormat="1" x14ac:dyDescent="0.3"/>
    <row r="4091" customFormat="1" x14ac:dyDescent="0.3"/>
    <row r="4092" customFormat="1" x14ac:dyDescent="0.3"/>
    <row r="4093" customFormat="1" x14ac:dyDescent="0.3"/>
    <row r="4094" customFormat="1" x14ac:dyDescent="0.3"/>
    <row r="4095" customFormat="1" x14ac:dyDescent="0.3"/>
    <row r="4096" customFormat="1" x14ac:dyDescent="0.3"/>
    <row r="4097" customFormat="1" x14ac:dyDescent="0.3"/>
    <row r="4098" customFormat="1" x14ac:dyDescent="0.3"/>
    <row r="4099" customFormat="1" x14ac:dyDescent="0.3"/>
    <row r="4100" customFormat="1" x14ac:dyDescent="0.3"/>
    <row r="4101" customFormat="1" x14ac:dyDescent="0.3"/>
    <row r="4102" customFormat="1" x14ac:dyDescent="0.3"/>
    <row r="4103" customFormat="1" x14ac:dyDescent="0.3"/>
    <row r="4104" customFormat="1" x14ac:dyDescent="0.3"/>
    <row r="4105" customFormat="1" x14ac:dyDescent="0.3"/>
    <row r="4106" customFormat="1" x14ac:dyDescent="0.3"/>
    <row r="4107" customFormat="1" x14ac:dyDescent="0.3"/>
    <row r="4108" customFormat="1" x14ac:dyDescent="0.3"/>
    <row r="4109" customFormat="1" x14ac:dyDescent="0.3"/>
    <row r="4110" customFormat="1" x14ac:dyDescent="0.3"/>
    <row r="4111" customFormat="1" x14ac:dyDescent="0.3"/>
    <row r="4112" customFormat="1" x14ac:dyDescent="0.3"/>
    <row r="4113" customFormat="1" x14ac:dyDescent="0.3"/>
    <row r="4114" customFormat="1" x14ac:dyDescent="0.3"/>
    <row r="4115" customFormat="1" x14ac:dyDescent="0.3"/>
    <row r="4116" customFormat="1" x14ac:dyDescent="0.3"/>
    <row r="4117" customFormat="1" x14ac:dyDescent="0.3"/>
    <row r="4118" customFormat="1" x14ac:dyDescent="0.3"/>
    <row r="4119" customFormat="1" x14ac:dyDescent="0.3"/>
    <row r="4120" customFormat="1" x14ac:dyDescent="0.3"/>
    <row r="4121" customFormat="1" x14ac:dyDescent="0.3"/>
    <row r="4122" customFormat="1" x14ac:dyDescent="0.3"/>
    <row r="4123" customFormat="1" x14ac:dyDescent="0.3"/>
    <row r="4124" customFormat="1" x14ac:dyDescent="0.3"/>
    <row r="4125" customFormat="1" x14ac:dyDescent="0.3"/>
    <row r="4126" customFormat="1" x14ac:dyDescent="0.3"/>
    <row r="4127" customFormat="1" x14ac:dyDescent="0.3"/>
    <row r="4128" customFormat="1" x14ac:dyDescent="0.3"/>
    <row r="4129" customFormat="1" x14ac:dyDescent="0.3"/>
    <row r="4130" customFormat="1" x14ac:dyDescent="0.3"/>
    <row r="4131" customFormat="1" x14ac:dyDescent="0.3"/>
    <row r="4132" customFormat="1" x14ac:dyDescent="0.3"/>
    <row r="4133" customFormat="1" x14ac:dyDescent="0.3"/>
    <row r="4134" customFormat="1" x14ac:dyDescent="0.3"/>
    <row r="4135" customFormat="1" x14ac:dyDescent="0.3"/>
    <row r="4136" customFormat="1" x14ac:dyDescent="0.3"/>
    <row r="4137" customFormat="1" x14ac:dyDescent="0.3"/>
    <row r="4138" customFormat="1" x14ac:dyDescent="0.3"/>
    <row r="4139" customFormat="1" x14ac:dyDescent="0.3"/>
    <row r="4140" customFormat="1" x14ac:dyDescent="0.3"/>
    <row r="4141" customFormat="1" x14ac:dyDescent="0.3"/>
    <row r="4142" customFormat="1" x14ac:dyDescent="0.3"/>
    <row r="4143" customFormat="1" x14ac:dyDescent="0.3"/>
    <row r="4144" customFormat="1" x14ac:dyDescent="0.3"/>
    <row r="4145" customFormat="1" x14ac:dyDescent="0.3"/>
    <row r="4146" customFormat="1" x14ac:dyDescent="0.3"/>
    <row r="4147" customFormat="1" x14ac:dyDescent="0.3"/>
    <row r="4148" customFormat="1" x14ac:dyDescent="0.3"/>
    <row r="4149" customFormat="1" x14ac:dyDescent="0.3"/>
    <row r="4150" customFormat="1" x14ac:dyDescent="0.3"/>
    <row r="4151" customFormat="1" x14ac:dyDescent="0.3"/>
    <row r="4152" customFormat="1" x14ac:dyDescent="0.3"/>
    <row r="4153" customFormat="1" x14ac:dyDescent="0.3"/>
    <row r="4154" customFormat="1" x14ac:dyDescent="0.3"/>
    <row r="4155" customFormat="1" x14ac:dyDescent="0.3"/>
    <row r="4156" customFormat="1" x14ac:dyDescent="0.3"/>
    <row r="4157" customFormat="1" x14ac:dyDescent="0.3"/>
    <row r="4158" customFormat="1" x14ac:dyDescent="0.3"/>
    <row r="4159" customFormat="1" x14ac:dyDescent="0.3"/>
    <row r="4160" customFormat="1" x14ac:dyDescent="0.3"/>
    <row r="4161" customFormat="1" x14ac:dyDescent="0.3"/>
    <row r="4162" customFormat="1" x14ac:dyDescent="0.3"/>
    <row r="4163" customFormat="1" x14ac:dyDescent="0.3"/>
    <row r="4164" customFormat="1" x14ac:dyDescent="0.3"/>
    <row r="4165" customFormat="1" x14ac:dyDescent="0.3"/>
    <row r="4166" customFormat="1" x14ac:dyDescent="0.3"/>
    <row r="4167" customFormat="1" x14ac:dyDescent="0.3"/>
    <row r="4168" customFormat="1" x14ac:dyDescent="0.3"/>
    <row r="4169" customFormat="1" x14ac:dyDescent="0.3"/>
    <row r="4170" customFormat="1" x14ac:dyDescent="0.3"/>
    <row r="4171" customFormat="1" x14ac:dyDescent="0.3"/>
    <row r="4172" customFormat="1" x14ac:dyDescent="0.3"/>
    <row r="4173" customFormat="1" x14ac:dyDescent="0.3"/>
    <row r="4174" customFormat="1" x14ac:dyDescent="0.3"/>
    <row r="4175" customFormat="1" x14ac:dyDescent="0.3"/>
    <row r="4176" customFormat="1" x14ac:dyDescent="0.3"/>
    <row r="4177" customFormat="1" x14ac:dyDescent="0.3"/>
    <row r="4178" customFormat="1" x14ac:dyDescent="0.3"/>
    <row r="4179" customFormat="1" x14ac:dyDescent="0.3"/>
    <row r="4180" customFormat="1" x14ac:dyDescent="0.3"/>
    <row r="4181" customFormat="1" x14ac:dyDescent="0.3"/>
    <row r="4182" customFormat="1" x14ac:dyDescent="0.3"/>
    <row r="4183" customFormat="1" x14ac:dyDescent="0.3"/>
    <row r="4184" customFormat="1" x14ac:dyDescent="0.3"/>
    <row r="4185" customFormat="1" x14ac:dyDescent="0.3"/>
    <row r="4186" customFormat="1" x14ac:dyDescent="0.3"/>
    <row r="4187" customFormat="1" x14ac:dyDescent="0.3"/>
    <row r="4188" customFormat="1" x14ac:dyDescent="0.3"/>
    <row r="4189" customFormat="1" x14ac:dyDescent="0.3"/>
    <row r="4190" customFormat="1" x14ac:dyDescent="0.3"/>
    <row r="4191" customFormat="1" x14ac:dyDescent="0.3"/>
    <row r="4192" customFormat="1" x14ac:dyDescent="0.3"/>
    <row r="4193" customFormat="1" x14ac:dyDescent="0.3"/>
    <row r="4194" customFormat="1" x14ac:dyDescent="0.3"/>
    <row r="4195" customFormat="1" x14ac:dyDescent="0.3"/>
    <row r="4196" customFormat="1" x14ac:dyDescent="0.3"/>
    <row r="4197" customFormat="1" x14ac:dyDescent="0.3"/>
    <row r="4198" customFormat="1" x14ac:dyDescent="0.3"/>
    <row r="4199" customFormat="1" x14ac:dyDescent="0.3"/>
    <row r="4200" customFormat="1" x14ac:dyDescent="0.3"/>
    <row r="4201" customFormat="1" x14ac:dyDescent="0.3"/>
    <row r="4202" customFormat="1" x14ac:dyDescent="0.3"/>
    <row r="4203" customFormat="1" x14ac:dyDescent="0.3"/>
    <row r="4204" customFormat="1" x14ac:dyDescent="0.3"/>
    <row r="4205" customFormat="1" x14ac:dyDescent="0.3"/>
    <row r="4206" customFormat="1" x14ac:dyDescent="0.3"/>
    <row r="4207" customFormat="1" x14ac:dyDescent="0.3"/>
    <row r="4208" customFormat="1" x14ac:dyDescent="0.3"/>
    <row r="4209" customFormat="1" x14ac:dyDescent="0.3"/>
    <row r="4210" customFormat="1" x14ac:dyDescent="0.3"/>
    <row r="4211" customFormat="1" x14ac:dyDescent="0.3"/>
    <row r="4212" customFormat="1" x14ac:dyDescent="0.3"/>
    <row r="4213" customFormat="1" x14ac:dyDescent="0.3"/>
    <row r="4214" customFormat="1" x14ac:dyDescent="0.3"/>
    <row r="4215" customFormat="1" x14ac:dyDescent="0.3"/>
    <row r="4216" customFormat="1" x14ac:dyDescent="0.3"/>
    <row r="4217" customFormat="1" x14ac:dyDescent="0.3"/>
    <row r="4218" customFormat="1" x14ac:dyDescent="0.3"/>
    <row r="4219" customFormat="1" x14ac:dyDescent="0.3"/>
    <row r="4220" customFormat="1" x14ac:dyDescent="0.3"/>
    <row r="4221" customFormat="1" x14ac:dyDescent="0.3"/>
    <row r="4222" customFormat="1" x14ac:dyDescent="0.3"/>
    <row r="4223" customFormat="1" x14ac:dyDescent="0.3"/>
    <row r="4224" customFormat="1" x14ac:dyDescent="0.3"/>
    <row r="4225" customFormat="1" x14ac:dyDescent="0.3"/>
    <row r="4226" customFormat="1" x14ac:dyDescent="0.3"/>
    <row r="4227" customFormat="1" x14ac:dyDescent="0.3"/>
    <row r="4228" customFormat="1" x14ac:dyDescent="0.3"/>
    <row r="4229" customFormat="1" x14ac:dyDescent="0.3"/>
    <row r="4230" customFormat="1" x14ac:dyDescent="0.3"/>
    <row r="4231" customFormat="1" x14ac:dyDescent="0.3"/>
    <row r="4232" customFormat="1" x14ac:dyDescent="0.3"/>
    <row r="4233" customFormat="1" x14ac:dyDescent="0.3"/>
    <row r="4234" customFormat="1" x14ac:dyDescent="0.3"/>
    <row r="4235" customFormat="1" x14ac:dyDescent="0.3"/>
    <row r="4236" customFormat="1" x14ac:dyDescent="0.3"/>
    <row r="4237" customFormat="1" x14ac:dyDescent="0.3"/>
    <row r="4238" customFormat="1" x14ac:dyDescent="0.3"/>
    <row r="4239" customFormat="1" x14ac:dyDescent="0.3"/>
    <row r="4240" customFormat="1" x14ac:dyDescent="0.3"/>
    <row r="4241" customFormat="1" x14ac:dyDescent="0.3"/>
    <row r="4242" customFormat="1" x14ac:dyDescent="0.3"/>
    <row r="4243" customFormat="1" x14ac:dyDescent="0.3"/>
    <row r="4244" customFormat="1" x14ac:dyDescent="0.3"/>
    <row r="4245" customFormat="1" x14ac:dyDescent="0.3"/>
    <row r="4246" customFormat="1" x14ac:dyDescent="0.3"/>
    <row r="4247" customFormat="1" x14ac:dyDescent="0.3"/>
    <row r="4248" customFormat="1" x14ac:dyDescent="0.3"/>
    <row r="4249" customFormat="1" x14ac:dyDescent="0.3"/>
    <row r="4250" customFormat="1" x14ac:dyDescent="0.3"/>
    <row r="4251" customFormat="1" x14ac:dyDescent="0.3"/>
    <row r="4252" customFormat="1" x14ac:dyDescent="0.3"/>
    <row r="4253" customFormat="1" x14ac:dyDescent="0.3"/>
    <row r="4254" customFormat="1" x14ac:dyDescent="0.3"/>
    <row r="4255" customFormat="1" x14ac:dyDescent="0.3"/>
    <row r="4256" customFormat="1" x14ac:dyDescent="0.3"/>
    <row r="4257" customFormat="1" x14ac:dyDescent="0.3"/>
    <row r="4258" customFormat="1" x14ac:dyDescent="0.3"/>
    <row r="4259" customFormat="1" x14ac:dyDescent="0.3"/>
    <row r="4260" customFormat="1" x14ac:dyDescent="0.3"/>
    <row r="4261" customFormat="1" x14ac:dyDescent="0.3"/>
    <row r="4262" customFormat="1" x14ac:dyDescent="0.3"/>
    <row r="4263" customFormat="1" x14ac:dyDescent="0.3"/>
    <row r="4264" customFormat="1" x14ac:dyDescent="0.3"/>
    <row r="4265" customFormat="1" x14ac:dyDescent="0.3"/>
    <row r="4266" customFormat="1" x14ac:dyDescent="0.3"/>
    <row r="4267" customFormat="1" x14ac:dyDescent="0.3"/>
    <row r="4268" customFormat="1" x14ac:dyDescent="0.3"/>
    <row r="4269" customFormat="1" x14ac:dyDescent="0.3"/>
    <row r="4270" customFormat="1" x14ac:dyDescent="0.3"/>
    <row r="4271" customFormat="1" x14ac:dyDescent="0.3"/>
    <row r="4272" customFormat="1" x14ac:dyDescent="0.3"/>
    <row r="4273" customFormat="1" x14ac:dyDescent="0.3"/>
    <row r="4274" customFormat="1" x14ac:dyDescent="0.3"/>
    <row r="4275" customFormat="1" x14ac:dyDescent="0.3"/>
    <row r="4276" customFormat="1" x14ac:dyDescent="0.3"/>
    <row r="4277" customFormat="1" x14ac:dyDescent="0.3"/>
    <row r="4278" customFormat="1" x14ac:dyDescent="0.3"/>
    <row r="4279" customFormat="1" x14ac:dyDescent="0.3"/>
    <row r="4280" customFormat="1" x14ac:dyDescent="0.3"/>
    <row r="4281" customFormat="1" x14ac:dyDescent="0.3"/>
    <row r="4282" customFormat="1" x14ac:dyDescent="0.3"/>
    <row r="4283" customFormat="1" x14ac:dyDescent="0.3"/>
    <row r="4284" customFormat="1" x14ac:dyDescent="0.3"/>
    <row r="4285" customFormat="1" x14ac:dyDescent="0.3"/>
    <row r="4286" customFormat="1" x14ac:dyDescent="0.3"/>
    <row r="4287" customFormat="1" x14ac:dyDescent="0.3"/>
    <row r="4288" customFormat="1" x14ac:dyDescent="0.3"/>
    <row r="4289" customFormat="1" x14ac:dyDescent="0.3"/>
    <row r="4290" customFormat="1" x14ac:dyDescent="0.3"/>
    <row r="4291" customFormat="1" x14ac:dyDescent="0.3"/>
    <row r="4292" customFormat="1" x14ac:dyDescent="0.3"/>
    <row r="4293" customFormat="1" x14ac:dyDescent="0.3"/>
    <row r="4294" customFormat="1" x14ac:dyDescent="0.3"/>
    <row r="4295" customFormat="1" x14ac:dyDescent="0.3"/>
    <row r="4296" customFormat="1" x14ac:dyDescent="0.3"/>
    <row r="4297" customFormat="1" x14ac:dyDescent="0.3"/>
    <row r="4298" customFormat="1" x14ac:dyDescent="0.3"/>
    <row r="4299" customFormat="1" x14ac:dyDescent="0.3"/>
    <row r="4300" customFormat="1" x14ac:dyDescent="0.3"/>
    <row r="4301" customFormat="1" x14ac:dyDescent="0.3"/>
    <row r="4302" customFormat="1" x14ac:dyDescent="0.3"/>
    <row r="4303" customFormat="1" x14ac:dyDescent="0.3"/>
    <row r="4304" customFormat="1" x14ac:dyDescent="0.3"/>
    <row r="4305" customFormat="1" x14ac:dyDescent="0.3"/>
    <row r="4306" customFormat="1" x14ac:dyDescent="0.3"/>
    <row r="4307" customFormat="1" x14ac:dyDescent="0.3"/>
    <row r="4308" customFormat="1" x14ac:dyDescent="0.3"/>
    <row r="4309" customFormat="1" x14ac:dyDescent="0.3"/>
    <row r="4310" customFormat="1" x14ac:dyDescent="0.3"/>
    <row r="4311" customFormat="1" x14ac:dyDescent="0.3"/>
    <row r="4312" customFormat="1" x14ac:dyDescent="0.3"/>
    <row r="4313" customFormat="1" x14ac:dyDescent="0.3"/>
    <row r="4314" customFormat="1" x14ac:dyDescent="0.3"/>
    <row r="4315" customFormat="1" x14ac:dyDescent="0.3"/>
    <row r="4316" customFormat="1" x14ac:dyDescent="0.3"/>
    <row r="4317" customFormat="1" x14ac:dyDescent="0.3"/>
    <row r="4318" customFormat="1" x14ac:dyDescent="0.3"/>
    <row r="4319" customFormat="1" x14ac:dyDescent="0.3"/>
    <row r="4320" customFormat="1" x14ac:dyDescent="0.3"/>
    <row r="4321" customFormat="1" x14ac:dyDescent="0.3"/>
    <row r="4322" customFormat="1" x14ac:dyDescent="0.3"/>
    <row r="4323" customFormat="1" x14ac:dyDescent="0.3"/>
    <row r="4324" customFormat="1" x14ac:dyDescent="0.3"/>
    <row r="4325" customFormat="1" x14ac:dyDescent="0.3"/>
    <row r="4326" customFormat="1" x14ac:dyDescent="0.3"/>
    <row r="4327" customFormat="1" x14ac:dyDescent="0.3"/>
    <row r="4328" customFormat="1" x14ac:dyDescent="0.3"/>
    <row r="4329" customFormat="1" x14ac:dyDescent="0.3"/>
    <row r="4330" customFormat="1" x14ac:dyDescent="0.3"/>
    <row r="4331" customFormat="1" x14ac:dyDescent="0.3"/>
    <row r="4332" customFormat="1" x14ac:dyDescent="0.3"/>
    <row r="4333" customFormat="1" x14ac:dyDescent="0.3"/>
    <row r="4334" customFormat="1" x14ac:dyDescent="0.3"/>
    <row r="4335" customFormat="1" x14ac:dyDescent="0.3"/>
    <row r="4336" customFormat="1" x14ac:dyDescent="0.3"/>
    <row r="4337" customFormat="1" x14ac:dyDescent="0.3"/>
    <row r="4338" customFormat="1" x14ac:dyDescent="0.3"/>
    <row r="4339" customFormat="1" x14ac:dyDescent="0.3"/>
    <row r="4340" customFormat="1" x14ac:dyDescent="0.3"/>
    <row r="4341" customFormat="1" x14ac:dyDescent="0.3"/>
    <row r="4342" customFormat="1" x14ac:dyDescent="0.3"/>
    <row r="4343" customFormat="1" x14ac:dyDescent="0.3"/>
    <row r="4344" customFormat="1" x14ac:dyDescent="0.3"/>
    <row r="4345" customFormat="1" x14ac:dyDescent="0.3"/>
    <row r="4346" customFormat="1" x14ac:dyDescent="0.3"/>
    <row r="4347" customFormat="1" x14ac:dyDescent="0.3"/>
    <row r="4348" customFormat="1" x14ac:dyDescent="0.3"/>
    <row r="4349" customFormat="1" x14ac:dyDescent="0.3"/>
    <row r="4350" customFormat="1" x14ac:dyDescent="0.3"/>
    <row r="4351" customFormat="1" x14ac:dyDescent="0.3"/>
    <row r="4352" customFormat="1" x14ac:dyDescent="0.3"/>
    <row r="4353" customFormat="1" x14ac:dyDescent="0.3"/>
    <row r="4354" customFormat="1" x14ac:dyDescent="0.3"/>
    <row r="4355" customFormat="1" x14ac:dyDescent="0.3"/>
    <row r="4356" customFormat="1" x14ac:dyDescent="0.3"/>
    <row r="4357" customFormat="1" x14ac:dyDescent="0.3"/>
    <row r="4358" customFormat="1" x14ac:dyDescent="0.3"/>
    <row r="4359" customFormat="1" x14ac:dyDescent="0.3"/>
    <row r="4360" customFormat="1" x14ac:dyDescent="0.3"/>
    <row r="4361" customFormat="1" x14ac:dyDescent="0.3"/>
    <row r="4362" customFormat="1" x14ac:dyDescent="0.3"/>
    <row r="4363" customFormat="1" x14ac:dyDescent="0.3"/>
    <row r="4364" customFormat="1" x14ac:dyDescent="0.3"/>
    <row r="4365" customFormat="1" x14ac:dyDescent="0.3"/>
    <row r="4366" customFormat="1" x14ac:dyDescent="0.3"/>
    <row r="4367" customFormat="1" x14ac:dyDescent="0.3"/>
    <row r="4368" customFormat="1" x14ac:dyDescent="0.3"/>
    <row r="4369" customFormat="1" x14ac:dyDescent="0.3"/>
    <row r="4370" customFormat="1" x14ac:dyDescent="0.3"/>
    <row r="4371" customFormat="1" x14ac:dyDescent="0.3"/>
    <row r="4372" customFormat="1" x14ac:dyDescent="0.3"/>
    <row r="4373" customFormat="1" x14ac:dyDescent="0.3"/>
    <row r="4374" customFormat="1" x14ac:dyDescent="0.3"/>
    <row r="4375" customFormat="1" x14ac:dyDescent="0.3"/>
    <row r="4376" customFormat="1" x14ac:dyDescent="0.3"/>
    <row r="4377" customFormat="1" x14ac:dyDescent="0.3"/>
    <row r="4378" customFormat="1" x14ac:dyDescent="0.3"/>
    <row r="4379" customFormat="1" x14ac:dyDescent="0.3"/>
    <row r="4380" customFormat="1" x14ac:dyDescent="0.3"/>
    <row r="4381" customFormat="1" x14ac:dyDescent="0.3"/>
    <row r="4382" customFormat="1" x14ac:dyDescent="0.3"/>
    <row r="4383" customFormat="1" x14ac:dyDescent="0.3"/>
    <row r="4384" customFormat="1" x14ac:dyDescent="0.3"/>
    <row r="4385" customFormat="1" x14ac:dyDescent="0.3"/>
    <row r="4386" customFormat="1" x14ac:dyDescent="0.3"/>
    <row r="4387" customFormat="1" x14ac:dyDescent="0.3"/>
    <row r="4388" customFormat="1" x14ac:dyDescent="0.3"/>
    <row r="4389" customFormat="1" x14ac:dyDescent="0.3"/>
    <row r="4390" customFormat="1" x14ac:dyDescent="0.3"/>
    <row r="4391" customFormat="1" x14ac:dyDescent="0.3"/>
    <row r="4392" customFormat="1" x14ac:dyDescent="0.3"/>
    <row r="4393" customFormat="1" x14ac:dyDescent="0.3"/>
    <row r="4394" customFormat="1" x14ac:dyDescent="0.3"/>
    <row r="4395" customFormat="1" x14ac:dyDescent="0.3"/>
    <row r="4396" customFormat="1" x14ac:dyDescent="0.3"/>
    <row r="4397" customFormat="1" x14ac:dyDescent="0.3"/>
    <row r="4398" customFormat="1" x14ac:dyDescent="0.3"/>
    <row r="4399" customFormat="1" x14ac:dyDescent="0.3"/>
    <row r="4400" customFormat="1" x14ac:dyDescent="0.3"/>
    <row r="4401" customFormat="1" x14ac:dyDescent="0.3"/>
    <row r="4402" customFormat="1" x14ac:dyDescent="0.3"/>
    <row r="4403" customFormat="1" x14ac:dyDescent="0.3"/>
    <row r="4404" customFormat="1" x14ac:dyDescent="0.3"/>
    <row r="4405" customFormat="1" x14ac:dyDescent="0.3"/>
    <row r="4406" customFormat="1" x14ac:dyDescent="0.3"/>
    <row r="4407" customFormat="1" x14ac:dyDescent="0.3"/>
    <row r="4408" customFormat="1" x14ac:dyDescent="0.3"/>
    <row r="4409" customFormat="1" x14ac:dyDescent="0.3"/>
    <row r="4410" customFormat="1" x14ac:dyDescent="0.3"/>
    <row r="4411" customFormat="1" x14ac:dyDescent="0.3"/>
    <row r="4412" customFormat="1" x14ac:dyDescent="0.3"/>
    <row r="4413" customFormat="1" x14ac:dyDescent="0.3"/>
    <row r="4414" customFormat="1" x14ac:dyDescent="0.3"/>
    <row r="4415" customFormat="1" x14ac:dyDescent="0.3"/>
    <row r="4416" customFormat="1" x14ac:dyDescent="0.3"/>
    <row r="4417" customFormat="1" x14ac:dyDescent="0.3"/>
    <row r="4418" customFormat="1" x14ac:dyDescent="0.3"/>
    <row r="4419" customFormat="1" x14ac:dyDescent="0.3"/>
    <row r="4420" customFormat="1" x14ac:dyDescent="0.3"/>
    <row r="4421" customFormat="1" x14ac:dyDescent="0.3"/>
    <row r="4422" customFormat="1" x14ac:dyDescent="0.3"/>
    <row r="4423" customFormat="1" x14ac:dyDescent="0.3"/>
    <row r="4424" customFormat="1" x14ac:dyDescent="0.3"/>
    <row r="4425" customFormat="1" x14ac:dyDescent="0.3"/>
    <row r="4426" customFormat="1" x14ac:dyDescent="0.3"/>
    <row r="4427" customFormat="1" x14ac:dyDescent="0.3"/>
    <row r="4428" customFormat="1" x14ac:dyDescent="0.3"/>
    <row r="4429" customFormat="1" x14ac:dyDescent="0.3"/>
    <row r="4430" customFormat="1" x14ac:dyDescent="0.3"/>
    <row r="4431" customFormat="1" x14ac:dyDescent="0.3"/>
    <row r="4432" customFormat="1" x14ac:dyDescent="0.3"/>
    <row r="4433" customFormat="1" x14ac:dyDescent="0.3"/>
    <row r="4434" customFormat="1" x14ac:dyDescent="0.3"/>
    <row r="4435" customFormat="1" x14ac:dyDescent="0.3"/>
    <row r="4436" customFormat="1" x14ac:dyDescent="0.3"/>
    <row r="4437" customFormat="1" x14ac:dyDescent="0.3"/>
    <row r="4438" customFormat="1" x14ac:dyDescent="0.3"/>
    <row r="4439" customFormat="1" x14ac:dyDescent="0.3"/>
    <row r="4440" customFormat="1" x14ac:dyDescent="0.3"/>
    <row r="4441" customFormat="1" x14ac:dyDescent="0.3"/>
    <row r="4442" customFormat="1" x14ac:dyDescent="0.3"/>
    <row r="4443" customFormat="1" x14ac:dyDescent="0.3"/>
    <row r="4444" customFormat="1" x14ac:dyDescent="0.3"/>
    <row r="4445" customFormat="1" x14ac:dyDescent="0.3"/>
    <row r="4446" customFormat="1" x14ac:dyDescent="0.3"/>
    <row r="4447" customFormat="1" x14ac:dyDescent="0.3"/>
    <row r="4448" customFormat="1" x14ac:dyDescent="0.3"/>
    <row r="4449" customFormat="1" x14ac:dyDescent="0.3"/>
    <row r="4450" customFormat="1" x14ac:dyDescent="0.3"/>
    <row r="4451" customFormat="1" x14ac:dyDescent="0.3"/>
    <row r="4452" customFormat="1" x14ac:dyDescent="0.3"/>
    <row r="4453" customFormat="1" x14ac:dyDescent="0.3"/>
    <row r="4454" customFormat="1" x14ac:dyDescent="0.3"/>
    <row r="4455" customFormat="1" x14ac:dyDescent="0.3"/>
    <row r="4456" customFormat="1" x14ac:dyDescent="0.3"/>
    <row r="4457" customFormat="1" x14ac:dyDescent="0.3"/>
    <row r="4458" customFormat="1" x14ac:dyDescent="0.3"/>
    <row r="4459" customFormat="1" x14ac:dyDescent="0.3"/>
    <row r="4460" customFormat="1" x14ac:dyDescent="0.3"/>
    <row r="4461" customFormat="1" x14ac:dyDescent="0.3"/>
    <row r="4462" customFormat="1" x14ac:dyDescent="0.3"/>
    <row r="4463" customFormat="1" x14ac:dyDescent="0.3"/>
    <row r="4464" customFormat="1" x14ac:dyDescent="0.3"/>
    <row r="4465" customFormat="1" x14ac:dyDescent="0.3"/>
    <row r="4466" customFormat="1" x14ac:dyDescent="0.3"/>
    <row r="4467" customFormat="1" x14ac:dyDescent="0.3"/>
    <row r="4468" customFormat="1" x14ac:dyDescent="0.3"/>
    <row r="4469" customFormat="1" x14ac:dyDescent="0.3"/>
    <row r="4470" customFormat="1" x14ac:dyDescent="0.3"/>
    <row r="4471" customFormat="1" x14ac:dyDescent="0.3"/>
    <row r="4472" customFormat="1" x14ac:dyDescent="0.3"/>
    <row r="4473" customFormat="1" x14ac:dyDescent="0.3"/>
    <row r="4474" customFormat="1" x14ac:dyDescent="0.3"/>
    <row r="4475" customFormat="1" x14ac:dyDescent="0.3"/>
    <row r="4476" customFormat="1" x14ac:dyDescent="0.3"/>
    <row r="4477" customFormat="1" x14ac:dyDescent="0.3"/>
    <row r="4478" customFormat="1" x14ac:dyDescent="0.3"/>
    <row r="4479" customFormat="1" x14ac:dyDescent="0.3"/>
    <row r="4480" customFormat="1" x14ac:dyDescent="0.3"/>
    <row r="4481" customFormat="1" x14ac:dyDescent="0.3"/>
    <row r="4482" customFormat="1" x14ac:dyDescent="0.3"/>
    <row r="4483" customFormat="1" x14ac:dyDescent="0.3"/>
    <row r="4484" customFormat="1" x14ac:dyDescent="0.3"/>
    <row r="4485" customFormat="1" x14ac:dyDescent="0.3"/>
    <row r="4486" customFormat="1" x14ac:dyDescent="0.3"/>
    <row r="4487" customFormat="1" x14ac:dyDescent="0.3"/>
    <row r="4488" customFormat="1" x14ac:dyDescent="0.3"/>
    <row r="4489" customFormat="1" x14ac:dyDescent="0.3"/>
    <row r="4490" customFormat="1" x14ac:dyDescent="0.3"/>
    <row r="4491" customFormat="1" x14ac:dyDescent="0.3"/>
    <row r="4492" customFormat="1" x14ac:dyDescent="0.3"/>
    <row r="4493" customFormat="1" x14ac:dyDescent="0.3"/>
    <row r="4494" customFormat="1" x14ac:dyDescent="0.3"/>
    <row r="4495" customFormat="1" x14ac:dyDescent="0.3"/>
    <row r="4496" customFormat="1" x14ac:dyDescent="0.3"/>
    <row r="4497" customFormat="1" x14ac:dyDescent="0.3"/>
    <row r="4498" customFormat="1" x14ac:dyDescent="0.3"/>
    <row r="4499" customFormat="1" x14ac:dyDescent="0.3"/>
    <row r="4500" customFormat="1" x14ac:dyDescent="0.3"/>
    <row r="4501" customFormat="1" x14ac:dyDescent="0.3"/>
    <row r="4502" customFormat="1" x14ac:dyDescent="0.3"/>
    <row r="4503" customFormat="1" x14ac:dyDescent="0.3"/>
    <row r="4504" customFormat="1" x14ac:dyDescent="0.3"/>
    <row r="4505" customFormat="1" x14ac:dyDescent="0.3"/>
    <row r="4506" customFormat="1" x14ac:dyDescent="0.3"/>
    <row r="4507" customFormat="1" x14ac:dyDescent="0.3"/>
    <row r="4508" customFormat="1" x14ac:dyDescent="0.3"/>
    <row r="4509" customFormat="1" x14ac:dyDescent="0.3"/>
    <row r="4510" customFormat="1" x14ac:dyDescent="0.3"/>
    <row r="4511" customFormat="1" x14ac:dyDescent="0.3"/>
    <row r="4512" customFormat="1" x14ac:dyDescent="0.3"/>
    <row r="4513" customFormat="1" x14ac:dyDescent="0.3"/>
    <row r="4514" customFormat="1" x14ac:dyDescent="0.3"/>
    <row r="4515" customFormat="1" x14ac:dyDescent="0.3"/>
    <row r="4516" customFormat="1" x14ac:dyDescent="0.3"/>
    <row r="4517" customFormat="1" x14ac:dyDescent="0.3"/>
    <row r="4518" customFormat="1" x14ac:dyDescent="0.3"/>
    <row r="4519" customFormat="1" x14ac:dyDescent="0.3"/>
    <row r="4520" customFormat="1" x14ac:dyDescent="0.3"/>
    <row r="4521" customFormat="1" x14ac:dyDescent="0.3"/>
    <row r="4522" customFormat="1" x14ac:dyDescent="0.3"/>
    <row r="4523" customFormat="1" x14ac:dyDescent="0.3"/>
    <row r="4524" customFormat="1" x14ac:dyDescent="0.3"/>
    <row r="4525" customFormat="1" x14ac:dyDescent="0.3"/>
    <row r="4526" customFormat="1" x14ac:dyDescent="0.3"/>
    <row r="4527" customFormat="1" x14ac:dyDescent="0.3"/>
    <row r="4528" customFormat="1" x14ac:dyDescent="0.3"/>
    <row r="4529" customFormat="1" x14ac:dyDescent="0.3"/>
    <row r="4530" customFormat="1" x14ac:dyDescent="0.3"/>
    <row r="4531" customFormat="1" x14ac:dyDescent="0.3"/>
    <row r="4532" customFormat="1" x14ac:dyDescent="0.3"/>
    <row r="4533" customFormat="1" x14ac:dyDescent="0.3"/>
    <row r="4534" customFormat="1" x14ac:dyDescent="0.3"/>
    <row r="4535" customFormat="1" x14ac:dyDescent="0.3"/>
    <row r="4536" customFormat="1" x14ac:dyDescent="0.3"/>
    <row r="4537" customFormat="1" x14ac:dyDescent="0.3"/>
    <row r="4538" customFormat="1" x14ac:dyDescent="0.3"/>
    <row r="4539" customFormat="1" x14ac:dyDescent="0.3"/>
    <row r="4540" customFormat="1" x14ac:dyDescent="0.3"/>
    <row r="4541" customFormat="1" x14ac:dyDescent="0.3"/>
    <row r="4542" customFormat="1" x14ac:dyDescent="0.3"/>
    <row r="4543" customFormat="1" x14ac:dyDescent="0.3"/>
    <row r="4544" customFormat="1" x14ac:dyDescent="0.3"/>
    <row r="4545" customFormat="1" x14ac:dyDescent="0.3"/>
    <row r="4546" customFormat="1" x14ac:dyDescent="0.3"/>
    <row r="4547" customFormat="1" x14ac:dyDescent="0.3"/>
    <row r="4548" customFormat="1" x14ac:dyDescent="0.3"/>
    <row r="4549" customFormat="1" x14ac:dyDescent="0.3"/>
    <row r="4550" customFormat="1" x14ac:dyDescent="0.3"/>
    <row r="4551" customFormat="1" x14ac:dyDescent="0.3"/>
    <row r="4552" customFormat="1" x14ac:dyDescent="0.3"/>
    <row r="4553" customFormat="1" x14ac:dyDescent="0.3"/>
    <row r="4554" customFormat="1" x14ac:dyDescent="0.3"/>
    <row r="4555" customFormat="1" x14ac:dyDescent="0.3"/>
    <row r="4556" customFormat="1" x14ac:dyDescent="0.3"/>
    <row r="4557" customFormat="1" x14ac:dyDescent="0.3"/>
    <row r="4558" customFormat="1" x14ac:dyDescent="0.3"/>
    <row r="4559" customFormat="1" x14ac:dyDescent="0.3"/>
    <row r="4560" customFormat="1" x14ac:dyDescent="0.3"/>
    <row r="4561" customFormat="1" x14ac:dyDescent="0.3"/>
    <row r="4562" customFormat="1" x14ac:dyDescent="0.3"/>
    <row r="4563" customFormat="1" x14ac:dyDescent="0.3"/>
    <row r="4564" customFormat="1" x14ac:dyDescent="0.3"/>
    <row r="4565" customFormat="1" x14ac:dyDescent="0.3"/>
    <row r="4566" customFormat="1" x14ac:dyDescent="0.3"/>
    <row r="4567" customFormat="1" x14ac:dyDescent="0.3"/>
    <row r="4568" customFormat="1" x14ac:dyDescent="0.3"/>
    <row r="4569" customFormat="1" x14ac:dyDescent="0.3"/>
    <row r="4570" customFormat="1" x14ac:dyDescent="0.3"/>
    <row r="4571" customFormat="1" x14ac:dyDescent="0.3"/>
    <row r="4572" customFormat="1" x14ac:dyDescent="0.3"/>
    <row r="4573" customFormat="1" x14ac:dyDescent="0.3"/>
    <row r="4574" customFormat="1" x14ac:dyDescent="0.3"/>
    <row r="4575" customFormat="1" x14ac:dyDescent="0.3"/>
    <row r="4576" customFormat="1" x14ac:dyDescent="0.3"/>
    <row r="4577" customFormat="1" x14ac:dyDescent="0.3"/>
    <row r="4578" customFormat="1" x14ac:dyDescent="0.3"/>
    <row r="4579" customFormat="1" x14ac:dyDescent="0.3"/>
    <row r="4580" customFormat="1" x14ac:dyDescent="0.3"/>
    <row r="4581" customFormat="1" x14ac:dyDescent="0.3"/>
    <row r="4582" customFormat="1" x14ac:dyDescent="0.3"/>
    <row r="4583" customFormat="1" x14ac:dyDescent="0.3"/>
    <row r="4584" customFormat="1" x14ac:dyDescent="0.3"/>
    <row r="4585" customFormat="1" x14ac:dyDescent="0.3"/>
    <row r="4586" customFormat="1" x14ac:dyDescent="0.3"/>
    <row r="4587" customFormat="1" x14ac:dyDescent="0.3"/>
    <row r="4588" customFormat="1" x14ac:dyDescent="0.3"/>
    <row r="4589" customFormat="1" x14ac:dyDescent="0.3"/>
    <row r="4590" customFormat="1" x14ac:dyDescent="0.3"/>
    <row r="4591" customFormat="1" x14ac:dyDescent="0.3"/>
    <row r="4592" customFormat="1" x14ac:dyDescent="0.3"/>
    <row r="4593" customFormat="1" x14ac:dyDescent="0.3"/>
    <row r="4594" customFormat="1" x14ac:dyDescent="0.3"/>
    <row r="4595" customFormat="1" x14ac:dyDescent="0.3"/>
    <row r="4596" customFormat="1" x14ac:dyDescent="0.3"/>
    <row r="4597" customFormat="1" x14ac:dyDescent="0.3"/>
    <row r="4598" customFormat="1" x14ac:dyDescent="0.3"/>
    <row r="4599" customFormat="1" x14ac:dyDescent="0.3"/>
    <row r="4600" customFormat="1" x14ac:dyDescent="0.3"/>
    <row r="4601" customFormat="1" x14ac:dyDescent="0.3"/>
    <row r="4602" customFormat="1" x14ac:dyDescent="0.3"/>
    <row r="4603" customFormat="1" x14ac:dyDescent="0.3"/>
    <row r="4604" customFormat="1" x14ac:dyDescent="0.3"/>
    <row r="4605" customFormat="1" x14ac:dyDescent="0.3"/>
    <row r="4606" customFormat="1" x14ac:dyDescent="0.3"/>
    <row r="4607" customFormat="1" x14ac:dyDescent="0.3"/>
    <row r="4608" customFormat="1" x14ac:dyDescent="0.3"/>
    <row r="4609" customFormat="1" x14ac:dyDescent="0.3"/>
    <row r="4610" customFormat="1" x14ac:dyDescent="0.3"/>
    <row r="4611" customFormat="1" x14ac:dyDescent="0.3"/>
    <row r="4612" customFormat="1" x14ac:dyDescent="0.3"/>
    <row r="4613" customFormat="1" x14ac:dyDescent="0.3"/>
    <row r="4614" customFormat="1" x14ac:dyDescent="0.3"/>
    <row r="4615" customFormat="1" x14ac:dyDescent="0.3"/>
    <row r="4616" customFormat="1" x14ac:dyDescent="0.3"/>
    <row r="4617" customFormat="1" x14ac:dyDescent="0.3"/>
    <row r="4618" customFormat="1" x14ac:dyDescent="0.3"/>
    <row r="4619" customFormat="1" x14ac:dyDescent="0.3"/>
    <row r="4620" customFormat="1" x14ac:dyDescent="0.3"/>
    <row r="4621" customFormat="1" x14ac:dyDescent="0.3"/>
    <row r="4622" customFormat="1" x14ac:dyDescent="0.3"/>
    <row r="4623" customFormat="1" x14ac:dyDescent="0.3"/>
    <row r="4624" customFormat="1" x14ac:dyDescent="0.3"/>
    <row r="4625" customFormat="1" x14ac:dyDescent="0.3"/>
    <row r="4626" customFormat="1" x14ac:dyDescent="0.3"/>
    <row r="4627" customFormat="1" x14ac:dyDescent="0.3"/>
    <row r="4628" customFormat="1" x14ac:dyDescent="0.3"/>
    <row r="4629" customFormat="1" x14ac:dyDescent="0.3"/>
    <row r="4630" customFormat="1" x14ac:dyDescent="0.3"/>
    <row r="4631" customFormat="1" x14ac:dyDescent="0.3"/>
    <row r="4632" customFormat="1" x14ac:dyDescent="0.3"/>
    <row r="4633" customFormat="1" x14ac:dyDescent="0.3"/>
    <row r="4634" customFormat="1" x14ac:dyDescent="0.3"/>
    <row r="4635" customFormat="1" x14ac:dyDescent="0.3"/>
    <row r="4636" customFormat="1" x14ac:dyDescent="0.3"/>
    <row r="4637" customFormat="1" x14ac:dyDescent="0.3"/>
    <row r="4638" customFormat="1" x14ac:dyDescent="0.3"/>
    <row r="4639" customFormat="1" x14ac:dyDescent="0.3"/>
    <row r="4640" customFormat="1" x14ac:dyDescent="0.3"/>
    <row r="4641" customFormat="1" x14ac:dyDescent="0.3"/>
    <row r="4642" customFormat="1" x14ac:dyDescent="0.3"/>
    <row r="4643" customFormat="1" x14ac:dyDescent="0.3"/>
    <row r="4644" customFormat="1" x14ac:dyDescent="0.3"/>
    <row r="4645" customFormat="1" x14ac:dyDescent="0.3"/>
    <row r="4646" customFormat="1" x14ac:dyDescent="0.3"/>
    <row r="4647" customFormat="1" x14ac:dyDescent="0.3"/>
    <row r="4648" customFormat="1" x14ac:dyDescent="0.3"/>
    <row r="4649" customFormat="1" x14ac:dyDescent="0.3"/>
    <row r="4650" customFormat="1" x14ac:dyDescent="0.3"/>
    <row r="4651" customFormat="1" x14ac:dyDescent="0.3"/>
    <row r="4652" customFormat="1" x14ac:dyDescent="0.3"/>
    <row r="4653" customFormat="1" x14ac:dyDescent="0.3"/>
    <row r="4654" customFormat="1" x14ac:dyDescent="0.3"/>
    <row r="4655" customFormat="1" x14ac:dyDescent="0.3"/>
    <row r="4656" customFormat="1" x14ac:dyDescent="0.3"/>
    <row r="4657" customFormat="1" x14ac:dyDescent="0.3"/>
    <row r="4658" customFormat="1" x14ac:dyDescent="0.3"/>
    <row r="4659" customFormat="1" x14ac:dyDescent="0.3"/>
    <row r="4660" customFormat="1" x14ac:dyDescent="0.3"/>
    <row r="4661" customFormat="1" x14ac:dyDescent="0.3"/>
    <row r="4662" customFormat="1" x14ac:dyDescent="0.3"/>
    <row r="4663" customFormat="1" x14ac:dyDescent="0.3"/>
    <row r="4664" customFormat="1" x14ac:dyDescent="0.3"/>
    <row r="4665" customFormat="1" x14ac:dyDescent="0.3"/>
    <row r="4666" customFormat="1" x14ac:dyDescent="0.3"/>
    <row r="4667" customFormat="1" x14ac:dyDescent="0.3"/>
    <row r="4668" customFormat="1" x14ac:dyDescent="0.3"/>
    <row r="4669" customFormat="1" x14ac:dyDescent="0.3"/>
    <row r="4670" customFormat="1" x14ac:dyDescent="0.3"/>
    <row r="4671" customFormat="1" x14ac:dyDescent="0.3"/>
    <row r="4672" customFormat="1" x14ac:dyDescent="0.3"/>
    <row r="4673" customFormat="1" x14ac:dyDescent="0.3"/>
    <row r="4674" customFormat="1" x14ac:dyDescent="0.3"/>
    <row r="4675" customFormat="1" x14ac:dyDescent="0.3"/>
    <row r="4676" customFormat="1" x14ac:dyDescent="0.3"/>
    <row r="4677" customFormat="1" x14ac:dyDescent="0.3"/>
    <row r="4678" customFormat="1" x14ac:dyDescent="0.3"/>
    <row r="4679" customFormat="1" x14ac:dyDescent="0.3"/>
    <row r="4680" customFormat="1" x14ac:dyDescent="0.3"/>
    <row r="4681" customFormat="1" x14ac:dyDescent="0.3"/>
    <row r="4682" customFormat="1" x14ac:dyDescent="0.3"/>
    <row r="4683" customFormat="1" x14ac:dyDescent="0.3"/>
    <row r="4684" customFormat="1" x14ac:dyDescent="0.3"/>
    <row r="4685" customFormat="1" x14ac:dyDescent="0.3"/>
    <row r="4686" customFormat="1" x14ac:dyDescent="0.3"/>
    <row r="4687" customFormat="1" x14ac:dyDescent="0.3"/>
    <row r="4688" customFormat="1" x14ac:dyDescent="0.3"/>
    <row r="4689" customFormat="1" x14ac:dyDescent="0.3"/>
    <row r="4690" customFormat="1" x14ac:dyDescent="0.3"/>
    <row r="4691" customFormat="1" x14ac:dyDescent="0.3"/>
    <row r="4692" customFormat="1" x14ac:dyDescent="0.3"/>
    <row r="4693" customFormat="1" x14ac:dyDescent="0.3"/>
    <row r="4694" customFormat="1" x14ac:dyDescent="0.3"/>
    <row r="4695" customFormat="1" x14ac:dyDescent="0.3"/>
    <row r="4696" customFormat="1" x14ac:dyDescent="0.3"/>
    <row r="4697" customFormat="1" x14ac:dyDescent="0.3"/>
    <row r="4698" customFormat="1" x14ac:dyDescent="0.3"/>
    <row r="4699" customFormat="1" x14ac:dyDescent="0.3"/>
    <row r="4700" customFormat="1" x14ac:dyDescent="0.3"/>
    <row r="4701" customFormat="1" x14ac:dyDescent="0.3"/>
    <row r="4702" customFormat="1" x14ac:dyDescent="0.3"/>
    <row r="4703" customFormat="1" x14ac:dyDescent="0.3"/>
    <row r="4704" customFormat="1" x14ac:dyDescent="0.3"/>
    <row r="4705" customFormat="1" x14ac:dyDescent="0.3"/>
    <row r="4706" customFormat="1" x14ac:dyDescent="0.3"/>
    <row r="4707" customFormat="1" x14ac:dyDescent="0.3"/>
    <row r="4708" customFormat="1" x14ac:dyDescent="0.3"/>
    <row r="4709" customFormat="1" x14ac:dyDescent="0.3"/>
    <row r="4710" customFormat="1" x14ac:dyDescent="0.3"/>
    <row r="4711" customFormat="1" x14ac:dyDescent="0.3"/>
    <row r="4712" customFormat="1" x14ac:dyDescent="0.3"/>
    <row r="4713" customFormat="1" x14ac:dyDescent="0.3"/>
    <row r="4714" customFormat="1" x14ac:dyDescent="0.3"/>
    <row r="4715" customFormat="1" x14ac:dyDescent="0.3"/>
    <row r="4716" customFormat="1" x14ac:dyDescent="0.3"/>
    <row r="4717" customFormat="1" x14ac:dyDescent="0.3"/>
    <row r="4718" customFormat="1" x14ac:dyDescent="0.3"/>
    <row r="4719" customFormat="1" x14ac:dyDescent="0.3"/>
    <row r="4720" customFormat="1" x14ac:dyDescent="0.3"/>
    <row r="4721" customFormat="1" x14ac:dyDescent="0.3"/>
    <row r="4722" customFormat="1" x14ac:dyDescent="0.3"/>
    <row r="4723" customFormat="1" x14ac:dyDescent="0.3"/>
    <row r="4724" customFormat="1" x14ac:dyDescent="0.3"/>
    <row r="4725" customFormat="1" x14ac:dyDescent="0.3"/>
    <row r="4726" customFormat="1" x14ac:dyDescent="0.3"/>
    <row r="4727" customFormat="1" x14ac:dyDescent="0.3"/>
    <row r="4728" customFormat="1" x14ac:dyDescent="0.3"/>
    <row r="4729" customFormat="1" x14ac:dyDescent="0.3"/>
    <row r="4730" customFormat="1" x14ac:dyDescent="0.3"/>
    <row r="4731" customFormat="1" x14ac:dyDescent="0.3"/>
    <row r="4732" customFormat="1" x14ac:dyDescent="0.3"/>
    <row r="4733" customFormat="1" x14ac:dyDescent="0.3"/>
    <row r="4734" customFormat="1" x14ac:dyDescent="0.3"/>
    <row r="4735" customFormat="1" x14ac:dyDescent="0.3"/>
    <row r="4736" customFormat="1" x14ac:dyDescent="0.3"/>
    <row r="4737" customFormat="1" x14ac:dyDescent="0.3"/>
    <row r="4738" customFormat="1" x14ac:dyDescent="0.3"/>
    <row r="4739" customFormat="1" x14ac:dyDescent="0.3"/>
    <row r="4740" customFormat="1" x14ac:dyDescent="0.3"/>
    <row r="4741" customFormat="1" x14ac:dyDescent="0.3"/>
    <row r="4742" customFormat="1" x14ac:dyDescent="0.3"/>
    <row r="4743" customFormat="1" x14ac:dyDescent="0.3"/>
    <row r="4744" customFormat="1" x14ac:dyDescent="0.3"/>
    <row r="4745" customFormat="1" x14ac:dyDescent="0.3"/>
    <row r="4746" customFormat="1" x14ac:dyDescent="0.3"/>
    <row r="4747" customFormat="1" x14ac:dyDescent="0.3"/>
    <row r="4748" customFormat="1" x14ac:dyDescent="0.3"/>
    <row r="4749" customFormat="1" x14ac:dyDescent="0.3"/>
    <row r="4750" customFormat="1" x14ac:dyDescent="0.3"/>
    <row r="4751" customFormat="1" x14ac:dyDescent="0.3"/>
    <row r="4752" customFormat="1" x14ac:dyDescent="0.3"/>
    <row r="4753" customFormat="1" x14ac:dyDescent="0.3"/>
    <row r="4754" customFormat="1" x14ac:dyDescent="0.3"/>
    <row r="4755" customFormat="1" x14ac:dyDescent="0.3"/>
    <row r="4756" customFormat="1" x14ac:dyDescent="0.3"/>
    <row r="4757" customFormat="1" x14ac:dyDescent="0.3"/>
    <row r="4758" customFormat="1" x14ac:dyDescent="0.3"/>
    <row r="4759" customFormat="1" x14ac:dyDescent="0.3"/>
    <row r="4760" customFormat="1" x14ac:dyDescent="0.3"/>
    <row r="4761" customFormat="1" x14ac:dyDescent="0.3"/>
    <row r="4762" customFormat="1" x14ac:dyDescent="0.3"/>
    <row r="4763" customFormat="1" x14ac:dyDescent="0.3"/>
    <row r="4764" customFormat="1" x14ac:dyDescent="0.3"/>
    <row r="4765" customFormat="1" x14ac:dyDescent="0.3"/>
    <row r="4766" customFormat="1" x14ac:dyDescent="0.3"/>
    <row r="4767" customFormat="1" x14ac:dyDescent="0.3"/>
    <row r="4768" customFormat="1" x14ac:dyDescent="0.3"/>
    <row r="4769" customFormat="1" x14ac:dyDescent="0.3"/>
    <row r="4770" customFormat="1" x14ac:dyDescent="0.3"/>
    <row r="4771" customFormat="1" x14ac:dyDescent="0.3"/>
    <row r="4772" customFormat="1" x14ac:dyDescent="0.3"/>
    <row r="4773" customFormat="1" x14ac:dyDescent="0.3"/>
    <row r="4774" customFormat="1" x14ac:dyDescent="0.3"/>
    <row r="4775" customFormat="1" x14ac:dyDescent="0.3"/>
    <row r="4776" customFormat="1" x14ac:dyDescent="0.3"/>
    <row r="4777" customFormat="1" x14ac:dyDescent="0.3"/>
    <row r="4778" customFormat="1" x14ac:dyDescent="0.3"/>
    <row r="4779" customFormat="1" x14ac:dyDescent="0.3"/>
    <row r="4780" customFormat="1" x14ac:dyDescent="0.3"/>
    <row r="4781" customFormat="1" x14ac:dyDescent="0.3"/>
    <row r="4782" customFormat="1" x14ac:dyDescent="0.3"/>
    <row r="4783" customFormat="1" x14ac:dyDescent="0.3"/>
    <row r="4784" customFormat="1" x14ac:dyDescent="0.3"/>
    <row r="4785" customFormat="1" x14ac:dyDescent="0.3"/>
    <row r="4786" customFormat="1" x14ac:dyDescent="0.3"/>
    <row r="4787" customFormat="1" x14ac:dyDescent="0.3"/>
    <row r="4788" customFormat="1" x14ac:dyDescent="0.3"/>
    <row r="4789" customFormat="1" x14ac:dyDescent="0.3"/>
    <row r="4790" customFormat="1" x14ac:dyDescent="0.3"/>
    <row r="4791" customFormat="1" x14ac:dyDescent="0.3"/>
    <row r="4792" customFormat="1" x14ac:dyDescent="0.3"/>
    <row r="4793" customFormat="1" x14ac:dyDescent="0.3"/>
    <row r="4794" customFormat="1" x14ac:dyDescent="0.3"/>
    <row r="4795" customFormat="1" x14ac:dyDescent="0.3"/>
    <row r="4796" customFormat="1" x14ac:dyDescent="0.3"/>
    <row r="4797" customFormat="1" x14ac:dyDescent="0.3"/>
    <row r="4798" customFormat="1" x14ac:dyDescent="0.3"/>
    <row r="4799" customFormat="1" x14ac:dyDescent="0.3"/>
    <row r="4800" customFormat="1" x14ac:dyDescent="0.3"/>
    <row r="4801" customFormat="1" x14ac:dyDescent="0.3"/>
    <row r="4802" customFormat="1" x14ac:dyDescent="0.3"/>
    <row r="4803" customFormat="1" x14ac:dyDescent="0.3"/>
    <row r="4804" customFormat="1" x14ac:dyDescent="0.3"/>
    <row r="4805" customFormat="1" x14ac:dyDescent="0.3"/>
    <row r="4806" customFormat="1" x14ac:dyDescent="0.3"/>
    <row r="4807" customFormat="1" x14ac:dyDescent="0.3"/>
    <row r="4808" customFormat="1" x14ac:dyDescent="0.3"/>
    <row r="4809" customFormat="1" x14ac:dyDescent="0.3"/>
    <row r="4810" customFormat="1" x14ac:dyDescent="0.3"/>
    <row r="4811" customFormat="1" x14ac:dyDescent="0.3"/>
    <row r="4812" customFormat="1" x14ac:dyDescent="0.3"/>
    <row r="4813" customFormat="1" x14ac:dyDescent="0.3"/>
    <row r="4814" customFormat="1" x14ac:dyDescent="0.3"/>
    <row r="4815" customFormat="1" x14ac:dyDescent="0.3"/>
    <row r="4816" customFormat="1" x14ac:dyDescent="0.3"/>
    <row r="4817" customFormat="1" x14ac:dyDescent="0.3"/>
    <row r="4818" customFormat="1" x14ac:dyDescent="0.3"/>
    <row r="4819" customFormat="1" x14ac:dyDescent="0.3"/>
    <row r="4820" customFormat="1" x14ac:dyDescent="0.3"/>
    <row r="4821" customFormat="1" x14ac:dyDescent="0.3"/>
    <row r="4822" customFormat="1" x14ac:dyDescent="0.3"/>
    <row r="4823" customFormat="1" x14ac:dyDescent="0.3"/>
    <row r="4824" customFormat="1" x14ac:dyDescent="0.3"/>
    <row r="4825" customFormat="1" x14ac:dyDescent="0.3"/>
    <row r="4826" customFormat="1" x14ac:dyDescent="0.3"/>
    <row r="4827" customFormat="1" x14ac:dyDescent="0.3"/>
    <row r="4828" customFormat="1" x14ac:dyDescent="0.3"/>
    <row r="4829" customFormat="1" x14ac:dyDescent="0.3"/>
    <row r="4830" customFormat="1" x14ac:dyDescent="0.3"/>
    <row r="4831" customFormat="1" x14ac:dyDescent="0.3"/>
    <row r="4832" customFormat="1" x14ac:dyDescent="0.3"/>
    <row r="4833" customFormat="1" x14ac:dyDescent="0.3"/>
    <row r="4834" customFormat="1" x14ac:dyDescent="0.3"/>
    <row r="4835" customFormat="1" x14ac:dyDescent="0.3"/>
    <row r="4836" customFormat="1" x14ac:dyDescent="0.3"/>
    <row r="4837" customFormat="1" x14ac:dyDescent="0.3"/>
    <row r="4838" customFormat="1" x14ac:dyDescent="0.3"/>
    <row r="4839" customFormat="1" x14ac:dyDescent="0.3"/>
    <row r="4840" customFormat="1" x14ac:dyDescent="0.3"/>
    <row r="4841" customFormat="1" x14ac:dyDescent="0.3"/>
    <row r="4842" customFormat="1" x14ac:dyDescent="0.3"/>
    <row r="4843" customFormat="1" x14ac:dyDescent="0.3"/>
    <row r="4844" customFormat="1" x14ac:dyDescent="0.3"/>
    <row r="4845" customFormat="1" x14ac:dyDescent="0.3"/>
    <row r="4846" customFormat="1" x14ac:dyDescent="0.3"/>
    <row r="4847" customFormat="1" x14ac:dyDescent="0.3"/>
    <row r="4848" customFormat="1" x14ac:dyDescent="0.3"/>
    <row r="4849" customFormat="1" x14ac:dyDescent="0.3"/>
    <row r="4850" customFormat="1" x14ac:dyDescent="0.3"/>
    <row r="4851" customFormat="1" x14ac:dyDescent="0.3"/>
    <row r="4852" customFormat="1" x14ac:dyDescent="0.3"/>
    <row r="4853" customFormat="1" x14ac:dyDescent="0.3"/>
    <row r="4854" customFormat="1" x14ac:dyDescent="0.3"/>
    <row r="4855" customFormat="1" x14ac:dyDescent="0.3"/>
    <row r="4856" customFormat="1" x14ac:dyDescent="0.3"/>
    <row r="4857" customFormat="1" x14ac:dyDescent="0.3"/>
    <row r="4858" customFormat="1" x14ac:dyDescent="0.3"/>
    <row r="4859" customFormat="1" x14ac:dyDescent="0.3"/>
    <row r="4860" customFormat="1" x14ac:dyDescent="0.3"/>
    <row r="4861" customFormat="1" x14ac:dyDescent="0.3"/>
    <row r="4862" customFormat="1" x14ac:dyDescent="0.3"/>
    <row r="4863" customFormat="1" x14ac:dyDescent="0.3"/>
    <row r="4864" customFormat="1" x14ac:dyDescent="0.3"/>
    <row r="4865" customFormat="1" x14ac:dyDescent="0.3"/>
    <row r="4866" customFormat="1" x14ac:dyDescent="0.3"/>
    <row r="4867" customFormat="1" x14ac:dyDescent="0.3"/>
    <row r="4868" customFormat="1" x14ac:dyDescent="0.3"/>
    <row r="4869" customFormat="1" x14ac:dyDescent="0.3"/>
    <row r="4870" customFormat="1" x14ac:dyDescent="0.3"/>
    <row r="4871" customFormat="1" x14ac:dyDescent="0.3"/>
    <row r="4872" customFormat="1" x14ac:dyDescent="0.3"/>
    <row r="4873" customFormat="1" x14ac:dyDescent="0.3"/>
    <row r="4874" customFormat="1" x14ac:dyDescent="0.3"/>
    <row r="4875" customFormat="1" x14ac:dyDescent="0.3"/>
    <row r="4876" customFormat="1" x14ac:dyDescent="0.3"/>
    <row r="4877" customFormat="1" x14ac:dyDescent="0.3"/>
    <row r="4878" customFormat="1" x14ac:dyDescent="0.3"/>
    <row r="4879" customFormat="1" x14ac:dyDescent="0.3"/>
    <row r="4880" customFormat="1" x14ac:dyDescent="0.3"/>
    <row r="4881" customFormat="1" x14ac:dyDescent="0.3"/>
    <row r="4882" customFormat="1" x14ac:dyDescent="0.3"/>
    <row r="4883" customFormat="1" x14ac:dyDescent="0.3"/>
    <row r="4884" customFormat="1" x14ac:dyDescent="0.3"/>
    <row r="4885" customFormat="1" x14ac:dyDescent="0.3"/>
    <row r="4886" customFormat="1" x14ac:dyDescent="0.3"/>
    <row r="4887" customFormat="1" x14ac:dyDescent="0.3"/>
    <row r="4888" customFormat="1" x14ac:dyDescent="0.3"/>
    <row r="4889" customFormat="1" x14ac:dyDescent="0.3"/>
    <row r="4890" customFormat="1" x14ac:dyDescent="0.3"/>
    <row r="4891" customFormat="1" x14ac:dyDescent="0.3"/>
    <row r="4892" customFormat="1" x14ac:dyDescent="0.3"/>
    <row r="4893" customFormat="1" x14ac:dyDescent="0.3"/>
    <row r="4894" customFormat="1" x14ac:dyDescent="0.3"/>
    <row r="4895" customFormat="1" x14ac:dyDescent="0.3"/>
    <row r="4896" customFormat="1" x14ac:dyDescent="0.3"/>
    <row r="4897" customFormat="1" x14ac:dyDescent="0.3"/>
    <row r="4898" customFormat="1" x14ac:dyDescent="0.3"/>
    <row r="4899" customFormat="1" x14ac:dyDescent="0.3"/>
    <row r="4900" customFormat="1" x14ac:dyDescent="0.3"/>
    <row r="4901" customFormat="1" x14ac:dyDescent="0.3"/>
    <row r="4902" customFormat="1" x14ac:dyDescent="0.3"/>
    <row r="4903" customFormat="1" x14ac:dyDescent="0.3"/>
    <row r="4904" customFormat="1" x14ac:dyDescent="0.3"/>
    <row r="4905" customFormat="1" x14ac:dyDescent="0.3"/>
    <row r="4906" customFormat="1" x14ac:dyDescent="0.3"/>
    <row r="4907" customFormat="1" x14ac:dyDescent="0.3"/>
    <row r="4908" customFormat="1" x14ac:dyDescent="0.3"/>
    <row r="4909" customFormat="1" x14ac:dyDescent="0.3"/>
    <row r="4910" customFormat="1" x14ac:dyDescent="0.3"/>
    <row r="4911" customFormat="1" x14ac:dyDescent="0.3"/>
    <row r="4912" customFormat="1" x14ac:dyDescent="0.3"/>
    <row r="4913" customFormat="1" x14ac:dyDescent="0.3"/>
    <row r="4914" customFormat="1" x14ac:dyDescent="0.3"/>
    <row r="4915" customFormat="1" x14ac:dyDescent="0.3"/>
    <row r="4916" customFormat="1" x14ac:dyDescent="0.3"/>
    <row r="4917" customFormat="1" x14ac:dyDescent="0.3"/>
    <row r="4918" customFormat="1" x14ac:dyDescent="0.3"/>
    <row r="4919" customFormat="1" x14ac:dyDescent="0.3"/>
    <row r="4920" customFormat="1" x14ac:dyDescent="0.3"/>
    <row r="4921" customFormat="1" x14ac:dyDescent="0.3"/>
    <row r="4922" customFormat="1" x14ac:dyDescent="0.3"/>
    <row r="4923" customFormat="1" x14ac:dyDescent="0.3"/>
    <row r="4924" customFormat="1" x14ac:dyDescent="0.3"/>
    <row r="4925" customFormat="1" x14ac:dyDescent="0.3"/>
    <row r="4926" customFormat="1" x14ac:dyDescent="0.3"/>
    <row r="4927" customFormat="1" x14ac:dyDescent="0.3"/>
    <row r="4928" customFormat="1" x14ac:dyDescent="0.3"/>
    <row r="4929" customFormat="1" x14ac:dyDescent="0.3"/>
    <row r="4930" customFormat="1" x14ac:dyDescent="0.3"/>
    <row r="4931" customFormat="1" x14ac:dyDescent="0.3"/>
    <row r="4932" customFormat="1" x14ac:dyDescent="0.3"/>
    <row r="4933" customFormat="1" x14ac:dyDescent="0.3"/>
    <row r="4934" customFormat="1" x14ac:dyDescent="0.3"/>
    <row r="4935" customFormat="1" x14ac:dyDescent="0.3"/>
    <row r="4936" customFormat="1" x14ac:dyDescent="0.3"/>
    <row r="4937" customFormat="1" x14ac:dyDescent="0.3"/>
    <row r="4938" customFormat="1" x14ac:dyDescent="0.3"/>
    <row r="4939" customFormat="1" x14ac:dyDescent="0.3"/>
    <row r="4940" customFormat="1" x14ac:dyDescent="0.3"/>
    <row r="4941" customFormat="1" x14ac:dyDescent="0.3"/>
    <row r="4942" customFormat="1" x14ac:dyDescent="0.3"/>
    <row r="4943" customFormat="1" x14ac:dyDescent="0.3"/>
    <row r="4944" customFormat="1" x14ac:dyDescent="0.3"/>
    <row r="4945" customFormat="1" x14ac:dyDescent="0.3"/>
    <row r="4946" customFormat="1" x14ac:dyDescent="0.3"/>
    <row r="4947" customFormat="1" x14ac:dyDescent="0.3"/>
    <row r="4948" customFormat="1" x14ac:dyDescent="0.3"/>
    <row r="4949" customFormat="1" x14ac:dyDescent="0.3"/>
    <row r="4950" customFormat="1" x14ac:dyDescent="0.3"/>
    <row r="4951" customFormat="1" x14ac:dyDescent="0.3"/>
    <row r="4952" customFormat="1" x14ac:dyDescent="0.3"/>
    <row r="4953" customFormat="1" x14ac:dyDescent="0.3"/>
    <row r="4954" customFormat="1" x14ac:dyDescent="0.3"/>
    <row r="4955" customFormat="1" x14ac:dyDescent="0.3"/>
    <row r="4956" customFormat="1" x14ac:dyDescent="0.3"/>
    <row r="4957" customFormat="1" x14ac:dyDescent="0.3"/>
    <row r="4958" customFormat="1" x14ac:dyDescent="0.3"/>
    <row r="4959" customFormat="1" x14ac:dyDescent="0.3"/>
    <row r="4960" customFormat="1" x14ac:dyDescent="0.3"/>
    <row r="4961" customFormat="1" x14ac:dyDescent="0.3"/>
    <row r="4962" customFormat="1" x14ac:dyDescent="0.3"/>
    <row r="4963" customFormat="1" x14ac:dyDescent="0.3"/>
    <row r="4964" customFormat="1" x14ac:dyDescent="0.3"/>
    <row r="4965" customFormat="1" x14ac:dyDescent="0.3"/>
    <row r="4966" customFormat="1" x14ac:dyDescent="0.3"/>
    <row r="4967" customFormat="1" x14ac:dyDescent="0.3"/>
    <row r="4968" customFormat="1" x14ac:dyDescent="0.3"/>
    <row r="4969" customFormat="1" x14ac:dyDescent="0.3"/>
    <row r="4970" customFormat="1" x14ac:dyDescent="0.3"/>
    <row r="4971" customFormat="1" x14ac:dyDescent="0.3"/>
    <row r="4972" customFormat="1" x14ac:dyDescent="0.3"/>
    <row r="4973" customFormat="1" x14ac:dyDescent="0.3"/>
    <row r="4974" customFormat="1" x14ac:dyDescent="0.3"/>
    <row r="4975" customFormat="1" x14ac:dyDescent="0.3"/>
    <row r="4976" customFormat="1" x14ac:dyDescent="0.3"/>
    <row r="4977" customFormat="1" x14ac:dyDescent="0.3"/>
    <row r="4978" customFormat="1" x14ac:dyDescent="0.3"/>
    <row r="4979" customFormat="1" x14ac:dyDescent="0.3"/>
    <row r="4980" customFormat="1" x14ac:dyDescent="0.3"/>
    <row r="4981" customFormat="1" x14ac:dyDescent="0.3"/>
    <row r="4982" customFormat="1" x14ac:dyDescent="0.3"/>
    <row r="4983" customFormat="1" x14ac:dyDescent="0.3"/>
    <row r="4984" customFormat="1" x14ac:dyDescent="0.3"/>
    <row r="4985" customFormat="1" x14ac:dyDescent="0.3"/>
    <row r="4986" customFormat="1" x14ac:dyDescent="0.3"/>
    <row r="4987" customFormat="1" x14ac:dyDescent="0.3"/>
    <row r="4988" customFormat="1" x14ac:dyDescent="0.3"/>
    <row r="4989" customFormat="1" x14ac:dyDescent="0.3"/>
    <row r="4990" customFormat="1" x14ac:dyDescent="0.3"/>
    <row r="4991" customFormat="1" x14ac:dyDescent="0.3"/>
    <row r="4992" customFormat="1" x14ac:dyDescent="0.3"/>
    <row r="4993" customFormat="1" x14ac:dyDescent="0.3"/>
    <row r="4994" customFormat="1" x14ac:dyDescent="0.3"/>
    <row r="4995" customFormat="1" x14ac:dyDescent="0.3"/>
    <row r="4996" customFormat="1" x14ac:dyDescent="0.3"/>
    <row r="4997" customFormat="1" x14ac:dyDescent="0.3"/>
    <row r="4998" customFormat="1" x14ac:dyDescent="0.3"/>
    <row r="4999" customFormat="1" x14ac:dyDescent="0.3"/>
    <row r="5000" customFormat="1" x14ac:dyDescent="0.3"/>
    <row r="5001" customFormat="1" x14ac:dyDescent="0.3"/>
    <row r="5002" customFormat="1" x14ac:dyDescent="0.3"/>
    <row r="5003" customFormat="1" x14ac:dyDescent="0.3"/>
    <row r="5004" customFormat="1" x14ac:dyDescent="0.3"/>
    <row r="5005" customFormat="1" x14ac:dyDescent="0.3"/>
    <row r="5006" customFormat="1" x14ac:dyDescent="0.3"/>
    <row r="5007" customFormat="1" x14ac:dyDescent="0.3"/>
    <row r="5008" customFormat="1" x14ac:dyDescent="0.3"/>
    <row r="5009" customFormat="1" x14ac:dyDescent="0.3"/>
    <row r="5010" customFormat="1" x14ac:dyDescent="0.3"/>
    <row r="5011" customFormat="1" x14ac:dyDescent="0.3"/>
    <row r="5012" customFormat="1" x14ac:dyDescent="0.3"/>
    <row r="5013" customFormat="1" x14ac:dyDescent="0.3"/>
    <row r="5014" customFormat="1" x14ac:dyDescent="0.3"/>
    <row r="5015" customFormat="1" x14ac:dyDescent="0.3"/>
    <row r="5016" customFormat="1" x14ac:dyDescent="0.3"/>
    <row r="5017" customFormat="1" x14ac:dyDescent="0.3"/>
    <row r="5018" customFormat="1" x14ac:dyDescent="0.3"/>
    <row r="5019" customFormat="1" x14ac:dyDescent="0.3"/>
    <row r="5020" customFormat="1" x14ac:dyDescent="0.3"/>
    <row r="5021" customFormat="1" x14ac:dyDescent="0.3"/>
    <row r="5022" customFormat="1" x14ac:dyDescent="0.3"/>
    <row r="5023" customFormat="1" x14ac:dyDescent="0.3"/>
    <row r="5024" customFormat="1" x14ac:dyDescent="0.3"/>
    <row r="5025" customFormat="1" x14ac:dyDescent="0.3"/>
    <row r="5026" customFormat="1" x14ac:dyDescent="0.3"/>
    <row r="5027" customFormat="1" x14ac:dyDescent="0.3"/>
    <row r="5028" customFormat="1" x14ac:dyDescent="0.3"/>
    <row r="5029" customFormat="1" x14ac:dyDescent="0.3"/>
    <row r="5030" customFormat="1" x14ac:dyDescent="0.3"/>
    <row r="5031" customFormat="1" x14ac:dyDescent="0.3"/>
    <row r="5032" customFormat="1" x14ac:dyDescent="0.3"/>
    <row r="5033" customFormat="1" x14ac:dyDescent="0.3"/>
    <row r="5034" customFormat="1" x14ac:dyDescent="0.3"/>
    <row r="5035" customFormat="1" x14ac:dyDescent="0.3"/>
    <row r="5036" customFormat="1" x14ac:dyDescent="0.3"/>
    <row r="5037" customFormat="1" x14ac:dyDescent="0.3"/>
    <row r="5038" customFormat="1" x14ac:dyDescent="0.3"/>
    <row r="5039" customFormat="1" x14ac:dyDescent="0.3"/>
    <row r="5040" customFormat="1" x14ac:dyDescent="0.3"/>
    <row r="5041" customFormat="1" x14ac:dyDescent="0.3"/>
    <row r="5042" customFormat="1" x14ac:dyDescent="0.3"/>
    <row r="5043" customFormat="1" x14ac:dyDescent="0.3"/>
    <row r="5044" customFormat="1" x14ac:dyDescent="0.3"/>
    <row r="5045" customFormat="1" x14ac:dyDescent="0.3"/>
    <row r="5046" customFormat="1" x14ac:dyDescent="0.3"/>
    <row r="5047" customFormat="1" x14ac:dyDescent="0.3"/>
    <row r="5048" customFormat="1" x14ac:dyDescent="0.3"/>
    <row r="5049" customFormat="1" x14ac:dyDescent="0.3"/>
    <row r="5050" customFormat="1" x14ac:dyDescent="0.3"/>
    <row r="5051" customFormat="1" x14ac:dyDescent="0.3"/>
    <row r="5052" customFormat="1" x14ac:dyDescent="0.3"/>
    <row r="5053" customFormat="1" x14ac:dyDescent="0.3"/>
    <row r="5054" customFormat="1" x14ac:dyDescent="0.3"/>
    <row r="5055" customFormat="1" x14ac:dyDescent="0.3"/>
    <row r="5056" customFormat="1" x14ac:dyDescent="0.3"/>
    <row r="5057" customFormat="1" x14ac:dyDescent="0.3"/>
    <row r="5058" customFormat="1" x14ac:dyDescent="0.3"/>
    <row r="5059" customFormat="1" x14ac:dyDescent="0.3"/>
    <row r="5060" customFormat="1" x14ac:dyDescent="0.3"/>
    <row r="5061" customFormat="1" x14ac:dyDescent="0.3"/>
    <row r="5062" customFormat="1" x14ac:dyDescent="0.3"/>
    <row r="5063" customFormat="1" x14ac:dyDescent="0.3"/>
    <row r="5064" customFormat="1" x14ac:dyDescent="0.3"/>
    <row r="5065" customFormat="1" x14ac:dyDescent="0.3"/>
    <row r="5066" customFormat="1" x14ac:dyDescent="0.3"/>
    <row r="5067" customFormat="1" x14ac:dyDescent="0.3"/>
    <row r="5068" customFormat="1" x14ac:dyDescent="0.3"/>
    <row r="5069" customFormat="1" x14ac:dyDescent="0.3"/>
    <row r="5070" customFormat="1" x14ac:dyDescent="0.3"/>
    <row r="5071" customFormat="1" x14ac:dyDescent="0.3"/>
    <row r="5072" customFormat="1" x14ac:dyDescent="0.3"/>
    <row r="5073" customFormat="1" x14ac:dyDescent="0.3"/>
    <row r="5074" customFormat="1" x14ac:dyDescent="0.3"/>
    <row r="5075" customFormat="1" x14ac:dyDescent="0.3"/>
    <row r="5076" customFormat="1" x14ac:dyDescent="0.3"/>
    <row r="5077" customFormat="1" x14ac:dyDescent="0.3"/>
    <row r="5078" customFormat="1" x14ac:dyDescent="0.3"/>
    <row r="5079" customFormat="1" x14ac:dyDescent="0.3"/>
    <row r="5080" customFormat="1" x14ac:dyDescent="0.3"/>
    <row r="5081" customFormat="1" x14ac:dyDescent="0.3"/>
    <row r="5082" customFormat="1" x14ac:dyDescent="0.3"/>
    <row r="5083" customFormat="1" x14ac:dyDescent="0.3"/>
    <row r="5084" customFormat="1" x14ac:dyDescent="0.3"/>
    <row r="5085" customFormat="1" x14ac:dyDescent="0.3"/>
    <row r="5086" customFormat="1" x14ac:dyDescent="0.3"/>
    <row r="5087" customFormat="1" x14ac:dyDescent="0.3"/>
    <row r="5088" customFormat="1" x14ac:dyDescent="0.3"/>
    <row r="5089" customFormat="1" x14ac:dyDescent="0.3"/>
    <row r="5090" customFormat="1" x14ac:dyDescent="0.3"/>
    <row r="5091" customFormat="1" x14ac:dyDescent="0.3"/>
    <row r="5092" customFormat="1" x14ac:dyDescent="0.3"/>
    <row r="5093" customFormat="1" x14ac:dyDescent="0.3"/>
    <row r="5094" customFormat="1" x14ac:dyDescent="0.3"/>
    <row r="5095" customFormat="1" x14ac:dyDescent="0.3"/>
    <row r="5096" customFormat="1" x14ac:dyDescent="0.3"/>
    <row r="5097" customFormat="1" x14ac:dyDescent="0.3"/>
    <row r="5098" customFormat="1" x14ac:dyDescent="0.3"/>
    <row r="5099" customFormat="1" x14ac:dyDescent="0.3"/>
    <row r="5100" customFormat="1" x14ac:dyDescent="0.3"/>
    <row r="5101" customFormat="1" x14ac:dyDescent="0.3"/>
    <row r="5102" customFormat="1" x14ac:dyDescent="0.3"/>
    <row r="5103" customFormat="1" x14ac:dyDescent="0.3"/>
    <row r="5104" customFormat="1" x14ac:dyDescent="0.3"/>
    <row r="5105" customFormat="1" x14ac:dyDescent="0.3"/>
    <row r="5106" customFormat="1" x14ac:dyDescent="0.3"/>
    <row r="5107" customFormat="1" x14ac:dyDescent="0.3"/>
    <row r="5108" customFormat="1" x14ac:dyDescent="0.3"/>
    <row r="5109" customFormat="1" x14ac:dyDescent="0.3"/>
    <row r="5110" customFormat="1" x14ac:dyDescent="0.3"/>
    <row r="5111" customFormat="1" x14ac:dyDescent="0.3"/>
    <row r="5112" customFormat="1" x14ac:dyDescent="0.3"/>
    <row r="5113" customFormat="1" x14ac:dyDescent="0.3"/>
    <row r="5114" customFormat="1" x14ac:dyDescent="0.3"/>
    <row r="5115" customFormat="1" x14ac:dyDescent="0.3"/>
    <row r="5116" customFormat="1" x14ac:dyDescent="0.3"/>
    <row r="5117" customFormat="1" x14ac:dyDescent="0.3"/>
    <row r="5118" customFormat="1" x14ac:dyDescent="0.3"/>
    <row r="5119" customFormat="1" x14ac:dyDescent="0.3"/>
    <row r="5120" customFormat="1" x14ac:dyDescent="0.3"/>
    <row r="5121" customFormat="1" x14ac:dyDescent="0.3"/>
    <row r="5122" customFormat="1" x14ac:dyDescent="0.3"/>
    <row r="5123" customFormat="1" x14ac:dyDescent="0.3"/>
    <row r="5124" customFormat="1" x14ac:dyDescent="0.3"/>
    <row r="5125" customFormat="1" x14ac:dyDescent="0.3"/>
    <row r="5126" customFormat="1" x14ac:dyDescent="0.3"/>
    <row r="5127" customFormat="1" x14ac:dyDescent="0.3"/>
    <row r="5128" customFormat="1" x14ac:dyDescent="0.3"/>
    <row r="5129" customFormat="1" x14ac:dyDescent="0.3"/>
    <row r="5130" customFormat="1" x14ac:dyDescent="0.3"/>
    <row r="5131" customFormat="1" x14ac:dyDescent="0.3"/>
    <row r="5132" customFormat="1" x14ac:dyDescent="0.3"/>
    <row r="5133" customFormat="1" x14ac:dyDescent="0.3"/>
    <row r="5134" customFormat="1" x14ac:dyDescent="0.3"/>
    <row r="5135" customFormat="1" x14ac:dyDescent="0.3"/>
    <row r="5136" customFormat="1" x14ac:dyDescent="0.3"/>
    <row r="5137" customFormat="1" x14ac:dyDescent="0.3"/>
    <row r="5138" customFormat="1" x14ac:dyDescent="0.3"/>
    <row r="5139" customFormat="1" x14ac:dyDescent="0.3"/>
    <row r="5140" customFormat="1" x14ac:dyDescent="0.3"/>
    <row r="5141" customFormat="1" x14ac:dyDescent="0.3"/>
    <row r="5142" customFormat="1" x14ac:dyDescent="0.3"/>
    <row r="5143" customFormat="1" x14ac:dyDescent="0.3"/>
    <row r="5144" customFormat="1" x14ac:dyDescent="0.3"/>
    <row r="5145" customFormat="1" x14ac:dyDescent="0.3"/>
    <row r="5146" customFormat="1" x14ac:dyDescent="0.3"/>
    <row r="5147" customFormat="1" x14ac:dyDescent="0.3"/>
    <row r="5148" customFormat="1" x14ac:dyDescent="0.3"/>
    <row r="5149" customFormat="1" x14ac:dyDescent="0.3"/>
    <row r="5150" customFormat="1" x14ac:dyDescent="0.3"/>
    <row r="5151" customFormat="1" x14ac:dyDescent="0.3"/>
    <row r="5152" customFormat="1" x14ac:dyDescent="0.3"/>
    <row r="5153" customFormat="1" x14ac:dyDescent="0.3"/>
    <row r="5154" customFormat="1" x14ac:dyDescent="0.3"/>
    <row r="5155" customFormat="1" x14ac:dyDescent="0.3"/>
    <row r="5156" customFormat="1" x14ac:dyDescent="0.3"/>
    <row r="5157" customFormat="1" x14ac:dyDescent="0.3"/>
    <row r="5158" customFormat="1" x14ac:dyDescent="0.3"/>
    <row r="5159" customFormat="1" x14ac:dyDescent="0.3"/>
    <row r="5160" customFormat="1" x14ac:dyDescent="0.3"/>
    <row r="5161" customFormat="1" x14ac:dyDescent="0.3"/>
    <row r="5162" customFormat="1" x14ac:dyDescent="0.3"/>
    <row r="5163" customFormat="1" x14ac:dyDescent="0.3"/>
    <row r="5164" customFormat="1" x14ac:dyDescent="0.3"/>
    <row r="5165" customFormat="1" x14ac:dyDescent="0.3"/>
    <row r="5166" customFormat="1" x14ac:dyDescent="0.3"/>
    <row r="5167" customFormat="1" x14ac:dyDescent="0.3"/>
    <row r="5168" customFormat="1" x14ac:dyDescent="0.3"/>
    <row r="5169" customFormat="1" x14ac:dyDescent="0.3"/>
    <row r="5170" customFormat="1" x14ac:dyDescent="0.3"/>
    <row r="5171" customFormat="1" x14ac:dyDescent="0.3"/>
    <row r="5172" customFormat="1" x14ac:dyDescent="0.3"/>
    <row r="5173" customFormat="1" x14ac:dyDescent="0.3"/>
    <row r="5174" customFormat="1" x14ac:dyDescent="0.3"/>
    <row r="5175" customFormat="1" x14ac:dyDescent="0.3"/>
    <row r="5176" customFormat="1" x14ac:dyDescent="0.3"/>
    <row r="5177" customFormat="1" x14ac:dyDescent="0.3"/>
    <row r="5178" customFormat="1" x14ac:dyDescent="0.3"/>
    <row r="5179" customFormat="1" x14ac:dyDescent="0.3"/>
    <row r="5180" customFormat="1" x14ac:dyDescent="0.3"/>
    <row r="5181" customFormat="1" x14ac:dyDescent="0.3"/>
    <row r="5182" customFormat="1" x14ac:dyDescent="0.3"/>
    <row r="5183" customFormat="1" x14ac:dyDescent="0.3"/>
    <row r="5184" customFormat="1" x14ac:dyDescent="0.3"/>
    <row r="5185" customFormat="1" x14ac:dyDescent="0.3"/>
    <row r="5186" customFormat="1" x14ac:dyDescent="0.3"/>
    <row r="5187" customFormat="1" x14ac:dyDescent="0.3"/>
    <row r="5188" customFormat="1" x14ac:dyDescent="0.3"/>
    <row r="5189" customFormat="1" x14ac:dyDescent="0.3"/>
    <row r="5190" customFormat="1" x14ac:dyDescent="0.3"/>
    <row r="5191" customFormat="1" x14ac:dyDescent="0.3"/>
    <row r="5192" customFormat="1" x14ac:dyDescent="0.3"/>
    <row r="5193" customFormat="1" x14ac:dyDescent="0.3"/>
    <row r="5194" customFormat="1" x14ac:dyDescent="0.3"/>
    <row r="5195" customFormat="1" x14ac:dyDescent="0.3"/>
    <row r="5196" customFormat="1" x14ac:dyDescent="0.3"/>
    <row r="5197" customFormat="1" x14ac:dyDescent="0.3"/>
    <row r="5198" customFormat="1" x14ac:dyDescent="0.3"/>
    <row r="5199" customFormat="1" x14ac:dyDescent="0.3"/>
    <row r="5200" customFormat="1" x14ac:dyDescent="0.3"/>
    <row r="5201" customFormat="1" x14ac:dyDescent="0.3"/>
    <row r="5202" customFormat="1" x14ac:dyDescent="0.3"/>
    <row r="5203" customFormat="1" x14ac:dyDescent="0.3"/>
    <row r="5204" customFormat="1" x14ac:dyDescent="0.3"/>
    <row r="5205" customFormat="1" x14ac:dyDescent="0.3"/>
    <row r="5206" customFormat="1" x14ac:dyDescent="0.3"/>
    <row r="5207" customFormat="1" x14ac:dyDescent="0.3"/>
    <row r="5208" customFormat="1" x14ac:dyDescent="0.3"/>
    <row r="5209" customFormat="1" x14ac:dyDescent="0.3"/>
    <row r="5210" customFormat="1" x14ac:dyDescent="0.3"/>
    <row r="5211" customFormat="1" x14ac:dyDescent="0.3"/>
    <row r="5212" customFormat="1" x14ac:dyDescent="0.3"/>
    <row r="5213" customFormat="1" x14ac:dyDescent="0.3"/>
    <row r="5214" customFormat="1" x14ac:dyDescent="0.3"/>
    <row r="5215" customFormat="1" x14ac:dyDescent="0.3"/>
    <row r="5216" customFormat="1" x14ac:dyDescent="0.3"/>
    <row r="5217" customFormat="1" x14ac:dyDescent="0.3"/>
    <row r="5218" customFormat="1" x14ac:dyDescent="0.3"/>
    <row r="5219" customFormat="1" x14ac:dyDescent="0.3"/>
    <row r="5220" customFormat="1" x14ac:dyDescent="0.3"/>
    <row r="5221" customFormat="1" x14ac:dyDescent="0.3"/>
    <row r="5222" customFormat="1" x14ac:dyDescent="0.3"/>
    <row r="5223" customFormat="1" x14ac:dyDescent="0.3"/>
    <row r="5224" customFormat="1" x14ac:dyDescent="0.3"/>
    <row r="5225" customFormat="1" x14ac:dyDescent="0.3"/>
    <row r="5226" customFormat="1" x14ac:dyDescent="0.3"/>
    <row r="5227" customFormat="1" x14ac:dyDescent="0.3"/>
    <row r="5228" customFormat="1" x14ac:dyDescent="0.3"/>
    <row r="5229" customFormat="1" x14ac:dyDescent="0.3"/>
    <row r="5230" customFormat="1" x14ac:dyDescent="0.3"/>
    <row r="5231" customFormat="1" x14ac:dyDescent="0.3"/>
    <row r="5232" customFormat="1" x14ac:dyDescent="0.3"/>
    <row r="5233" customFormat="1" x14ac:dyDescent="0.3"/>
    <row r="5234" customFormat="1" x14ac:dyDescent="0.3"/>
    <row r="5235" customFormat="1" x14ac:dyDescent="0.3"/>
    <row r="5236" customFormat="1" x14ac:dyDescent="0.3"/>
    <row r="5237" customFormat="1" x14ac:dyDescent="0.3"/>
    <row r="5238" customFormat="1" x14ac:dyDescent="0.3"/>
    <row r="5239" customFormat="1" x14ac:dyDescent="0.3"/>
    <row r="5240" customFormat="1" x14ac:dyDescent="0.3"/>
    <row r="5241" customFormat="1" x14ac:dyDescent="0.3"/>
    <row r="5242" customFormat="1" x14ac:dyDescent="0.3"/>
    <row r="5243" customFormat="1" x14ac:dyDescent="0.3"/>
    <row r="5244" customFormat="1" x14ac:dyDescent="0.3"/>
    <row r="5245" customFormat="1" x14ac:dyDescent="0.3"/>
    <row r="5246" customFormat="1" x14ac:dyDescent="0.3"/>
    <row r="5247" customFormat="1" x14ac:dyDescent="0.3"/>
    <row r="5248" customFormat="1" x14ac:dyDescent="0.3"/>
    <row r="5249" customFormat="1" x14ac:dyDescent="0.3"/>
    <row r="5250" customFormat="1" x14ac:dyDescent="0.3"/>
    <row r="5251" customFormat="1" x14ac:dyDescent="0.3"/>
    <row r="5252" customFormat="1" x14ac:dyDescent="0.3"/>
    <row r="5253" customFormat="1" x14ac:dyDescent="0.3"/>
    <row r="5254" customFormat="1" x14ac:dyDescent="0.3"/>
    <row r="5255" customFormat="1" x14ac:dyDescent="0.3"/>
    <row r="5256" customFormat="1" x14ac:dyDescent="0.3"/>
    <row r="5257" customFormat="1" x14ac:dyDescent="0.3"/>
    <row r="5258" customFormat="1" x14ac:dyDescent="0.3"/>
    <row r="5259" customFormat="1" x14ac:dyDescent="0.3"/>
    <row r="5260" customFormat="1" x14ac:dyDescent="0.3"/>
    <row r="5261" customFormat="1" x14ac:dyDescent="0.3"/>
    <row r="5262" customFormat="1" x14ac:dyDescent="0.3"/>
    <row r="5263" customFormat="1" x14ac:dyDescent="0.3"/>
    <row r="5264" customFormat="1" x14ac:dyDescent="0.3"/>
    <row r="5265" customFormat="1" x14ac:dyDescent="0.3"/>
    <row r="5266" customFormat="1" x14ac:dyDescent="0.3"/>
    <row r="5267" customFormat="1" x14ac:dyDescent="0.3"/>
    <row r="5268" customFormat="1" x14ac:dyDescent="0.3"/>
    <row r="5269" customFormat="1" x14ac:dyDescent="0.3"/>
    <row r="5270" customFormat="1" x14ac:dyDescent="0.3"/>
    <row r="5271" customFormat="1" x14ac:dyDescent="0.3"/>
    <row r="5272" customFormat="1" x14ac:dyDescent="0.3"/>
    <row r="5273" customFormat="1" x14ac:dyDescent="0.3"/>
    <row r="5274" customFormat="1" x14ac:dyDescent="0.3"/>
    <row r="5275" customFormat="1" x14ac:dyDescent="0.3"/>
    <row r="5276" customFormat="1" x14ac:dyDescent="0.3"/>
    <row r="5277" customFormat="1" x14ac:dyDescent="0.3"/>
    <row r="5278" customFormat="1" x14ac:dyDescent="0.3"/>
    <row r="5279" customFormat="1" x14ac:dyDescent="0.3"/>
    <row r="5280" customFormat="1" x14ac:dyDescent="0.3"/>
    <row r="5281" customFormat="1" x14ac:dyDescent="0.3"/>
    <row r="5282" customFormat="1" x14ac:dyDescent="0.3"/>
    <row r="5283" customFormat="1" x14ac:dyDescent="0.3"/>
    <row r="5284" customFormat="1" x14ac:dyDescent="0.3"/>
    <row r="5285" customFormat="1" x14ac:dyDescent="0.3"/>
    <row r="5286" customFormat="1" x14ac:dyDescent="0.3"/>
    <row r="5287" customFormat="1" x14ac:dyDescent="0.3"/>
    <row r="5288" customFormat="1" x14ac:dyDescent="0.3"/>
    <row r="5289" customFormat="1" x14ac:dyDescent="0.3"/>
    <row r="5290" customFormat="1" x14ac:dyDescent="0.3"/>
    <row r="5291" customFormat="1" x14ac:dyDescent="0.3"/>
    <row r="5292" customFormat="1" x14ac:dyDescent="0.3"/>
    <row r="5293" customFormat="1" x14ac:dyDescent="0.3"/>
    <row r="5294" customFormat="1" x14ac:dyDescent="0.3"/>
    <row r="5295" customFormat="1" x14ac:dyDescent="0.3"/>
    <row r="5296" customFormat="1" x14ac:dyDescent="0.3"/>
    <row r="5297" customFormat="1" x14ac:dyDescent="0.3"/>
    <row r="5298" customFormat="1" x14ac:dyDescent="0.3"/>
    <row r="5299" customFormat="1" x14ac:dyDescent="0.3"/>
    <row r="5300" customFormat="1" x14ac:dyDescent="0.3"/>
    <row r="5301" customFormat="1" x14ac:dyDescent="0.3"/>
    <row r="5302" customFormat="1" x14ac:dyDescent="0.3"/>
    <row r="5303" customFormat="1" x14ac:dyDescent="0.3"/>
    <row r="5304" customFormat="1" x14ac:dyDescent="0.3"/>
    <row r="5305" customFormat="1" x14ac:dyDescent="0.3"/>
    <row r="5306" customFormat="1" x14ac:dyDescent="0.3"/>
    <row r="5307" customFormat="1" x14ac:dyDescent="0.3"/>
    <row r="5308" customFormat="1" x14ac:dyDescent="0.3"/>
    <row r="5309" customFormat="1" x14ac:dyDescent="0.3"/>
    <row r="5310" customFormat="1" x14ac:dyDescent="0.3"/>
    <row r="5311" customFormat="1" x14ac:dyDescent="0.3"/>
    <row r="5312" customFormat="1" x14ac:dyDescent="0.3"/>
    <row r="5313" customFormat="1" x14ac:dyDescent="0.3"/>
    <row r="5314" customFormat="1" x14ac:dyDescent="0.3"/>
    <row r="5315" customFormat="1" x14ac:dyDescent="0.3"/>
    <row r="5316" customFormat="1" x14ac:dyDescent="0.3"/>
    <row r="5317" customFormat="1" x14ac:dyDescent="0.3"/>
    <row r="5318" customFormat="1" x14ac:dyDescent="0.3"/>
    <row r="5319" customFormat="1" x14ac:dyDescent="0.3"/>
    <row r="5320" customFormat="1" x14ac:dyDescent="0.3"/>
    <row r="5321" customFormat="1" x14ac:dyDescent="0.3"/>
    <row r="5322" customFormat="1" x14ac:dyDescent="0.3"/>
    <row r="5323" customFormat="1" x14ac:dyDescent="0.3"/>
    <row r="5324" customFormat="1" x14ac:dyDescent="0.3"/>
    <row r="5325" customFormat="1" x14ac:dyDescent="0.3"/>
    <row r="5326" customFormat="1" x14ac:dyDescent="0.3"/>
    <row r="5327" customFormat="1" x14ac:dyDescent="0.3"/>
    <row r="5328" customFormat="1" x14ac:dyDescent="0.3"/>
    <row r="5329" customFormat="1" x14ac:dyDescent="0.3"/>
    <row r="5330" customFormat="1" x14ac:dyDescent="0.3"/>
    <row r="5331" customFormat="1" x14ac:dyDescent="0.3"/>
    <row r="5332" customFormat="1" x14ac:dyDescent="0.3"/>
    <row r="5333" customFormat="1" x14ac:dyDescent="0.3"/>
    <row r="5334" customFormat="1" x14ac:dyDescent="0.3"/>
    <row r="5335" customFormat="1" x14ac:dyDescent="0.3"/>
    <row r="5336" customFormat="1" x14ac:dyDescent="0.3"/>
    <row r="5337" customFormat="1" x14ac:dyDescent="0.3"/>
    <row r="5338" customFormat="1" x14ac:dyDescent="0.3"/>
    <row r="5339" customFormat="1" x14ac:dyDescent="0.3"/>
    <row r="5340" customFormat="1" x14ac:dyDescent="0.3"/>
    <row r="5341" customFormat="1" x14ac:dyDescent="0.3"/>
    <row r="5342" customFormat="1" x14ac:dyDescent="0.3"/>
    <row r="5343" customFormat="1" x14ac:dyDescent="0.3"/>
    <row r="5344" customFormat="1" x14ac:dyDescent="0.3"/>
    <row r="5345" customFormat="1" x14ac:dyDescent="0.3"/>
    <row r="5346" customFormat="1" x14ac:dyDescent="0.3"/>
    <row r="5347" customFormat="1" x14ac:dyDescent="0.3"/>
    <row r="5348" customFormat="1" x14ac:dyDescent="0.3"/>
    <row r="5349" customFormat="1" x14ac:dyDescent="0.3"/>
    <row r="5350" customFormat="1" x14ac:dyDescent="0.3"/>
    <row r="5351" customFormat="1" x14ac:dyDescent="0.3"/>
    <row r="5352" customFormat="1" x14ac:dyDescent="0.3"/>
    <row r="5353" customFormat="1" x14ac:dyDescent="0.3"/>
    <row r="5354" customFormat="1" x14ac:dyDescent="0.3"/>
    <row r="5355" customFormat="1" x14ac:dyDescent="0.3"/>
    <row r="5356" customFormat="1" x14ac:dyDescent="0.3"/>
    <row r="5357" customFormat="1" x14ac:dyDescent="0.3"/>
    <row r="5358" customFormat="1" x14ac:dyDescent="0.3"/>
    <row r="5359" customFormat="1" x14ac:dyDescent="0.3"/>
    <row r="5360" customFormat="1" x14ac:dyDescent="0.3"/>
    <row r="5361" customFormat="1" x14ac:dyDescent="0.3"/>
    <row r="5362" customFormat="1" x14ac:dyDescent="0.3"/>
    <row r="5363" customFormat="1" x14ac:dyDescent="0.3"/>
    <row r="5364" customFormat="1" x14ac:dyDescent="0.3"/>
    <row r="5365" customFormat="1" x14ac:dyDescent="0.3"/>
    <row r="5366" customFormat="1" x14ac:dyDescent="0.3"/>
    <row r="5367" customFormat="1" x14ac:dyDescent="0.3"/>
    <row r="5368" customFormat="1" x14ac:dyDescent="0.3"/>
    <row r="5369" customFormat="1" x14ac:dyDescent="0.3"/>
    <row r="5370" customFormat="1" x14ac:dyDescent="0.3"/>
    <row r="5371" customFormat="1" x14ac:dyDescent="0.3"/>
    <row r="5372" customFormat="1" x14ac:dyDescent="0.3"/>
    <row r="5373" customFormat="1" x14ac:dyDescent="0.3"/>
    <row r="5374" customFormat="1" x14ac:dyDescent="0.3"/>
    <row r="5375" customFormat="1" x14ac:dyDescent="0.3"/>
    <row r="5376" customFormat="1" x14ac:dyDescent="0.3"/>
    <row r="5377" customFormat="1" x14ac:dyDescent="0.3"/>
    <row r="5378" customFormat="1" x14ac:dyDescent="0.3"/>
    <row r="5379" customFormat="1" x14ac:dyDescent="0.3"/>
    <row r="5380" customFormat="1" x14ac:dyDescent="0.3"/>
    <row r="5381" customFormat="1" x14ac:dyDescent="0.3"/>
    <row r="5382" customFormat="1" x14ac:dyDescent="0.3"/>
    <row r="5383" customFormat="1" x14ac:dyDescent="0.3"/>
    <row r="5384" customFormat="1" x14ac:dyDescent="0.3"/>
    <row r="5385" customFormat="1" x14ac:dyDescent="0.3"/>
    <row r="5386" customFormat="1" x14ac:dyDescent="0.3"/>
    <row r="5387" customFormat="1" x14ac:dyDescent="0.3"/>
    <row r="5388" customFormat="1" x14ac:dyDescent="0.3"/>
    <row r="5389" customFormat="1" x14ac:dyDescent="0.3"/>
    <row r="5390" customFormat="1" x14ac:dyDescent="0.3"/>
    <row r="5391" customFormat="1" x14ac:dyDescent="0.3"/>
    <row r="5392" customFormat="1" x14ac:dyDescent="0.3"/>
    <row r="5393" customFormat="1" x14ac:dyDescent="0.3"/>
    <row r="5394" customFormat="1" x14ac:dyDescent="0.3"/>
    <row r="5395" customFormat="1" x14ac:dyDescent="0.3"/>
    <row r="5396" customFormat="1" x14ac:dyDescent="0.3"/>
    <row r="5397" customFormat="1" x14ac:dyDescent="0.3"/>
    <row r="5398" customFormat="1" x14ac:dyDescent="0.3"/>
    <row r="5399" customFormat="1" x14ac:dyDescent="0.3"/>
    <row r="5400" customFormat="1" x14ac:dyDescent="0.3"/>
    <row r="5401" customFormat="1" x14ac:dyDescent="0.3"/>
    <row r="5402" customFormat="1" x14ac:dyDescent="0.3"/>
    <row r="5403" customFormat="1" x14ac:dyDescent="0.3"/>
    <row r="5404" customFormat="1" x14ac:dyDescent="0.3"/>
    <row r="5405" customFormat="1" x14ac:dyDescent="0.3"/>
    <row r="5406" customFormat="1" x14ac:dyDescent="0.3"/>
    <row r="5407" customFormat="1" x14ac:dyDescent="0.3"/>
    <row r="5408" customFormat="1" x14ac:dyDescent="0.3"/>
    <row r="5409" customFormat="1" x14ac:dyDescent="0.3"/>
    <row r="5410" customFormat="1" x14ac:dyDescent="0.3"/>
    <row r="5411" customFormat="1" x14ac:dyDescent="0.3"/>
    <row r="5412" customFormat="1" x14ac:dyDescent="0.3"/>
    <row r="5413" customFormat="1" x14ac:dyDescent="0.3"/>
    <row r="5414" customFormat="1" x14ac:dyDescent="0.3"/>
    <row r="5415" customFormat="1" x14ac:dyDescent="0.3"/>
    <row r="5416" customFormat="1" x14ac:dyDescent="0.3"/>
    <row r="5417" customFormat="1" x14ac:dyDescent="0.3"/>
    <row r="5418" customFormat="1" x14ac:dyDescent="0.3"/>
    <row r="5419" customFormat="1" x14ac:dyDescent="0.3"/>
    <row r="5420" customFormat="1" x14ac:dyDescent="0.3"/>
    <row r="5421" customFormat="1" x14ac:dyDescent="0.3"/>
    <row r="5422" customFormat="1" x14ac:dyDescent="0.3"/>
    <row r="5423" customFormat="1" x14ac:dyDescent="0.3"/>
    <row r="5424" customFormat="1" x14ac:dyDescent="0.3"/>
    <row r="5425" customFormat="1" x14ac:dyDescent="0.3"/>
    <row r="5426" customFormat="1" x14ac:dyDescent="0.3"/>
    <row r="5427" customFormat="1" x14ac:dyDescent="0.3"/>
    <row r="5428" customFormat="1" x14ac:dyDescent="0.3"/>
    <row r="5429" customFormat="1" x14ac:dyDescent="0.3"/>
    <row r="5430" customFormat="1" x14ac:dyDescent="0.3"/>
    <row r="5431" customFormat="1" x14ac:dyDescent="0.3"/>
    <row r="5432" customFormat="1" x14ac:dyDescent="0.3"/>
    <row r="5433" customFormat="1" x14ac:dyDescent="0.3"/>
    <row r="5434" customFormat="1" x14ac:dyDescent="0.3"/>
    <row r="5435" customFormat="1" x14ac:dyDescent="0.3"/>
    <row r="5436" customFormat="1" x14ac:dyDescent="0.3"/>
    <row r="5437" customFormat="1" x14ac:dyDescent="0.3"/>
    <row r="5438" customFormat="1" x14ac:dyDescent="0.3"/>
    <row r="5439" customFormat="1" x14ac:dyDescent="0.3"/>
    <row r="5440" customFormat="1" x14ac:dyDescent="0.3"/>
    <row r="5441" customFormat="1" x14ac:dyDescent="0.3"/>
    <row r="5442" customFormat="1" x14ac:dyDescent="0.3"/>
    <row r="5443" customFormat="1" x14ac:dyDescent="0.3"/>
    <row r="5444" customFormat="1" x14ac:dyDescent="0.3"/>
    <row r="5445" customFormat="1" x14ac:dyDescent="0.3"/>
    <row r="5446" customFormat="1" x14ac:dyDescent="0.3"/>
    <row r="5447" customFormat="1" x14ac:dyDescent="0.3"/>
    <row r="5448" customFormat="1" x14ac:dyDescent="0.3"/>
    <row r="5449" customFormat="1" x14ac:dyDescent="0.3"/>
    <row r="5450" customFormat="1" x14ac:dyDescent="0.3"/>
    <row r="5451" customFormat="1" x14ac:dyDescent="0.3"/>
    <row r="5452" customFormat="1" x14ac:dyDescent="0.3"/>
    <row r="5453" customFormat="1" x14ac:dyDescent="0.3"/>
    <row r="5454" customFormat="1" x14ac:dyDescent="0.3"/>
    <row r="5455" customFormat="1" x14ac:dyDescent="0.3"/>
    <row r="5456" customFormat="1" x14ac:dyDescent="0.3"/>
    <row r="5457" customFormat="1" x14ac:dyDescent="0.3"/>
    <row r="5458" customFormat="1" x14ac:dyDescent="0.3"/>
    <row r="5459" customFormat="1" x14ac:dyDescent="0.3"/>
    <row r="5460" customFormat="1" x14ac:dyDescent="0.3"/>
    <row r="5461" customFormat="1" x14ac:dyDescent="0.3"/>
    <row r="5462" customFormat="1" x14ac:dyDescent="0.3"/>
    <row r="5463" customFormat="1" x14ac:dyDescent="0.3"/>
    <row r="5464" customFormat="1" x14ac:dyDescent="0.3"/>
    <row r="5465" customFormat="1" x14ac:dyDescent="0.3"/>
    <row r="5466" customFormat="1" x14ac:dyDescent="0.3"/>
    <row r="5467" customFormat="1" x14ac:dyDescent="0.3"/>
    <row r="5468" customFormat="1" x14ac:dyDescent="0.3"/>
    <row r="5469" customFormat="1" x14ac:dyDescent="0.3"/>
    <row r="5470" customFormat="1" x14ac:dyDescent="0.3"/>
    <row r="5471" customFormat="1" x14ac:dyDescent="0.3"/>
    <row r="5472" customFormat="1" x14ac:dyDescent="0.3"/>
    <row r="5473" customFormat="1" x14ac:dyDescent="0.3"/>
    <row r="5474" customFormat="1" x14ac:dyDescent="0.3"/>
    <row r="5475" customFormat="1" x14ac:dyDescent="0.3"/>
    <row r="5476" customFormat="1" x14ac:dyDescent="0.3"/>
    <row r="5477" customFormat="1" x14ac:dyDescent="0.3"/>
    <row r="5478" customFormat="1" x14ac:dyDescent="0.3"/>
    <row r="5479" customFormat="1" x14ac:dyDescent="0.3"/>
    <row r="5480" customFormat="1" x14ac:dyDescent="0.3"/>
    <row r="5481" customFormat="1" x14ac:dyDescent="0.3"/>
    <row r="5482" customFormat="1" x14ac:dyDescent="0.3"/>
    <row r="5483" customFormat="1" x14ac:dyDescent="0.3"/>
    <row r="5484" customFormat="1" x14ac:dyDescent="0.3"/>
    <row r="5485" customFormat="1" x14ac:dyDescent="0.3"/>
    <row r="5486" customFormat="1" x14ac:dyDescent="0.3"/>
    <row r="5487" customFormat="1" x14ac:dyDescent="0.3"/>
    <row r="5488" customFormat="1" x14ac:dyDescent="0.3"/>
    <row r="5489" customFormat="1" x14ac:dyDescent="0.3"/>
    <row r="5490" customFormat="1" x14ac:dyDescent="0.3"/>
    <row r="5491" customFormat="1" x14ac:dyDescent="0.3"/>
    <row r="5492" customFormat="1" x14ac:dyDescent="0.3"/>
    <row r="5493" customFormat="1" x14ac:dyDescent="0.3"/>
    <row r="5494" customFormat="1" x14ac:dyDescent="0.3"/>
    <row r="5495" customFormat="1" x14ac:dyDescent="0.3"/>
    <row r="5496" customFormat="1" x14ac:dyDescent="0.3"/>
    <row r="5497" customFormat="1" x14ac:dyDescent="0.3"/>
    <row r="5498" customFormat="1" x14ac:dyDescent="0.3"/>
    <row r="5499" customFormat="1" x14ac:dyDescent="0.3"/>
    <row r="5500" customFormat="1" x14ac:dyDescent="0.3"/>
    <row r="5501" customFormat="1" x14ac:dyDescent="0.3"/>
    <row r="5502" customFormat="1" x14ac:dyDescent="0.3"/>
    <row r="5503" customFormat="1" x14ac:dyDescent="0.3"/>
    <row r="5504" customFormat="1" x14ac:dyDescent="0.3"/>
    <row r="5505" customFormat="1" x14ac:dyDescent="0.3"/>
    <row r="5506" customFormat="1" x14ac:dyDescent="0.3"/>
    <row r="5507" customFormat="1" x14ac:dyDescent="0.3"/>
    <row r="5508" customFormat="1" x14ac:dyDescent="0.3"/>
    <row r="5509" customFormat="1" x14ac:dyDescent="0.3"/>
    <row r="5510" customFormat="1" x14ac:dyDescent="0.3"/>
    <row r="5511" customFormat="1" x14ac:dyDescent="0.3"/>
    <row r="5512" customFormat="1" x14ac:dyDescent="0.3"/>
    <row r="5513" customFormat="1" x14ac:dyDescent="0.3"/>
    <row r="5514" customFormat="1" x14ac:dyDescent="0.3"/>
    <row r="5515" customFormat="1" x14ac:dyDescent="0.3"/>
    <row r="5516" customFormat="1" x14ac:dyDescent="0.3"/>
    <row r="5517" customFormat="1" x14ac:dyDescent="0.3"/>
    <row r="5518" customFormat="1" x14ac:dyDescent="0.3"/>
    <row r="5519" customFormat="1" x14ac:dyDescent="0.3"/>
    <row r="5520" customFormat="1" x14ac:dyDescent="0.3"/>
    <row r="5521" customFormat="1" x14ac:dyDescent="0.3"/>
    <row r="5522" customFormat="1" x14ac:dyDescent="0.3"/>
    <row r="5523" customFormat="1" x14ac:dyDescent="0.3"/>
    <row r="5524" customFormat="1" x14ac:dyDescent="0.3"/>
    <row r="5525" customFormat="1" x14ac:dyDescent="0.3"/>
    <row r="5526" customFormat="1" x14ac:dyDescent="0.3"/>
    <row r="5527" customFormat="1" x14ac:dyDescent="0.3"/>
    <row r="5528" customFormat="1" x14ac:dyDescent="0.3"/>
    <row r="5529" customFormat="1" x14ac:dyDescent="0.3"/>
    <row r="5530" customFormat="1" x14ac:dyDescent="0.3"/>
    <row r="5531" customFormat="1" x14ac:dyDescent="0.3"/>
    <row r="5532" customFormat="1" x14ac:dyDescent="0.3"/>
    <row r="5533" customFormat="1" x14ac:dyDescent="0.3"/>
    <row r="5534" customFormat="1" x14ac:dyDescent="0.3"/>
    <row r="5535" customFormat="1" x14ac:dyDescent="0.3"/>
    <row r="5536" customFormat="1" x14ac:dyDescent="0.3"/>
    <row r="5537" customFormat="1" x14ac:dyDescent="0.3"/>
    <row r="5538" customFormat="1" x14ac:dyDescent="0.3"/>
    <row r="5539" customFormat="1" x14ac:dyDescent="0.3"/>
    <row r="5540" customFormat="1" x14ac:dyDescent="0.3"/>
    <row r="5541" customFormat="1" x14ac:dyDescent="0.3"/>
    <row r="5542" customFormat="1" x14ac:dyDescent="0.3"/>
    <row r="5543" customFormat="1" x14ac:dyDescent="0.3"/>
    <row r="5544" customFormat="1" x14ac:dyDescent="0.3"/>
    <row r="5545" customFormat="1" x14ac:dyDescent="0.3"/>
    <row r="5546" customFormat="1" x14ac:dyDescent="0.3"/>
    <row r="5547" customFormat="1" x14ac:dyDescent="0.3"/>
    <row r="5548" customFormat="1" x14ac:dyDescent="0.3"/>
    <row r="5549" customFormat="1" x14ac:dyDescent="0.3"/>
    <row r="5550" customFormat="1" x14ac:dyDescent="0.3"/>
    <row r="5551" customFormat="1" x14ac:dyDescent="0.3"/>
    <row r="5552" customFormat="1" x14ac:dyDescent="0.3"/>
    <row r="5553" customFormat="1" x14ac:dyDescent="0.3"/>
    <row r="5554" customFormat="1" x14ac:dyDescent="0.3"/>
    <row r="5555" customFormat="1" x14ac:dyDescent="0.3"/>
    <row r="5556" customFormat="1" x14ac:dyDescent="0.3"/>
    <row r="5557" customFormat="1" x14ac:dyDescent="0.3"/>
    <row r="5558" customFormat="1" x14ac:dyDescent="0.3"/>
    <row r="5559" customFormat="1" x14ac:dyDescent="0.3"/>
    <row r="5560" customFormat="1" x14ac:dyDescent="0.3"/>
    <row r="5561" customFormat="1" x14ac:dyDescent="0.3"/>
    <row r="5562" customFormat="1" x14ac:dyDescent="0.3"/>
    <row r="5563" customFormat="1" x14ac:dyDescent="0.3"/>
    <row r="5564" customFormat="1" x14ac:dyDescent="0.3"/>
    <row r="5565" customFormat="1" x14ac:dyDescent="0.3"/>
    <row r="5566" customFormat="1" x14ac:dyDescent="0.3"/>
    <row r="5567" customFormat="1" x14ac:dyDescent="0.3"/>
    <row r="5568" customFormat="1" x14ac:dyDescent="0.3"/>
    <row r="5569" customFormat="1" x14ac:dyDescent="0.3"/>
    <row r="5570" customFormat="1" x14ac:dyDescent="0.3"/>
    <row r="5571" customFormat="1" x14ac:dyDescent="0.3"/>
    <row r="5572" customFormat="1" x14ac:dyDescent="0.3"/>
    <row r="5573" customFormat="1" x14ac:dyDescent="0.3"/>
    <row r="5574" customFormat="1" x14ac:dyDescent="0.3"/>
    <row r="5575" customFormat="1" x14ac:dyDescent="0.3"/>
    <row r="5576" customFormat="1" x14ac:dyDescent="0.3"/>
    <row r="5577" customFormat="1" x14ac:dyDescent="0.3"/>
    <row r="5578" customFormat="1" x14ac:dyDescent="0.3"/>
    <row r="5579" customFormat="1" x14ac:dyDescent="0.3"/>
    <row r="5580" customFormat="1" x14ac:dyDescent="0.3"/>
    <row r="5581" customFormat="1" x14ac:dyDescent="0.3"/>
    <row r="5582" customFormat="1" x14ac:dyDescent="0.3"/>
    <row r="5583" customFormat="1" x14ac:dyDescent="0.3"/>
    <row r="5584" customFormat="1" x14ac:dyDescent="0.3"/>
    <row r="5585" customFormat="1" x14ac:dyDescent="0.3"/>
    <row r="5586" customFormat="1" x14ac:dyDescent="0.3"/>
    <row r="5587" customFormat="1" x14ac:dyDescent="0.3"/>
    <row r="5588" customFormat="1" x14ac:dyDescent="0.3"/>
    <row r="5589" customFormat="1" x14ac:dyDescent="0.3"/>
    <row r="5590" customFormat="1" x14ac:dyDescent="0.3"/>
    <row r="5591" customFormat="1" x14ac:dyDescent="0.3"/>
    <row r="5592" customFormat="1" x14ac:dyDescent="0.3"/>
    <row r="5593" customFormat="1" x14ac:dyDescent="0.3"/>
    <row r="5594" customFormat="1" x14ac:dyDescent="0.3"/>
    <row r="5595" customFormat="1" x14ac:dyDescent="0.3"/>
    <row r="5596" customFormat="1" x14ac:dyDescent="0.3"/>
    <row r="5597" customFormat="1" x14ac:dyDescent="0.3"/>
    <row r="5598" customFormat="1" x14ac:dyDescent="0.3"/>
    <row r="5599" customFormat="1" x14ac:dyDescent="0.3"/>
    <row r="5600" customFormat="1" x14ac:dyDescent="0.3"/>
    <row r="5601" customFormat="1" x14ac:dyDescent="0.3"/>
    <row r="5602" customFormat="1" x14ac:dyDescent="0.3"/>
    <row r="5603" customFormat="1" x14ac:dyDescent="0.3"/>
    <row r="5604" customFormat="1" x14ac:dyDescent="0.3"/>
    <row r="5605" customFormat="1" x14ac:dyDescent="0.3"/>
    <row r="5606" customFormat="1" x14ac:dyDescent="0.3"/>
    <row r="5607" customFormat="1" x14ac:dyDescent="0.3"/>
    <row r="5608" customFormat="1" x14ac:dyDescent="0.3"/>
    <row r="5609" customFormat="1" x14ac:dyDescent="0.3"/>
    <row r="5610" customFormat="1" x14ac:dyDescent="0.3"/>
    <row r="5611" customFormat="1" x14ac:dyDescent="0.3"/>
    <row r="5612" customFormat="1" x14ac:dyDescent="0.3"/>
    <row r="5613" customFormat="1" x14ac:dyDescent="0.3"/>
    <row r="5614" customFormat="1" x14ac:dyDescent="0.3"/>
    <row r="5615" customFormat="1" x14ac:dyDescent="0.3"/>
    <row r="5616" customFormat="1" x14ac:dyDescent="0.3"/>
    <row r="5617" customFormat="1" x14ac:dyDescent="0.3"/>
    <row r="5618" customFormat="1" x14ac:dyDescent="0.3"/>
    <row r="5619" customFormat="1" x14ac:dyDescent="0.3"/>
    <row r="5620" customFormat="1" x14ac:dyDescent="0.3"/>
    <row r="5621" customFormat="1" x14ac:dyDescent="0.3"/>
    <row r="5622" customFormat="1" x14ac:dyDescent="0.3"/>
    <row r="5623" customFormat="1" x14ac:dyDescent="0.3"/>
    <row r="5624" customFormat="1" x14ac:dyDescent="0.3"/>
    <row r="5625" customFormat="1" x14ac:dyDescent="0.3"/>
    <row r="5626" customFormat="1" x14ac:dyDescent="0.3"/>
    <row r="5627" customFormat="1" x14ac:dyDescent="0.3"/>
    <row r="5628" customFormat="1" x14ac:dyDescent="0.3"/>
    <row r="5629" customFormat="1" x14ac:dyDescent="0.3"/>
    <row r="5630" customFormat="1" x14ac:dyDescent="0.3"/>
    <row r="5631" customFormat="1" x14ac:dyDescent="0.3"/>
    <row r="5632" customFormat="1" x14ac:dyDescent="0.3"/>
    <row r="5633" customFormat="1" x14ac:dyDescent="0.3"/>
    <row r="5634" customFormat="1" x14ac:dyDescent="0.3"/>
    <row r="5635" customFormat="1" x14ac:dyDescent="0.3"/>
    <row r="5636" customFormat="1" x14ac:dyDescent="0.3"/>
    <row r="5637" customFormat="1" x14ac:dyDescent="0.3"/>
    <row r="5638" customFormat="1" x14ac:dyDescent="0.3"/>
    <row r="5639" customFormat="1" x14ac:dyDescent="0.3"/>
    <row r="5640" customFormat="1" x14ac:dyDescent="0.3"/>
    <row r="5641" customFormat="1" x14ac:dyDescent="0.3"/>
    <row r="5642" customFormat="1" x14ac:dyDescent="0.3"/>
    <row r="5643" customFormat="1" x14ac:dyDescent="0.3"/>
    <row r="5644" customFormat="1" x14ac:dyDescent="0.3"/>
    <row r="5645" customFormat="1" x14ac:dyDescent="0.3"/>
    <row r="5646" customFormat="1" x14ac:dyDescent="0.3"/>
    <row r="5647" customFormat="1" x14ac:dyDescent="0.3"/>
    <row r="5648" customFormat="1" x14ac:dyDescent="0.3"/>
    <row r="5649" customFormat="1" x14ac:dyDescent="0.3"/>
    <row r="5650" customFormat="1" x14ac:dyDescent="0.3"/>
    <row r="5651" customFormat="1" x14ac:dyDescent="0.3"/>
    <row r="5652" customFormat="1" x14ac:dyDescent="0.3"/>
    <row r="5653" customFormat="1" x14ac:dyDescent="0.3"/>
    <row r="5654" customFormat="1" x14ac:dyDescent="0.3"/>
    <row r="5655" customFormat="1" x14ac:dyDescent="0.3"/>
    <row r="5656" customFormat="1" x14ac:dyDescent="0.3"/>
    <row r="5657" customFormat="1" x14ac:dyDescent="0.3"/>
    <row r="5658" customFormat="1" x14ac:dyDescent="0.3"/>
    <row r="5659" customFormat="1" x14ac:dyDescent="0.3"/>
    <row r="5660" customFormat="1" x14ac:dyDescent="0.3"/>
    <row r="5661" customFormat="1" x14ac:dyDescent="0.3"/>
    <row r="5662" customFormat="1" x14ac:dyDescent="0.3"/>
    <row r="5663" customFormat="1" x14ac:dyDescent="0.3"/>
    <row r="5664" customFormat="1" x14ac:dyDescent="0.3"/>
    <row r="5665" customFormat="1" x14ac:dyDescent="0.3"/>
    <row r="5666" customFormat="1" x14ac:dyDescent="0.3"/>
    <row r="5667" customFormat="1" x14ac:dyDescent="0.3"/>
    <row r="5668" customFormat="1" x14ac:dyDescent="0.3"/>
    <row r="5669" customFormat="1" x14ac:dyDescent="0.3"/>
    <row r="5670" customFormat="1" x14ac:dyDescent="0.3"/>
    <row r="5671" customFormat="1" x14ac:dyDescent="0.3"/>
    <row r="5672" customFormat="1" x14ac:dyDescent="0.3"/>
    <row r="5673" customFormat="1" x14ac:dyDescent="0.3"/>
    <row r="5674" customFormat="1" x14ac:dyDescent="0.3"/>
    <row r="5675" customFormat="1" x14ac:dyDescent="0.3"/>
    <row r="5676" customFormat="1" x14ac:dyDescent="0.3"/>
    <row r="5677" customFormat="1" x14ac:dyDescent="0.3"/>
    <row r="5678" customFormat="1" x14ac:dyDescent="0.3"/>
    <row r="5679" customFormat="1" x14ac:dyDescent="0.3"/>
    <row r="5680" customFormat="1" x14ac:dyDescent="0.3"/>
    <row r="5681" customFormat="1" x14ac:dyDescent="0.3"/>
    <row r="5682" customFormat="1" x14ac:dyDescent="0.3"/>
    <row r="5683" customFormat="1" x14ac:dyDescent="0.3"/>
    <row r="5684" customFormat="1" x14ac:dyDescent="0.3"/>
    <row r="5685" customFormat="1" x14ac:dyDescent="0.3"/>
    <row r="5686" customFormat="1" x14ac:dyDescent="0.3"/>
    <row r="5687" customFormat="1" x14ac:dyDescent="0.3"/>
    <row r="5688" customFormat="1" x14ac:dyDescent="0.3"/>
    <row r="5689" customFormat="1" x14ac:dyDescent="0.3"/>
    <row r="5690" customFormat="1" x14ac:dyDescent="0.3"/>
    <row r="5691" customFormat="1" x14ac:dyDescent="0.3"/>
    <row r="5692" customFormat="1" x14ac:dyDescent="0.3"/>
    <row r="5693" customFormat="1" x14ac:dyDescent="0.3"/>
    <row r="5694" customFormat="1" x14ac:dyDescent="0.3"/>
    <row r="5695" customFormat="1" x14ac:dyDescent="0.3"/>
    <row r="5696" customFormat="1" x14ac:dyDescent="0.3"/>
    <row r="5697" customFormat="1" x14ac:dyDescent="0.3"/>
    <row r="5698" customFormat="1" x14ac:dyDescent="0.3"/>
    <row r="5699" customFormat="1" x14ac:dyDescent="0.3"/>
    <row r="5700" customFormat="1" x14ac:dyDescent="0.3"/>
    <row r="5701" customFormat="1" x14ac:dyDescent="0.3"/>
    <row r="5702" customFormat="1" x14ac:dyDescent="0.3"/>
    <row r="5703" customFormat="1" x14ac:dyDescent="0.3"/>
    <row r="5704" customFormat="1" x14ac:dyDescent="0.3"/>
    <row r="5705" customFormat="1" x14ac:dyDescent="0.3"/>
    <row r="5706" customFormat="1" x14ac:dyDescent="0.3"/>
    <row r="5707" customFormat="1" x14ac:dyDescent="0.3"/>
    <row r="5708" customFormat="1" x14ac:dyDescent="0.3"/>
    <row r="5709" customFormat="1" x14ac:dyDescent="0.3"/>
    <row r="5710" customFormat="1" x14ac:dyDescent="0.3"/>
    <row r="5711" customFormat="1" x14ac:dyDescent="0.3"/>
    <row r="5712" customFormat="1" x14ac:dyDescent="0.3"/>
    <row r="5713" customFormat="1" x14ac:dyDescent="0.3"/>
    <row r="5714" customFormat="1" x14ac:dyDescent="0.3"/>
    <row r="5715" customFormat="1" x14ac:dyDescent="0.3"/>
    <row r="5716" customFormat="1" x14ac:dyDescent="0.3"/>
    <row r="5717" customFormat="1" x14ac:dyDescent="0.3"/>
    <row r="5718" customFormat="1" x14ac:dyDescent="0.3"/>
    <row r="5719" customFormat="1" x14ac:dyDescent="0.3"/>
    <row r="5720" customFormat="1" x14ac:dyDescent="0.3"/>
    <row r="5721" customFormat="1" x14ac:dyDescent="0.3"/>
    <row r="5722" customFormat="1" x14ac:dyDescent="0.3"/>
    <row r="5723" customFormat="1" x14ac:dyDescent="0.3"/>
    <row r="5724" customFormat="1" x14ac:dyDescent="0.3"/>
    <row r="5725" customFormat="1" x14ac:dyDescent="0.3"/>
    <row r="5726" customFormat="1" x14ac:dyDescent="0.3"/>
    <row r="5727" customFormat="1" x14ac:dyDescent="0.3"/>
    <row r="5728" customFormat="1" x14ac:dyDescent="0.3"/>
    <row r="5729" customFormat="1" x14ac:dyDescent="0.3"/>
    <row r="5730" customFormat="1" x14ac:dyDescent="0.3"/>
    <row r="5731" customFormat="1" x14ac:dyDescent="0.3"/>
    <row r="5732" customFormat="1" x14ac:dyDescent="0.3"/>
    <row r="5733" customFormat="1" x14ac:dyDescent="0.3"/>
    <row r="5734" customFormat="1" x14ac:dyDescent="0.3"/>
    <row r="5735" customFormat="1" x14ac:dyDescent="0.3"/>
    <row r="5736" customFormat="1" x14ac:dyDescent="0.3"/>
    <row r="5737" customFormat="1" x14ac:dyDescent="0.3"/>
    <row r="5738" customFormat="1" x14ac:dyDescent="0.3"/>
    <row r="5739" customFormat="1" x14ac:dyDescent="0.3"/>
    <row r="5740" customFormat="1" x14ac:dyDescent="0.3"/>
    <row r="5741" customFormat="1" x14ac:dyDescent="0.3"/>
    <row r="5742" customFormat="1" x14ac:dyDescent="0.3"/>
    <row r="5743" customFormat="1" x14ac:dyDescent="0.3"/>
    <row r="5744" customFormat="1" x14ac:dyDescent="0.3"/>
    <row r="5745" customFormat="1" x14ac:dyDescent="0.3"/>
    <row r="5746" customFormat="1" x14ac:dyDescent="0.3"/>
    <row r="5747" customFormat="1" x14ac:dyDescent="0.3"/>
    <row r="5748" customFormat="1" x14ac:dyDescent="0.3"/>
    <row r="5749" customFormat="1" x14ac:dyDescent="0.3"/>
    <row r="5750" customFormat="1" x14ac:dyDescent="0.3"/>
    <row r="5751" customFormat="1" x14ac:dyDescent="0.3"/>
    <row r="5752" customFormat="1" x14ac:dyDescent="0.3"/>
    <row r="5753" customFormat="1" x14ac:dyDescent="0.3"/>
    <row r="5754" customFormat="1" x14ac:dyDescent="0.3"/>
    <row r="5755" customFormat="1" x14ac:dyDescent="0.3"/>
    <row r="5756" customFormat="1" x14ac:dyDescent="0.3"/>
    <row r="5757" customFormat="1" x14ac:dyDescent="0.3"/>
    <row r="5758" customFormat="1" x14ac:dyDescent="0.3"/>
    <row r="5759" customFormat="1" x14ac:dyDescent="0.3"/>
    <row r="5760" customFormat="1" x14ac:dyDescent="0.3"/>
    <row r="5761" customFormat="1" x14ac:dyDescent="0.3"/>
    <row r="5762" customFormat="1" x14ac:dyDescent="0.3"/>
    <row r="5763" customFormat="1" x14ac:dyDescent="0.3"/>
    <row r="5764" customFormat="1" x14ac:dyDescent="0.3"/>
    <row r="5765" customFormat="1" x14ac:dyDescent="0.3"/>
    <row r="5766" customFormat="1" x14ac:dyDescent="0.3"/>
    <row r="5767" customFormat="1" x14ac:dyDescent="0.3"/>
    <row r="5768" customFormat="1" x14ac:dyDescent="0.3"/>
    <row r="5769" customFormat="1" x14ac:dyDescent="0.3"/>
    <row r="5770" customFormat="1" x14ac:dyDescent="0.3"/>
    <row r="5771" customFormat="1" x14ac:dyDescent="0.3"/>
    <row r="5772" customFormat="1" x14ac:dyDescent="0.3"/>
    <row r="5773" customFormat="1" x14ac:dyDescent="0.3"/>
    <row r="5774" customFormat="1" x14ac:dyDescent="0.3"/>
    <row r="5775" customFormat="1" x14ac:dyDescent="0.3"/>
    <row r="5776" customFormat="1" x14ac:dyDescent="0.3"/>
    <row r="5777" customFormat="1" x14ac:dyDescent="0.3"/>
    <row r="5778" customFormat="1" x14ac:dyDescent="0.3"/>
    <row r="5779" customFormat="1" x14ac:dyDescent="0.3"/>
    <row r="5780" customFormat="1" x14ac:dyDescent="0.3"/>
    <row r="5781" customFormat="1" x14ac:dyDescent="0.3"/>
    <row r="5782" customFormat="1" x14ac:dyDescent="0.3"/>
    <row r="5783" customFormat="1" x14ac:dyDescent="0.3"/>
    <row r="5784" customFormat="1" x14ac:dyDescent="0.3"/>
    <row r="5785" customFormat="1" x14ac:dyDescent="0.3"/>
    <row r="5786" customFormat="1" x14ac:dyDescent="0.3"/>
    <row r="5787" customFormat="1" x14ac:dyDescent="0.3"/>
    <row r="5788" customFormat="1" x14ac:dyDescent="0.3"/>
    <row r="5789" customFormat="1" x14ac:dyDescent="0.3"/>
    <row r="5790" customFormat="1" x14ac:dyDescent="0.3"/>
    <row r="5791" customFormat="1" x14ac:dyDescent="0.3"/>
    <row r="5792" customFormat="1" x14ac:dyDescent="0.3"/>
    <row r="5793" customFormat="1" x14ac:dyDescent="0.3"/>
    <row r="5794" customFormat="1" x14ac:dyDescent="0.3"/>
    <row r="5795" customFormat="1" x14ac:dyDescent="0.3"/>
    <row r="5796" customFormat="1" x14ac:dyDescent="0.3"/>
    <row r="5797" customFormat="1" x14ac:dyDescent="0.3"/>
    <row r="5798" customFormat="1" x14ac:dyDescent="0.3"/>
    <row r="5799" customFormat="1" x14ac:dyDescent="0.3"/>
    <row r="5800" customFormat="1" x14ac:dyDescent="0.3"/>
    <row r="5801" customFormat="1" x14ac:dyDescent="0.3"/>
    <row r="5802" customFormat="1" x14ac:dyDescent="0.3"/>
    <row r="5803" customFormat="1" x14ac:dyDescent="0.3"/>
    <row r="5804" customFormat="1" x14ac:dyDescent="0.3"/>
    <row r="5805" customFormat="1" x14ac:dyDescent="0.3"/>
    <row r="5806" customFormat="1" x14ac:dyDescent="0.3"/>
    <row r="5807" customFormat="1" x14ac:dyDescent="0.3"/>
    <row r="5808" customFormat="1" x14ac:dyDescent="0.3"/>
    <row r="5809" customFormat="1" x14ac:dyDescent="0.3"/>
    <row r="5810" customFormat="1" x14ac:dyDescent="0.3"/>
    <row r="5811" customFormat="1" x14ac:dyDescent="0.3"/>
    <row r="5812" customFormat="1" x14ac:dyDescent="0.3"/>
    <row r="5813" customFormat="1" x14ac:dyDescent="0.3"/>
    <row r="5814" customFormat="1" x14ac:dyDescent="0.3"/>
    <row r="5815" customFormat="1" x14ac:dyDescent="0.3"/>
    <row r="5816" customFormat="1" x14ac:dyDescent="0.3"/>
    <row r="5817" customFormat="1" x14ac:dyDescent="0.3"/>
    <row r="5818" customFormat="1" x14ac:dyDescent="0.3"/>
    <row r="5819" customFormat="1" x14ac:dyDescent="0.3"/>
    <row r="5820" customFormat="1" x14ac:dyDescent="0.3"/>
    <row r="5821" customFormat="1" x14ac:dyDescent="0.3"/>
    <row r="5822" customFormat="1" x14ac:dyDescent="0.3"/>
    <row r="5823" customFormat="1" x14ac:dyDescent="0.3"/>
    <row r="5824" customFormat="1" x14ac:dyDescent="0.3"/>
    <row r="5825" customFormat="1" x14ac:dyDescent="0.3"/>
    <row r="5826" customFormat="1" x14ac:dyDescent="0.3"/>
    <row r="5827" customFormat="1" x14ac:dyDescent="0.3"/>
    <row r="5828" customFormat="1" x14ac:dyDescent="0.3"/>
    <row r="5829" customFormat="1" x14ac:dyDescent="0.3"/>
    <row r="5830" customFormat="1" x14ac:dyDescent="0.3"/>
    <row r="5831" customFormat="1" x14ac:dyDescent="0.3"/>
    <row r="5832" customFormat="1" x14ac:dyDescent="0.3"/>
    <row r="5833" customFormat="1" x14ac:dyDescent="0.3"/>
    <row r="5834" customFormat="1" x14ac:dyDescent="0.3"/>
    <row r="5835" customFormat="1" x14ac:dyDescent="0.3"/>
    <row r="5836" customFormat="1" x14ac:dyDescent="0.3"/>
    <row r="5837" customFormat="1" x14ac:dyDescent="0.3"/>
    <row r="5838" customFormat="1" x14ac:dyDescent="0.3"/>
    <row r="5839" customFormat="1" x14ac:dyDescent="0.3"/>
    <row r="5840" customFormat="1" x14ac:dyDescent="0.3"/>
    <row r="5841" customFormat="1" x14ac:dyDescent="0.3"/>
    <row r="5842" customFormat="1" x14ac:dyDescent="0.3"/>
    <row r="5843" customFormat="1" x14ac:dyDescent="0.3"/>
    <row r="5844" customFormat="1" x14ac:dyDescent="0.3"/>
    <row r="5845" customFormat="1" x14ac:dyDescent="0.3"/>
    <row r="5846" customFormat="1" x14ac:dyDescent="0.3"/>
    <row r="5847" customFormat="1" x14ac:dyDescent="0.3"/>
    <row r="5848" customFormat="1" x14ac:dyDescent="0.3"/>
    <row r="5849" customFormat="1" x14ac:dyDescent="0.3"/>
    <row r="5850" customFormat="1" x14ac:dyDescent="0.3"/>
    <row r="5851" customFormat="1" x14ac:dyDescent="0.3"/>
    <row r="5852" customFormat="1" x14ac:dyDescent="0.3"/>
    <row r="5853" customFormat="1" x14ac:dyDescent="0.3"/>
    <row r="5854" customFormat="1" x14ac:dyDescent="0.3"/>
    <row r="5855" customFormat="1" x14ac:dyDescent="0.3"/>
    <row r="5856" customFormat="1" x14ac:dyDescent="0.3"/>
    <row r="5857" customFormat="1" x14ac:dyDescent="0.3"/>
    <row r="5858" customFormat="1" x14ac:dyDescent="0.3"/>
    <row r="5859" customFormat="1" x14ac:dyDescent="0.3"/>
    <row r="5860" customFormat="1" x14ac:dyDescent="0.3"/>
    <row r="5861" customFormat="1" x14ac:dyDescent="0.3"/>
    <row r="5862" customFormat="1" x14ac:dyDescent="0.3"/>
    <row r="5863" customFormat="1" x14ac:dyDescent="0.3"/>
    <row r="5864" customFormat="1" x14ac:dyDescent="0.3"/>
    <row r="5865" customFormat="1" x14ac:dyDescent="0.3"/>
    <row r="5866" customFormat="1" x14ac:dyDescent="0.3"/>
    <row r="5867" customFormat="1" x14ac:dyDescent="0.3"/>
    <row r="5868" customFormat="1" x14ac:dyDescent="0.3"/>
    <row r="5869" customFormat="1" x14ac:dyDescent="0.3"/>
    <row r="5870" customFormat="1" x14ac:dyDescent="0.3"/>
    <row r="5871" customFormat="1" x14ac:dyDescent="0.3"/>
    <row r="5872" customFormat="1" x14ac:dyDescent="0.3"/>
    <row r="5873" customFormat="1" x14ac:dyDescent="0.3"/>
    <row r="5874" customFormat="1" x14ac:dyDescent="0.3"/>
    <row r="5875" customFormat="1" x14ac:dyDescent="0.3"/>
    <row r="5876" customFormat="1" x14ac:dyDescent="0.3"/>
    <row r="5877" customFormat="1" x14ac:dyDescent="0.3"/>
    <row r="5878" customFormat="1" x14ac:dyDescent="0.3"/>
    <row r="5879" customFormat="1" x14ac:dyDescent="0.3"/>
    <row r="5880" customFormat="1" x14ac:dyDescent="0.3"/>
    <row r="5881" customFormat="1" x14ac:dyDescent="0.3"/>
    <row r="5882" customFormat="1" x14ac:dyDescent="0.3"/>
    <row r="5883" customFormat="1" x14ac:dyDescent="0.3"/>
    <row r="5884" customFormat="1" x14ac:dyDescent="0.3"/>
    <row r="5885" customFormat="1" x14ac:dyDescent="0.3"/>
    <row r="5886" customFormat="1" x14ac:dyDescent="0.3"/>
    <row r="5887" customFormat="1" x14ac:dyDescent="0.3"/>
    <row r="5888" customFormat="1" x14ac:dyDescent="0.3"/>
    <row r="5889" customFormat="1" x14ac:dyDescent="0.3"/>
    <row r="5890" customFormat="1" x14ac:dyDescent="0.3"/>
    <row r="5891" customFormat="1" x14ac:dyDescent="0.3"/>
    <row r="5892" customFormat="1" x14ac:dyDescent="0.3"/>
    <row r="5893" customFormat="1" x14ac:dyDescent="0.3"/>
    <row r="5894" customFormat="1" x14ac:dyDescent="0.3"/>
    <row r="5895" customFormat="1" x14ac:dyDescent="0.3"/>
    <row r="5896" customFormat="1" x14ac:dyDescent="0.3"/>
    <row r="5897" customFormat="1" x14ac:dyDescent="0.3"/>
    <row r="5898" customFormat="1" x14ac:dyDescent="0.3"/>
    <row r="5899" customFormat="1" x14ac:dyDescent="0.3"/>
    <row r="5900" customFormat="1" x14ac:dyDescent="0.3"/>
    <row r="5901" customFormat="1" x14ac:dyDescent="0.3"/>
    <row r="5902" customFormat="1" x14ac:dyDescent="0.3"/>
    <row r="5903" customFormat="1" x14ac:dyDescent="0.3"/>
    <row r="5904" customFormat="1" x14ac:dyDescent="0.3"/>
    <row r="5905" customFormat="1" x14ac:dyDescent="0.3"/>
    <row r="5906" customFormat="1" x14ac:dyDescent="0.3"/>
    <row r="5907" customFormat="1" x14ac:dyDescent="0.3"/>
    <row r="5908" customFormat="1" x14ac:dyDescent="0.3"/>
    <row r="5909" customFormat="1" x14ac:dyDescent="0.3"/>
    <row r="5910" customFormat="1" x14ac:dyDescent="0.3"/>
    <row r="5911" customFormat="1" x14ac:dyDescent="0.3"/>
    <row r="5912" customFormat="1" x14ac:dyDescent="0.3"/>
    <row r="5913" customFormat="1" x14ac:dyDescent="0.3"/>
    <row r="5914" customFormat="1" x14ac:dyDescent="0.3"/>
    <row r="5915" customFormat="1" x14ac:dyDescent="0.3"/>
    <row r="5916" customFormat="1" x14ac:dyDescent="0.3"/>
    <row r="5917" customFormat="1" x14ac:dyDescent="0.3"/>
    <row r="5918" customFormat="1" x14ac:dyDescent="0.3"/>
    <row r="5919" customFormat="1" x14ac:dyDescent="0.3"/>
    <row r="5920" customFormat="1" x14ac:dyDescent="0.3"/>
    <row r="5921" customFormat="1" x14ac:dyDescent="0.3"/>
    <row r="5922" customFormat="1" x14ac:dyDescent="0.3"/>
    <row r="5923" customFormat="1" x14ac:dyDescent="0.3"/>
    <row r="5924" customFormat="1" x14ac:dyDescent="0.3"/>
    <row r="5925" customFormat="1" x14ac:dyDescent="0.3"/>
    <row r="5926" customFormat="1" x14ac:dyDescent="0.3"/>
    <row r="5927" customFormat="1" x14ac:dyDescent="0.3"/>
    <row r="5928" customFormat="1" x14ac:dyDescent="0.3"/>
    <row r="5929" customFormat="1" x14ac:dyDescent="0.3"/>
    <row r="5930" customFormat="1" x14ac:dyDescent="0.3"/>
    <row r="5931" customFormat="1" x14ac:dyDescent="0.3"/>
    <row r="5932" customFormat="1" x14ac:dyDescent="0.3"/>
    <row r="5933" customFormat="1" x14ac:dyDescent="0.3"/>
    <row r="5934" customFormat="1" x14ac:dyDescent="0.3"/>
    <row r="5935" customFormat="1" x14ac:dyDescent="0.3"/>
    <row r="5936" customFormat="1" x14ac:dyDescent="0.3"/>
    <row r="5937" customFormat="1" x14ac:dyDescent="0.3"/>
    <row r="5938" customFormat="1" x14ac:dyDescent="0.3"/>
    <row r="5939" customFormat="1" x14ac:dyDescent="0.3"/>
    <row r="5940" customFormat="1" x14ac:dyDescent="0.3"/>
    <row r="5941" customFormat="1" x14ac:dyDescent="0.3"/>
    <row r="5942" customFormat="1" x14ac:dyDescent="0.3"/>
    <row r="5943" customFormat="1" x14ac:dyDescent="0.3"/>
    <row r="5944" customFormat="1" x14ac:dyDescent="0.3"/>
    <row r="5945" customFormat="1" x14ac:dyDescent="0.3"/>
    <row r="5946" customFormat="1" x14ac:dyDescent="0.3"/>
    <row r="5947" customFormat="1" x14ac:dyDescent="0.3"/>
    <row r="5948" customFormat="1" x14ac:dyDescent="0.3"/>
    <row r="5949" customFormat="1" x14ac:dyDescent="0.3"/>
    <row r="5950" customFormat="1" x14ac:dyDescent="0.3"/>
    <row r="5951" customFormat="1" x14ac:dyDescent="0.3"/>
    <row r="5952" customFormat="1" x14ac:dyDescent="0.3"/>
    <row r="5953" customFormat="1" x14ac:dyDescent="0.3"/>
    <row r="5954" customFormat="1" x14ac:dyDescent="0.3"/>
    <row r="5955" customFormat="1" x14ac:dyDescent="0.3"/>
    <row r="5956" customFormat="1" x14ac:dyDescent="0.3"/>
    <row r="5957" customFormat="1" x14ac:dyDescent="0.3"/>
    <row r="5958" customFormat="1" x14ac:dyDescent="0.3"/>
    <row r="5959" customFormat="1" x14ac:dyDescent="0.3"/>
    <row r="5960" customFormat="1" x14ac:dyDescent="0.3"/>
    <row r="5961" customFormat="1" x14ac:dyDescent="0.3"/>
    <row r="5962" customFormat="1" x14ac:dyDescent="0.3"/>
    <row r="5963" customFormat="1" x14ac:dyDescent="0.3"/>
    <row r="5964" customFormat="1" x14ac:dyDescent="0.3"/>
    <row r="5965" customFormat="1" x14ac:dyDescent="0.3"/>
    <row r="5966" customFormat="1" x14ac:dyDescent="0.3"/>
    <row r="5967" customFormat="1" x14ac:dyDescent="0.3"/>
    <row r="5968" customFormat="1" x14ac:dyDescent="0.3"/>
    <row r="5969" customFormat="1" x14ac:dyDescent="0.3"/>
    <row r="5970" customFormat="1" x14ac:dyDescent="0.3"/>
    <row r="5971" customFormat="1" x14ac:dyDescent="0.3"/>
    <row r="5972" customFormat="1" x14ac:dyDescent="0.3"/>
    <row r="5973" customFormat="1" x14ac:dyDescent="0.3"/>
    <row r="5974" customFormat="1" x14ac:dyDescent="0.3"/>
    <row r="5975" customFormat="1" x14ac:dyDescent="0.3"/>
    <row r="5976" customFormat="1" x14ac:dyDescent="0.3"/>
    <row r="5977" customFormat="1" x14ac:dyDescent="0.3"/>
    <row r="5978" customFormat="1" x14ac:dyDescent="0.3"/>
    <row r="5979" customFormat="1" x14ac:dyDescent="0.3"/>
    <row r="5980" customFormat="1" x14ac:dyDescent="0.3"/>
    <row r="5981" customFormat="1" x14ac:dyDescent="0.3"/>
    <row r="5982" customFormat="1" x14ac:dyDescent="0.3"/>
    <row r="5983" customFormat="1" x14ac:dyDescent="0.3"/>
    <row r="5984" customFormat="1" x14ac:dyDescent="0.3"/>
    <row r="5985" customFormat="1" x14ac:dyDescent="0.3"/>
    <row r="5986" customFormat="1" x14ac:dyDescent="0.3"/>
    <row r="5987" customFormat="1" x14ac:dyDescent="0.3"/>
    <row r="5988" customFormat="1" x14ac:dyDescent="0.3"/>
    <row r="5989" customFormat="1" x14ac:dyDescent="0.3"/>
    <row r="5990" customFormat="1" x14ac:dyDescent="0.3"/>
    <row r="5991" customFormat="1" x14ac:dyDescent="0.3"/>
    <row r="5992" customFormat="1" x14ac:dyDescent="0.3"/>
    <row r="5993" customFormat="1" x14ac:dyDescent="0.3"/>
    <row r="5994" customFormat="1" x14ac:dyDescent="0.3"/>
    <row r="5995" customFormat="1" x14ac:dyDescent="0.3"/>
    <row r="5996" customFormat="1" x14ac:dyDescent="0.3"/>
    <row r="5997" customFormat="1" x14ac:dyDescent="0.3"/>
    <row r="5998" customFormat="1" x14ac:dyDescent="0.3"/>
    <row r="5999" customFormat="1" x14ac:dyDescent="0.3"/>
    <row r="6000" customFormat="1" x14ac:dyDescent="0.3"/>
    <row r="6001" customFormat="1" x14ac:dyDescent="0.3"/>
    <row r="6002" customFormat="1" x14ac:dyDescent="0.3"/>
    <row r="6003" customFormat="1" x14ac:dyDescent="0.3"/>
    <row r="6004" customFormat="1" x14ac:dyDescent="0.3"/>
    <row r="6005" customFormat="1" x14ac:dyDescent="0.3"/>
    <row r="6006" customFormat="1" x14ac:dyDescent="0.3"/>
    <row r="6007" customFormat="1" x14ac:dyDescent="0.3"/>
    <row r="6008" customFormat="1" x14ac:dyDescent="0.3"/>
    <row r="6009" customFormat="1" x14ac:dyDescent="0.3"/>
    <row r="6010" customFormat="1" x14ac:dyDescent="0.3"/>
    <row r="6011" customFormat="1" x14ac:dyDescent="0.3"/>
    <row r="6012" customFormat="1" x14ac:dyDescent="0.3"/>
    <row r="6013" customFormat="1" x14ac:dyDescent="0.3"/>
    <row r="6014" customFormat="1" x14ac:dyDescent="0.3"/>
    <row r="6015" customFormat="1" x14ac:dyDescent="0.3"/>
    <row r="6016" customFormat="1" x14ac:dyDescent="0.3"/>
    <row r="6017" customFormat="1" x14ac:dyDescent="0.3"/>
    <row r="6018" customFormat="1" x14ac:dyDescent="0.3"/>
    <row r="6019" customFormat="1" x14ac:dyDescent="0.3"/>
    <row r="6020" customFormat="1" x14ac:dyDescent="0.3"/>
    <row r="6021" customFormat="1" x14ac:dyDescent="0.3"/>
    <row r="6022" customFormat="1" x14ac:dyDescent="0.3"/>
    <row r="6023" customFormat="1" x14ac:dyDescent="0.3"/>
    <row r="6024" customFormat="1" x14ac:dyDescent="0.3"/>
    <row r="6025" customFormat="1" x14ac:dyDescent="0.3"/>
    <row r="6026" customFormat="1" x14ac:dyDescent="0.3"/>
    <row r="6027" customFormat="1" x14ac:dyDescent="0.3"/>
    <row r="6028" customFormat="1" x14ac:dyDescent="0.3"/>
    <row r="6029" customFormat="1" x14ac:dyDescent="0.3"/>
    <row r="6030" customFormat="1" x14ac:dyDescent="0.3"/>
    <row r="6031" customFormat="1" x14ac:dyDescent="0.3"/>
    <row r="6032" customFormat="1" x14ac:dyDescent="0.3"/>
    <row r="6033" customFormat="1" x14ac:dyDescent="0.3"/>
    <row r="6034" customFormat="1" x14ac:dyDescent="0.3"/>
    <row r="6035" customFormat="1" x14ac:dyDescent="0.3"/>
    <row r="6036" customFormat="1" x14ac:dyDescent="0.3"/>
    <row r="6037" customFormat="1" x14ac:dyDescent="0.3"/>
    <row r="6038" customFormat="1" x14ac:dyDescent="0.3"/>
    <row r="6039" customFormat="1" x14ac:dyDescent="0.3"/>
    <row r="6040" customFormat="1" x14ac:dyDescent="0.3"/>
    <row r="6041" customFormat="1" x14ac:dyDescent="0.3"/>
    <row r="6042" customFormat="1" x14ac:dyDescent="0.3"/>
    <row r="6043" customFormat="1" x14ac:dyDescent="0.3"/>
    <row r="6044" customFormat="1" x14ac:dyDescent="0.3"/>
    <row r="6045" customFormat="1" x14ac:dyDescent="0.3"/>
    <row r="6046" customFormat="1" x14ac:dyDescent="0.3"/>
    <row r="6047" customFormat="1" x14ac:dyDescent="0.3"/>
    <row r="6048" customFormat="1" x14ac:dyDescent="0.3"/>
    <row r="6049" customFormat="1" x14ac:dyDescent="0.3"/>
    <row r="6050" customFormat="1" x14ac:dyDescent="0.3"/>
    <row r="6051" customFormat="1" x14ac:dyDescent="0.3"/>
    <row r="6052" customFormat="1" x14ac:dyDescent="0.3"/>
    <row r="6053" customFormat="1" x14ac:dyDescent="0.3"/>
    <row r="6054" customFormat="1" x14ac:dyDescent="0.3"/>
    <row r="6055" customFormat="1" x14ac:dyDescent="0.3"/>
    <row r="6056" customFormat="1" x14ac:dyDescent="0.3"/>
    <row r="6057" customFormat="1" x14ac:dyDescent="0.3"/>
    <row r="6058" customFormat="1" x14ac:dyDescent="0.3"/>
    <row r="6059" customFormat="1" x14ac:dyDescent="0.3"/>
    <row r="6060" customFormat="1" x14ac:dyDescent="0.3"/>
    <row r="6061" customFormat="1" x14ac:dyDescent="0.3"/>
    <row r="6062" customFormat="1" x14ac:dyDescent="0.3"/>
    <row r="6063" customFormat="1" x14ac:dyDescent="0.3"/>
    <row r="6064" customFormat="1" x14ac:dyDescent="0.3"/>
    <row r="6065" customFormat="1" x14ac:dyDescent="0.3"/>
    <row r="6066" customFormat="1" x14ac:dyDescent="0.3"/>
    <row r="6067" customFormat="1" x14ac:dyDescent="0.3"/>
    <row r="6068" customFormat="1" x14ac:dyDescent="0.3"/>
    <row r="6069" customFormat="1" x14ac:dyDescent="0.3"/>
    <row r="6070" customFormat="1" x14ac:dyDescent="0.3"/>
    <row r="6071" customFormat="1" x14ac:dyDescent="0.3"/>
    <row r="6072" customFormat="1" x14ac:dyDescent="0.3"/>
    <row r="6073" customFormat="1" x14ac:dyDescent="0.3"/>
    <row r="6074" customFormat="1" x14ac:dyDescent="0.3"/>
    <row r="6075" customFormat="1" x14ac:dyDescent="0.3"/>
    <row r="6076" customFormat="1" x14ac:dyDescent="0.3"/>
    <row r="6077" customFormat="1" x14ac:dyDescent="0.3"/>
    <row r="6078" customFormat="1" x14ac:dyDescent="0.3"/>
    <row r="6079" customFormat="1" x14ac:dyDescent="0.3"/>
    <row r="6080" customFormat="1" x14ac:dyDescent="0.3"/>
    <row r="6081" customFormat="1" x14ac:dyDescent="0.3"/>
    <row r="6082" customFormat="1" x14ac:dyDescent="0.3"/>
    <row r="6083" customFormat="1" x14ac:dyDescent="0.3"/>
    <row r="6084" customFormat="1" x14ac:dyDescent="0.3"/>
    <row r="6085" customFormat="1" x14ac:dyDescent="0.3"/>
    <row r="6086" customFormat="1" x14ac:dyDescent="0.3"/>
    <row r="6087" customFormat="1" x14ac:dyDescent="0.3"/>
    <row r="6088" customFormat="1" x14ac:dyDescent="0.3"/>
    <row r="6089" customFormat="1" x14ac:dyDescent="0.3"/>
    <row r="6090" customFormat="1" x14ac:dyDescent="0.3"/>
    <row r="6091" customFormat="1" x14ac:dyDescent="0.3"/>
    <row r="6092" customFormat="1" x14ac:dyDescent="0.3"/>
    <row r="6093" customFormat="1" x14ac:dyDescent="0.3"/>
    <row r="6094" customFormat="1" x14ac:dyDescent="0.3"/>
    <row r="6095" customFormat="1" x14ac:dyDescent="0.3"/>
    <row r="6096" customFormat="1" x14ac:dyDescent="0.3"/>
    <row r="6097" customFormat="1" x14ac:dyDescent="0.3"/>
    <row r="6098" customFormat="1" x14ac:dyDescent="0.3"/>
    <row r="6099" customFormat="1" x14ac:dyDescent="0.3"/>
    <row r="6100" customFormat="1" x14ac:dyDescent="0.3"/>
    <row r="6101" customFormat="1" x14ac:dyDescent="0.3"/>
    <row r="6102" customFormat="1" x14ac:dyDescent="0.3"/>
    <row r="6103" customFormat="1" x14ac:dyDescent="0.3"/>
    <row r="6104" customFormat="1" x14ac:dyDescent="0.3"/>
    <row r="6105" customFormat="1" x14ac:dyDescent="0.3"/>
    <row r="6106" customFormat="1" x14ac:dyDescent="0.3"/>
    <row r="6107" customFormat="1" x14ac:dyDescent="0.3"/>
    <row r="6108" customFormat="1" x14ac:dyDescent="0.3"/>
    <row r="6109" customFormat="1" x14ac:dyDescent="0.3"/>
    <row r="6110" customFormat="1" x14ac:dyDescent="0.3"/>
    <row r="6111" customFormat="1" x14ac:dyDescent="0.3"/>
    <row r="6112" customFormat="1" x14ac:dyDescent="0.3"/>
    <row r="6113" customFormat="1" x14ac:dyDescent="0.3"/>
    <row r="6114" customFormat="1" x14ac:dyDescent="0.3"/>
    <row r="6115" customFormat="1" x14ac:dyDescent="0.3"/>
    <row r="6116" customFormat="1" x14ac:dyDescent="0.3"/>
    <row r="6117" customFormat="1" x14ac:dyDescent="0.3"/>
    <row r="6118" customFormat="1" x14ac:dyDescent="0.3"/>
    <row r="6119" customFormat="1" x14ac:dyDescent="0.3"/>
    <row r="6120" customFormat="1" x14ac:dyDescent="0.3"/>
    <row r="6121" customFormat="1" x14ac:dyDescent="0.3"/>
    <row r="6122" customFormat="1" x14ac:dyDescent="0.3"/>
    <row r="6123" customFormat="1" x14ac:dyDescent="0.3"/>
    <row r="6124" customFormat="1" x14ac:dyDescent="0.3"/>
    <row r="6125" customFormat="1" x14ac:dyDescent="0.3"/>
    <row r="6126" customFormat="1" x14ac:dyDescent="0.3"/>
    <row r="6127" customFormat="1" x14ac:dyDescent="0.3"/>
    <row r="6128" customFormat="1" x14ac:dyDescent="0.3"/>
    <row r="6129" customFormat="1" x14ac:dyDescent="0.3"/>
    <row r="6130" customFormat="1" x14ac:dyDescent="0.3"/>
    <row r="6131" customFormat="1" x14ac:dyDescent="0.3"/>
    <row r="6132" customFormat="1" x14ac:dyDescent="0.3"/>
    <row r="6133" customFormat="1" x14ac:dyDescent="0.3"/>
    <row r="6134" customFormat="1" x14ac:dyDescent="0.3"/>
    <row r="6135" customFormat="1" x14ac:dyDescent="0.3"/>
    <row r="6136" customFormat="1" x14ac:dyDescent="0.3"/>
    <row r="6137" customFormat="1" x14ac:dyDescent="0.3"/>
    <row r="6138" customFormat="1" x14ac:dyDescent="0.3"/>
    <row r="6139" customFormat="1" x14ac:dyDescent="0.3"/>
    <row r="6140" customFormat="1" x14ac:dyDescent="0.3"/>
    <row r="6141" customFormat="1" x14ac:dyDescent="0.3"/>
    <row r="6142" customFormat="1" x14ac:dyDescent="0.3"/>
    <row r="6143" customFormat="1" x14ac:dyDescent="0.3"/>
    <row r="6144" customFormat="1" x14ac:dyDescent="0.3"/>
    <row r="6145" customFormat="1" x14ac:dyDescent="0.3"/>
    <row r="6146" customFormat="1" x14ac:dyDescent="0.3"/>
    <row r="6147" customFormat="1" x14ac:dyDescent="0.3"/>
    <row r="6148" customFormat="1" x14ac:dyDescent="0.3"/>
    <row r="6149" customFormat="1" x14ac:dyDescent="0.3"/>
    <row r="6150" customFormat="1" x14ac:dyDescent="0.3"/>
    <row r="6151" customFormat="1" x14ac:dyDescent="0.3"/>
    <row r="6152" customFormat="1" x14ac:dyDescent="0.3"/>
    <row r="6153" customFormat="1" x14ac:dyDescent="0.3"/>
    <row r="6154" customFormat="1" x14ac:dyDescent="0.3"/>
    <row r="6155" customFormat="1" x14ac:dyDescent="0.3"/>
    <row r="6156" customFormat="1" x14ac:dyDescent="0.3"/>
    <row r="6157" customFormat="1" x14ac:dyDescent="0.3"/>
    <row r="6158" customFormat="1" x14ac:dyDescent="0.3"/>
    <row r="6159" customFormat="1" x14ac:dyDescent="0.3"/>
    <row r="6160" customFormat="1" x14ac:dyDescent="0.3"/>
    <row r="6161" customFormat="1" x14ac:dyDescent="0.3"/>
    <row r="6162" customFormat="1" x14ac:dyDescent="0.3"/>
    <row r="6163" customFormat="1" x14ac:dyDescent="0.3"/>
    <row r="6164" customFormat="1" x14ac:dyDescent="0.3"/>
    <row r="6165" customFormat="1" x14ac:dyDescent="0.3"/>
    <row r="6166" customFormat="1" x14ac:dyDescent="0.3"/>
    <row r="6167" customFormat="1" x14ac:dyDescent="0.3"/>
    <row r="6168" customFormat="1" x14ac:dyDescent="0.3"/>
    <row r="6169" customFormat="1" x14ac:dyDescent="0.3"/>
    <row r="6170" customFormat="1" x14ac:dyDescent="0.3"/>
    <row r="6171" customFormat="1" x14ac:dyDescent="0.3"/>
    <row r="6172" customFormat="1" x14ac:dyDescent="0.3"/>
    <row r="6173" customFormat="1" x14ac:dyDescent="0.3"/>
    <row r="6174" customFormat="1" x14ac:dyDescent="0.3"/>
    <row r="6175" customFormat="1" x14ac:dyDescent="0.3"/>
    <row r="6176" customFormat="1" x14ac:dyDescent="0.3"/>
    <row r="6177" customFormat="1" x14ac:dyDescent="0.3"/>
    <row r="6178" customFormat="1" x14ac:dyDescent="0.3"/>
    <row r="6179" customFormat="1" x14ac:dyDescent="0.3"/>
    <row r="6180" customFormat="1" x14ac:dyDescent="0.3"/>
    <row r="6181" customFormat="1" x14ac:dyDescent="0.3"/>
    <row r="6182" customFormat="1" x14ac:dyDescent="0.3"/>
    <row r="6183" customFormat="1" x14ac:dyDescent="0.3"/>
    <row r="6184" customFormat="1" x14ac:dyDescent="0.3"/>
    <row r="6185" customFormat="1" x14ac:dyDescent="0.3"/>
    <row r="6186" customFormat="1" x14ac:dyDescent="0.3"/>
    <row r="6187" customFormat="1" x14ac:dyDescent="0.3"/>
    <row r="6188" customFormat="1" x14ac:dyDescent="0.3"/>
    <row r="6189" customFormat="1" x14ac:dyDescent="0.3"/>
    <row r="6190" customFormat="1" x14ac:dyDescent="0.3"/>
    <row r="6191" customFormat="1" x14ac:dyDescent="0.3"/>
    <row r="6192" customFormat="1" x14ac:dyDescent="0.3"/>
    <row r="6193" customFormat="1" x14ac:dyDescent="0.3"/>
    <row r="6194" customFormat="1" x14ac:dyDescent="0.3"/>
    <row r="6195" customFormat="1" x14ac:dyDescent="0.3"/>
    <row r="6196" customFormat="1" x14ac:dyDescent="0.3"/>
    <row r="6197" customFormat="1" x14ac:dyDescent="0.3"/>
    <row r="6198" customFormat="1" x14ac:dyDescent="0.3"/>
    <row r="6199" customFormat="1" x14ac:dyDescent="0.3"/>
    <row r="6200" customFormat="1" x14ac:dyDescent="0.3"/>
    <row r="6201" customFormat="1" x14ac:dyDescent="0.3"/>
    <row r="6202" customFormat="1" x14ac:dyDescent="0.3"/>
    <row r="6203" customFormat="1" x14ac:dyDescent="0.3"/>
    <row r="6204" customFormat="1" x14ac:dyDescent="0.3"/>
    <row r="6205" customFormat="1" x14ac:dyDescent="0.3"/>
    <row r="6206" customFormat="1" x14ac:dyDescent="0.3"/>
    <row r="6207" customFormat="1" x14ac:dyDescent="0.3"/>
    <row r="6208" customFormat="1" x14ac:dyDescent="0.3"/>
    <row r="6209" customFormat="1" x14ac:dyDescent="0.3"/>
    <row r="6210" customFormat="1" x14ac:dyDescent="0.3"/>
    <row r="6211" customFormat="1" x14ac:dyDescent="0.3"/>
    <row r="6212" customFormat="1" x14ac:dyDescent="0.3"/>
    <row r="6213" customFormat="1" x14ac:dyDescent="0.3"/>
    <row r="6214" customFormat="1" x14ac:dyDescent="0.3"/>
    <row r="6215" customFormat="1" x14ac:dyDescent="0.3"/>
    <row r="6216" customFormat="1" x14ac:dyDescent="0.3"/>
    <row r="6217" customFormat="1" x14ac:dyDescent="0.3"/>
    <row r="6218" customFormat="1" x14ac:dyDescent="0.3"/>
    <row r="6219" customFormat="1" x14ac:dyDescent="0.3"/>
    <row r="6220" customFormat="1" x14ac:dyDescent="0.3"/>
    <row r="6221" customFormat="1" x14ac:dyDescent="0.3"/>
    <row r="6222" customFormat="1" x14ac:dyDescent="0.3"/>
    <row r="6223" customFormat="1" x14ac:dyDescent="0.3"/>
    <row r="6224" customFormat="1" x14ac:dyDescent="0.3"/>
    <row r="6225" customFormat="1" x14ac:dyDescent="0.3"/>
    <row r="6226" customFormat="1" x14ac:dyDescent="0.3"/>
    <row r="6227" customFormat="1" x14ac:dyDescent="0.3"/>
    <row r="6228" customFormat="1" x14ac:dyDescent="0.3"/>
    <row r="6229" customFormat="1" x14ac:dyDescent="0.3"/>
    <row r="6230" customFormat="1" x14ac:dyDescent="0.3"/>
    <row r="6231" customFormat="1" x14ac:dyDescent="0.3"/>
    <row r="6232" customFormat="1" x14ac:dyDescent="0.3"/>
    <row r="6233" customFormat="1" x14ac:dyDescent="0.3"/>
    <row r="6234" customFormat="1" x14ac:dyDescent="0.3"/>
    <row r="6235" customFormat="1" x14ac:dyDescent="0.3"/>
    <row r="6236" customFormat="1" x14ac:dyDescent="0.3"/>
    <row r="6237" customFormat="1" x14ac:dyDescent="0.3"/>
    <row r="6238" customFormat="1" x14ac:dyDescent="0.3"/>
    <row r="6239" customFormat="1" x14ac:dyDescent="0.3"/>
    <row r="6240" customFormat="1" x14ac:dyDescent="0.3"/>
    <row r="6241" customFormat="1" x14ac:dyDescent="0.3"/>
    <row r="6242" customFormat="1" x14ac:dyDescent="0.3"/>
    <row r="6243" customFormat="1" x14ac:dyDescent="0.3"/>
    <row r="6244" customFormat="1" x14ac:dyDescent="0.3"/>
    <row r="6245" customFormat="1" x14ac:dyDescent="0.3"/>
    <row r="6246" customFormat="1" x14ac:dyDescent="0.3"/>
    <row r="6247" customFormat="1" x14ac:dyDescent="0.3"/>
    <row r="6248" customFormat="1" x14ac:dyDescent="0.3"/>
    <row r="6249" customFormat="1" x14ac:dyDescent="0.3"/>
    <row r="6250" customFormat="1" x14ac:dyDescent="0.3"/>
    <row r="6251" customFormat="1" x14ac:dyDescent="0.3"/>
    <row r="6252" customFormat="1" x14ac:dyDescent="0.3"/>
    <row r="6253" customFormat="1" x14ac:dyDescent="0.3"/>
    <row r="6254" customFormat="1" x14ac:dyDescent="0.3"/>
    <row r="6255" customFormat="1" x14ac:dyDescent="0.3"/>
    <row r="6256" customFormat="1" x14ac:dyDescent="0.3"/>
    <row r="6257" customFormat="1" x14ac:dyDescent="0.3"/>
    <row r="6258" customFormat="1" x14ac:dyDescent="0.3"/>
    <row r="6259" customFormat="1" x14ac:dyDescent="0.3"/>
    <row r="6260" customFormat="1" x14ac:dyDescent="0.3"/>
    <row r="6261" customFormat="1" x14ac:dyDescent="0.3"/>
    <row r="6262" customFormat="1" x14ac:dyDescent="0.3"/>
    <row r="6263" customFormat="1" x14ac:dyDescent="0.3"/>
    <row r="6264" customFormat="1" x14ac:dyDescent="0.3"/>
    <row r="6265" customFormat="1" x14ac:dyDescent="0.3"/>
    <row r="6266" customFormat="1" x14ac:dyDescent="0.3"/>
    <row r="6267" customFormat="1" x14ac:dyDescent="0.3"/>
    <row r="6268" customFormat="1" x14ac:dyDescent="0.3"/>
    <row r="6269" customFormat="1" x14ac:dyDescent="0.3"/>
    <row r="6270" customFormat="1" x14ac:dyDescent="0.3"/>
    <row r="6271" customFormat="1" x14ac:dyDescent="0.3"/>
    <row r="6272" customFormat="1" x14ac:dyDescent="0.3"/>
    <row r="6273" customFormat="1" x14ac:dyDescent="0.3"/>
    <row r="6274" customFormat="1" x14ac:dyDescent="0.3"/>
    <row r="6275" customFormat="1" x14ac:dyDescent="0.3"/>
    <row r="6276" customFormat="1" x14ac:dyDescent="0.3"/>
    <row r="6277" customFormat="1" x14ac:dyDescent="0.3"/>
    <row r="6278" customFormat="1" x14ac:dyDescent="0.3"/>
    <row r="6279" customFormat="1" x14ac:dyDescent="0.3"/>
    <row r="6280" customFormat="1" x14ac:dyDescent="0.3"/>
    <row r="6281" customFormat="1" x14ac:dyDescent="0.3"/>
    <row r="6282" customFormat="1" x14ac:dyDescent="0.3"/>
    <row r="6283" customFormat="1" x14ac:dyDescent="0.3"/>
    <row r="6284" customFormat="1" x14ac:dyDescent="0.3"/>
    <row r="6285" customFormat="1" x14ac:dyDescent="0.3"/>
    <row r="6286" customFormat="1" x14ac:dyDescent="0.3"/>
    <row r="6287" customFormat="1" x14ac:dyDescent="0.3"/>
    <row r="6288" customFormat="1" x14ac:dyDescent="0.3"/>
    <row r="6289" customFormat="1" x14ac:dyDescent="0.3"/>
    <row r="6290" customFormat="1" x14ac:dyDescent="0.3"/>
    <row r="6291" customFormat="1" x14ac:dyDescent="0.3"/>
    <row r="6292" customFormat="1" x14ac:dyDescent="0.3"/>
    <row r="6293" customFormat="1" x14ac:dyDescent="0.3"/>
    <row r="6294" customFormat="1" x14ac:dyDescent="0.3"/>
    <row r="6295" customFormat="1" x14ac:dyDescent="0.3"/>
    <row r="6296" customFormat="1" x14ac:dyDescent="0.3"/>
    <row r="6297" customFormat="1" x14ac:dyDescent="0.3"/>
    <row r="6298" customFormat="1" x14ac:dyDescent="0.3"/>
    <row r="6299" customFormat="1" x14ac:dyDescent="0.3"/>
    <row r="6300" customFormat="1" x14ac:dyDescent="0.3"/>
    <row r="6301" customFormat="1" x14ac:dyDescent="0.3"/>
    <row r="6302" customFormat="1" x14ac:dyDescent="0.3"/>
    <row r="6303" customFormat="1" x14ac:dyDescent="0.3"/>
    <row r="6304" customFormat="1" x14ac:dyDescent="0.3"/>
    <row r="6305" customFormat="1" x14ac:dyDescent="0.3"/>
    <row r="6306" customFormat="1" x14ac:dyDescent="0.3"/>
    <row r="6307" customFormat="1" x14ac:dyDescent="0.3"/>
    <row r="6308" customFormat="1" x14ac:dyDescent="0.3"/>
    <row r="6309" customFormat="1" x14ac:dyDescent="0.3"/>
    <row r="6310" customFormat="1" x14ac:dyDescent="0.3"/>
    <row r="6311" customFormat="1" x14ac:dyDescent="0.3"/>
    <row r="6312" customFormat="1" x14ac:dyDescent="0.3"/>
    <row r="6313" customFormat="1" x14ac:dyDescent="0.3"/>
    <row r="6314" customFormat="1" x14ac:dyDescent="0.3"/>
    <row r="6315" customFormat="1" x14ac:dyDescent="0.3"/>
    <row r="6316" customFormat="1" x14ac:dyDescent="0.3"/>
    <row r="6317" customFormat="1" x14ac:dyDescent="0.3"/>
    <row r="6318" customFormat="1" x14ac:dyDescent="0.3"/>
    <row r="6319" customFormat="1" x14ac:dyDescent="0.3"/>
    <row r="6320" customFormat="1" x14ac:dyDescent="0.3"/>
    <row r="6321" customFormat="1" x14ac:dyDescent="0.3"/>
    <row r="6322" customFormat="1" x14ac:dyDescent="0.3"/>
    <row r="6323" customFormat="1" x14ac:dyDescent="0.3"/>
    <row r="6324" customFormat="1" x14ac:dyDescent="0.3"/>
    <row r="6325" customFormat="1" x14ac:dyDescent="0.3"/>
    <row r="6326" customFormat="1" x14ac:dyDescent="0.3"/>
    <row r="6327" customFormat="1" x14ac:dyDescent="0.3"/>
    <row r="6328" customFormat="1" x14ac:dyDescent="0.3"/>
    <row r="6329" customFormat="1" x14ac:dyDescent="0.3"/>
    <row r="6330" customFormat="1" x14ac:dyDescent="0.3"/>
    <row r="6331" customFormat="1" x14ac:dyDescent="0.3"/>
    <row r="6332" customFormat="1" x14ac:dyDescent="0.3"/>
    <row r="6333" customFormat="1" x14ac:dyDescent="0.3"/>
    <row r="6334" customFormat="1" x14ac:dyDescent="0.3"/>
    <row r="6335" customFormat="1" x14ac:dyDescent="0.3"/>
    <row r="6336" customFormat="1" x14ac:dyDescent="0.3"/>
    <row r="6337" customFormat="1" x14ac:dyDescent="0.3"/>
    <row r="6338" customFormat="1" x14ac:dyDescent="0.3"/>
    <row r="6339" customFormat="1" x14ac:dyDescent="0.3"/>
    <row r="6340" customFormat="1" x14ac:dyDescent="0.3"/>
    <row r="6341" customFormat="1" x14ac:dyDescent="0.3"/>
    <row r="6342" customFormat="1" x14ac:dyDescent="0.3"/>
    <row r="6343" customFormat="1" x14ac:dyDescent="0.3"/>
    <row r="6344" customFormat="1" x14ac:dyDescent="0.3"/>
    <row r="6345" customFormat="1" x14ac:dyDescent="0.3"/>
    <row r="6346" customFormat="1" x14ac:dyDescent="0.3"/>
    <row r="6347" customFormat="1" x14ac:dyDescent="0.3"/>
    <row r="6348" customFormat="1" x14ac:dyDescent="0.3"/>
    <row r="6349" customFormat="1" x14ac:dyDescent="0.3"/>
    <row r="6350" customFormat="1" x14ac:dyDescent="0.3"/>
    <row r="6351" customFormat="1" x14ac:dyDescent="0.3"/>
    <row r="6352" customFormat="1" x14ac:dyDescent="0.3"/>
    <row r="6353" customFormat="1" x14ac:dyDescent="0.3"/>
    <row r="6354" customFormat="1" x14ac:dyDescent="0.3"/>
    <row r="6355" customFormat="1" x14ac:dyDescent="0.3"/>
    <row r="6356" customFormat="1" x14ac:dyDescent="0.3"/>
    <row r="6357" customFormat="1" x14ac:dyDescent="0.3"/>
    <row r="6358" customFormat="1" x14ac:dyDescent="0.3"/>
    <row r="6359" customFormat="1" x14ac:dyDescent="0.3"/>
    <row r="6360" customFormat="1" x14ac:dyDescent="0.3"/>
    <row r="6361" customFormat="1" x14ac:dyDescent="0.3"/>
    <row r="6362" customFormat="1" x14ac:dyDescent="0.3"/>
    <row r="6363" customFormat="1" x14ac:dyDescent="0.3"/>
    <row r="6364" customFormat="1" x14ac:dyDescent="0.3"/>
    <row r="6365" customFormat="1" x14ac:dyDescent="0.3"/>
    <row r="6366" customFormat="1" x14ac:dyDescent="0.3"/>
    <row r="6367" customFormat="1" x14ac:dyDescent="0.3"/>
    <row r="6368" customFormat="1" x14ac:dyDescent="0.3"/>
    <row r="6369" customFormat="1" x14ac:dyDescent="0.3"/>
    <row r="6370" customFormat="1" x14ac:dyDescent="0.3"/>
    <row r="6371" customFormat="1" x14ac:dyDescent="0.3"/>
    <row r="6372" customFormat="1" x14ac:dyDescent="0.3"/>
    <row r="6373" customFormat="1" x14ac:dyDescent="0.3"/>
    <row r="6374" customFormat="1" x14ac:dyDescent="0.3"/>
    <row r="6375" customFormat="1" x14ac:dyDescent="0.3"/>
    <row r="6376" customFormat="1" x14ac:dyDescent="0.3"/>
    <row r="6377" customFormat="1" x14ac:dyDescent="0.3"/>
    <row r="6378" customFormat="1" x14ac:dyDescent="0.3"/>
    <row r="6379" customFormat="1" x14ac:dyDescent="0.3"/>
    <row r="6380" customFormat="1" x14ac:dyDescent="0.3"/>
    <row r="6381" customFormat="1" x14ac:dyDescent="0.3"/>
    <row r="6382" customFormat="1" x14ac:dyDescent="0.3"/>
    <row r="6383" customFormat="1" x14ac:dyDescent="0.3"/>
    <row r="6384" customFormat="1" x14ac:dyDescent="0.3"/>
    <row r="6385" customFormat="1" x14ac:dyDescent="0.3"/>
    <row r="6386" customFormat="1" x14ac:dyDescent="0.3"/>
    <row r="6387" customFormat="1" x14ac:dyDescent="0.3"/>
    <row r="6388" customFormat="1" x14ac:dyDescent="0.3"/>
    <row r="6389" customFormat="1" x14ac:dyDescent="0.3"/>
    <row r="6390" customFormat="1" x14ac:dyDescent="0.3"/>
    <row r="6391" customFormat="1" x14ac:dyDescent="0.3"/>
    <row r="6392" customFormat="1" x14ac:dyDescent="0.3"/>
    <row r="6393" customFormat="1" x14ac:dyDescent="0.3"/>
    <row r="6394" customFormat="1" x14ac:dyDescent="0.3"/>
    <row r="6395" customFormat="1" x14ac:dyDescent="0.3"/>
    <row r="6396" customFormat="1" x14ac:dyDescent="0.3"/>
    <row r="6397" customFormat="1" x14ac:dyDescent="0.3"/>
    <row r="6398" customFormat="1" x14ac:dyDescent="0.3"/>
    <row r="6399" customFormat="1" x14ac:dyDescent="0.3"/>
    <row r="6400" customFormat="1" x14ac:dyDescent="0.3"/>
    <row r="6401" customFormat="1" x14ac:dyDescent="0.3"/>
    <row r="6402" customFormat="1" x14ac:dyDescent="0.3"/>
    <row r="6403" customFormat="1" x14ac:dyDescent="0.3"/>
    <row r="6404" customFormat="1" x14ac:dyDescent="0.3"/>
    <row r="6405" customFormat="1" x14ac:dyDescent="0.3"/>
    <row r="6406" customFormat="1" x14ac:dyDescent="0.3"/>
    <row r="6407" customFormat="1" x14ac:dyDescent="0.3"/>
    <row r="6408" customFormat="1" x14ac:dyDescent="0.3"/>
    <row r="6409" customFormat="1" x14ac:dyDescent="0.3"/>
    <row r="6410" customFormat="1" x14ac:dyDescent="0.3"/>
    <row r="6411" customFormat="1" x14ac:dyDescent="0.3"/>
    <row r="6412" customFormat="1" x14ac:dyDescent="0.3"/>
    <row r="6413" customFormat="1" x14ac:dyDescent="0.3"/>
    <row r="6414" customFormat="1" x14ac:dyDescent="0.3"/>
    <row r="6415" customFormat="1" x14ac:dyDescent="0.3"/>
    <row r="6416" customFormat="1" x14ac:dyDescent="0.3"/>
    <row r="6417" customFormat="1" x14ac:dyDescent="0.3"/>
    <row r="6418" customFormat="1" x14ac:dyDescent="0.3"/>
    <row r="6419" customFormat="1" x14ac:dyDescent="0.3"/>
    <row r="6420" customFormat="1" x14ac:dyDescent="0.3"/>
    <row r="6421" customFormat="1" x14ac:dyDescent="0.3"/>
    <row r="6422" customFormat="1" x14ac:dyDescent="0.3"/>
    <row r="6423" customFormat="1" x14ac:dyDescent="0.3"/>
    <row r="6424" customFormat="1" x14ac:dyDescent="0.3"/>
    <row r="6425" customFormat="1" x14ac:dyDescent="0.3"/>
    <row r="6426" customFormat="1" x14ac:dyDescent="0.3"/>
    <row r="6427" customFormat="1" x14ac:dyDescent="0.3"/>
    <row r="6428" customFormat="1" x14ac:dyDescent="0.3"/>
    <row r="6429" customFormat="1" x14ac:dyDescent="0.3"/>
    <row r="6430" customFormat="1" x14ac:dyDescent="0.3"/>
    <row r="6431" customFormat="1" x14ac:dyDescent="0.3"/>
    <row r="6432" customFormat="1" x14ac:dyDescent="0.3"/>
    <row r="6433" customFormat="1" x14ac:dyDescent="0.3"/>
    <row r="6434" customFormat="1" x14ac:dyDescent="0.3"/>
    <row r="6435" customFormat="1" x14ac:dyDescent="0.3"/>
    <row r="6436" customFormat="1" x14ac:dyDescent="0.3"/>
    <row r="6437" customFormat="1" x14ac:dyDescent="0.3"/>
    <row r="6438" customFormat="1" x14ac:dyDescent="0.3"/>
    <row r="6439" customFormat="1" x14ac:dyDescent="0.3"/>
    <row r="6440" customFormat="1" x14ac:dyDescent="0.3"/>
    <row r="6441" customFormat="1" x14ac:dyDescent="0.3"/>
    <row r="6442" customFormat="1" x14ac:dyDescent="0.3"/>
    <row r="6443" customFormat="1" x14ac:dyDescent="0.3"/>
    <row r="6444" customFormat="1" x14ac:dyDescent="0.3"/>
    <row r="6445" customFormat="1" x14ac:dyDescent="0.3"/>
    <row r="6446" customFormat="1" x14ac:dyDescent="0.3"/>
    <row r="6447" customFormat="1" x14ac:dyDescent="0.3"/>
    <row r="6448" customFormat="1" x14ac:dyDescent="0.3"/>
    <row r="6449" customFormat="1" x14ac:dyDescent="0.3"/>
    <row r="6450" customFormat="1" x14ac:dyDescent="0.3"/>
    <row r="6451" customFormat="1" x14ac:dyDescent="0.3"/>
    <row r="6452" customFormat="1" x14ac:dyDescent="0.3"/>
    <row r="6453" customFormat="1" x14ac:dyDescent="0.3"/>
    <row r="6454" customFormat="1" x14ac:dyDescent="0.3"/>
    <row r="6455" customFormat="1" x14ac:dyDescent="0.3"/>
    <row r="6456" customFormat="1" x14ac:dyDescent="0.3"/>
    <row r="6457" customFormat="1" x14ac:dyDescent="0.3"/>
    <row r="6458" customFormat="1" x14ac:dyDescent="0.3"/>
    <row r="6459" customFormat="1" x14ac:dyDescent="0.3"/>
    <row r="6460" customFormat="1" x14ac:dyDescent="0.3"/>
    <row r="6461" customFormat="1" x14ac:dyDescent="0.3"/>
    <row r="6462" customFormat="1" x14ac:dyDescent="0.3"/>
    <row r="6463" customFormat="1" x14ac:dyDescent="0.3"/>
    <row r="6464" customFormat="1" x14ac:dyDescent="0.3"/>
    <row r="6465" customFormat="1" x14ac:dyDescent="0.3"/>
    <row r="6466" customFormat="1" x14ac:dyDescent="0.3"/>
    <row r="6467" customFormat="1" x14ac:dyDescent="0.3"/>
    <row r="6468" customFormat="1" x14ac:dyDescent="0.3"/>
    <row r="6469" customFormat="1" x14ac:dyDescent="0.3"/>
    <row r="6470" customFormat="1" x14ac:dyDescent="0.3"/>
    <row r="6471" customFormat="1" x14ac:dyDescent="0.3"/>
    <row r="6472" customFormat="1" x14ac:dyDescent="0.3"/>
    <row r="6473" customFormat="1" x14ac:dyDescent="0.3"/>
    <row r="6474" customFormat="1" x14ac:dyDescent="0.3"/>
    <row r="6475" customFormat="1" x14ac:dyDescent="0.3"/>
    <row r="6476" customFormat="1" x14ac:dyDescent="0.3"/>
    <row r="6477" customFormat="1" x14ac:dyDescent="0.3"/>
    <row r="6478" customFormat="1" x14ac:dyDescent="0.3"/>
    <row r="6479" customFormat="1" x14ac:dyDescent="0.3"/>
    <row r="6480" customFormat="1" x14ac:dyDescent="0.3"/>
    <row r="6481" customFormat="1" x14ac:dyDescent="0.3"/>
    <row r="6482" customFormat="1" x14ac:dyDescent="0.3"/>
    <row r="6483" customFormat="1" x14ac:dyDescent="0.3"/>
    <row r="6484" customFormat="1" x14ac:dyDescent="0.3"/>
    <row r="6485" customFormat="1" x14ac:dyDescent="0.3"/>
    <row r="6486" customFormat="1" x14ac:dyDescent="0.3"/>
    <row r="6487" customFormat="1" x14ac:dyDescent="0.3"/>
    <row r="6488" customFormat="1" x14ac:dyDescent="0.3"/>
    <row r="6489" customFormat="1" x14ac:dyDescent="0.3"/>
    <row r="6490" customFormat="1" x14ac:dyDescent="0.3"/>
    <row r="6491" customFormat="1" x14ac:dyDescent="0.3"/>
    <row r="6492" customFormat="1" x14ac:dyDescent="0.3"/>
    <row r="6493" customFormat="1" x14ac:dyDescent="0.3"/>
    <row r="6494" customFormat="1" x14ac:dyDescent="0.3"/>
    <row r="6495" customFormat="1" x14ac:dyDescent="0.3"/>
    <row r="6496" customFormat="1" x14ac:dyDescent="0.3"/>
    <row r="6497" customFormat="1" x14ac:dyDescent="0.3"/>
    <row r="6498" customFormat="1" x14ac:dyDescent="0.3"/>
    <row r="6499" customFormat="1" x14ac:dyDescent="0.3"/>
    <row r="6500" customFormat="1" x14ac:dyDescent="0.3"/>
    <row r="6501" customFormat="1" x14ac:dyDescent="0.3"/>
    <row r="6502" customFormat="1" x14ac:dyDescent="0.3"/>
    <row r="6503" customFormat="1" x14ac:dyDescent="0.3"/>
    <row r="6504" customFormat="1" x14ac:dyDescent="0.3"/>
    <row r="6505" customFormat="1" x14ac:dyDescent="0.3"/>
    <row r="6506" customFormat="1" x14ac:dyDescent="0.3"/>
    <row r="6507" customFormat="1" x14ac:dyDescent="0.3"/>
    <row r="6508" customFormat="1" x14ac:dyDescent="0.3"/>
    <row r="6509" customFormat="1" x14ac:dyDescent="0.3"/>
    <row r="6510" customFormat="1" x14ac:dyDescent="0.3"/>
    <row r="6511" customFormat="1" x14ac:dyDescent="0.3"/>
    <row r="6512" customFormat="1" x14ac:dyDescent="0.3"/>
    <row r="6513" customFormat="1" x14ac:dyDescent="0.3"/>
    <row r="6514" customFormat="1" x14ac:dyDescent="0.3"/>
    <row r="6515" customFormat="1" x14ac:dyDescent="0.3"/>
    <row r="6516" customFormat="1" x14ac:dyDescent="0.3"/>
    <row r="6517" customFormat="1" x14ac:dyDescent="0.3"/>
    <row r="6518" customFormat="1" x14ac:dyDescent="0.3"/>
    <row r="6519" customFormat="1" x14ac:dyDescent="0.3"/>
    <row r="6520" customFormat="1" x14ac:dyDescent="0.3"/>
    <row r="6521" customFormat="1" x14ac:dyDescent="0.3"/>
    <row r="6522" customFormat="1" x14ac:dyDescent="0.3"/>
    <row r="6523" customFormat="1" x14ac:dyDescent="0.3"/>
    <row r="6524" customFormat="1" x14ac:dyDescent="0.3"/>
    <row r="6525" customFormat="1" x14ac:dyDescent="0.3"/>
    <row r="6526" customFormat="1" x14ac:dyDescent="0.3"/>
    <row r="6527" customFormat="1" x14ac:dyDescent="0.3"/>
    <row r="6528" customFormat="1" x14ac:dyDescent="0.3"/>
    <row r="6529" customFormat="1" x14ac:dyDescent="0.3"/>
    <row r="6530" customFormat="1" x14ac:dyDescent="0.3"/>
    <row r="6531" customFormat="1" x14ac:dyDescent="0.3"/>
    <row r="6532" customFormat="1" x14ac:dyDescent="0.3"/>
    <row r="6533" customFormat="1" x14ac:dyDescent="0.3"/>
    <row r="6534" customFormat="1" x14ac:dyDescent="0.3"/>
    <row r="6535" customFormat="1" x14ac:dyDescent="0.3"/>
    <row r="6536" customFormat="1" x14ac:dyDescent="0.3"/>
    <row r="6537" customFormat="1" x14ac:dyDescent="0.3"/>
    <row r="6538" customFormat="1" x14ac:dyDescent="0.3"/>
    <row r="6539" customFormat="1" x14ac:dyDescent="0.3"/>
    <row r="6540" customFormat="1" x14ac:dyDescent="0.3"/>
    <row r="6541" customFormat="1" x14ac:dyDescent="0.3"/>
    <row r="6542" customFormat="1" x14ac:dyDescent="0.3"/>
    <row r="6543" customFormat="1" x14ac:dyDescent="0.3"/>
    <row r="6544" customFormat="1" x14ac:dyDescent="0.3"/>
    <row r="6545" customFormat="1" x14ac:dyDescent="0.3"/>
    <row r="6546" customFormat="1" x14ac:dyDescent="0.3"/>
    <row r="6547" customFormat="1" x14ac:dyDescent="0.3"/>
    <row r="6548" customFormat="1" x14ac:dyDescent="0.3"/>
    <row r="6549" customFormat="1" x14ac:dyDescent="0.3"/>
    <row r="6550" customFormat="1" x14ac:dyDescent="0.3"/>
    <row r="6551" customFormat="1" x14ac:dyDescent="0.3"/>
    <row r="6552" customFormat="1" x14ac:dyDescent="0.3"/>
    <row r="6553" customFormat="1" x14ac:dyDescent="0.3"/>
    <row r="6554" customFormat="1" x14ac:dyDescent="0.3"/>
    <row r="6555" customFormat="1" x14ac:dyDescent="0.3"/>
    <row r="6556" customFormat="1" x14ac:dyDescent="0.3"/>
    <row r="6557" customFormat="1" x14ac:dyDescent="0.3"/>
    <row r="6558" customFormat="1" x14ac:dyDescent="0.3"/>
    <row r="6559" customFormat="1" x14ac:dyDescent="0.3"/>
    <row r="6560" customFormat="1" x14ac:dyDescent="0.3"/>
    <row r="6561" customFormat="1" x14ac:dyDescent="0.3"/>
    <row r="6562" customFormat="1" x14ac:dyDescent="0.3"/>
    <row r="6563" customFormat="1" x14ac:dyDescent="0.3"/>
    <row r="6564" customFormat="1" x14ac:dyDescent="0.3"/>
    <row r="6565" customFormat="1" x14ac:dyDescent="0.3"/>
    <row r="6566" customFormat="1" x14ac:dyDescent="0.3"/>
    <row r="6567" customFormat="1" x14ac:dyDescent="0.3"/>
    <row r="6568" customFormat="1" x14ac:dyDescent="0.3"/>
    <row r="6569" customFormat="1" x14ac:dyDescent="0.3"/>
    <row r="6570" customFormat="1" x14ac:dyDescent="0.3"/>
    <row r="6571" customFormat="1" x14ac:dyDescent="0.3"/>
    <row r="6572" customFormat="1" x14ac:dyDescent="0.3"/>
    <row r="6573" customFormat="1" x14ac:dyDescent="0.3"/>
    <row r="6574" customFormat="1" x14ac:dyDescent="0.3"/>
    <row r="6575" customFormat="1" x14ac:dyDescent="0.3"/>
    <row r="6576" customFormat="1" x14ac:dyDescent="0.3"/>
    <row r="6577" customFormat="1" x14ac:dyDescent="0.3"/>
    <row r="6578" customFormat="1" x14ac:dyDescent="0.3"/>
    <row r="6579" customFormat="1" x14ac:dyDescent="0.3"/>
    <row r="6580" customFormat="1" x14ac:dyDescent="0.3"/>
    <row r="6581" customFormat="1" x14ac:dyDescent="0.3"/>
    <row r="6582" customFormat="1" x14ac:dyDescent="0.3"/>
    <row r="6583" customFormat="1" x14ac:dyDescent="0.3"/>
    <row r="6584" customFormat="1" x14ac:dyDescent="0.3"/>
    <row r="6585" customFormat="1" x14ac:dyDescent="0.3"/>
    <row r="6586" customFormat="1" x14ac:dyDescent="0.3"/>
    <row r="6587" customFormat="1" x14ac:dyDescent="0.3"/>
    <row r="6588" customFormat="1" x14ac:dyDescent="0.3"/>
    <row r="6589" customFormat="1" x14ac:dyDescent="0.3"/>
    <row r="6590" customFormat="1" x14ac:dyDescent="0.3"/>
    <row r="6591" customFormat="1" x14ac:dyDescent="0.3"/>
    <row r="6592" customFormat="1" x14ac:dyDescent="0.3"/>
    <row r="6593" customFormat="1" x14ac:dyDescent="0.3"/>
    <row r="6594" customFormat="1" x14ac:dyDescent="0.3"/>
    <row r="6595" customFormat="1" x14ac:dyDescent="0.3"/>
    <row r="6596" customFormat="1" x14ac:dyDescent="0.3"/>
    <row r="6597" customFormat="1" x14ac:dyDescent="0.3"/>
    <row r="6598" customFormat="1" x14ac:dyDescent="0.3"/>
    <row r="6599" customFormat="1" x14ac:dyDescent="0.3"/>
    <row r="6600" customFormat="1" x14ac:dyDescent="0.3"/>
    <row r="6601" customFormat="1" x14ac:dyDescent="0.3"/>
    <row r="6602" customFormat="1" x14ac:dyDescent="0.3"/>
    <row r="6603" customFormat="1" x14ac:dyDescent="0.3"/>
    <row r="6604" customFormat="1" x14ac:dyDescent="0.3"/>
    <row r="6605" customFormat="1" x14ac:dyDescent="0.3"/>
    <row r="6606" customFormat="1" x14ac:dyDescent="0.3"/>
    <row r="6607" customFormat="1" x14ac:dyDescent="0.3"/>
    <row r="6608" customFormat="1" x14ac:dyDescent="0.3"/>
    <row r="6609" customFormat="1" x14ac:dyDescent="0.3"/>
    <row r="6610" customFormat="1" x14ac:dyDescent="0.3"/>
    <row r="6611" customFormat="1" x14ac:dyDescent="0.3"/>
    <row r="6612" customFormat="1" x14ac:dyDescent="0.3"/>
    <row r="6613" customFormat="1" x14ac:dyDescent="0.3"/>
    <row r="6614" customFormat="1" x14ac:dyDescent="0.3"/>
    <row r="6615" customFormat="1" x14ac:dyDescent="0.3"/>
    <row r="6616" customFormat="1" x14ac:dyDescent="0.3"/>
    <row r="6617" customFormat="1" x14ac:dyDescent="0.3"/>
    <row r="6618" customFormat="1" x14ac:dyDescent="0.3"/>
    <row r="6619" customFormat="1" x14ac:dyDescent="0.3"/>
    <row r="6620" customFormat="1" x14ac:dyDescent="0.3"/>
    <row r="6621" customFormat="1" x14ac:dyDescent="0.3"/>
    <row r="6622" customFormat="1" x14ac:dyDescent="0.3"/>
    <row r="6623" customFormat="1" x14ac:dyDescent="0.3"/>
    <row r="6624" customFormat="1" x14ac:dyDescent="0.3"/>
    <row r="6625" customFormat="1" x14ac:dyDescent="0.3"/>
    <row r="6626" customFormat="1" x14ac:dyDescent="0.3"/>
    <row r="6627" customFormat="1" x14ac:dyDescent="0.3"/>
    <row r="6628" customFormat="1" x14ac:dyDescent="0.3"/>
    <row r="6629" customFormat="1" x14ac:dyDescent="0.3"/>
    <row r="6630" customFormat="1" x14ac:dyDescent="0.3"/>
    <row r="6631" customFormat="1" x14ac:dyDescent="0.3"/>
    <row r="6632" customFormat="1" x14ac:dyDescent="0.3"/>
    <row r="6633" customFormat="1" x14ac:dyDescent="0.3"/>
    <row r="6634" customFormat="1" x14ac:dyDescent="0.3"/>
    <row r="6635" customFormat="1" x14ac:dyDescent="0.3"/>
    <row r="6636" customFormat="1" x14ac:dyDescent="0.3"/>
    <row r="6637" customFormat="1" x14ac:dyDescent="0.3"/>
    <row r="6638" customFormat="1" x14ac:dyDescent="0.3"/>
    <row r="6639" customFormat="1" x14ac:dyDescent="0.3"/>
    <row r="6640" customFormat="1" x14ac:dyDescent="0.3"/>
    <row r="6641" customFormat="1" x14ac:dyDescent="0.3"/>
    <row r="6642" customFormat="1" x14ac:dyDescent="0.3"/>
    <row r="6643" customFormat="1" x14ac:dyDescent="0.3"/>
    <row r="6644" customFormat="1" x14ac:dyDescent="0.3"/>
    <row r="6645" customFormat="1" x14ac:dyDescent="0.3"/>
    <row r="6646" customFormat="1" x14ac:dyDescent="0.3"/>
    <row r="6647" customFormat="1" x14ac:dyDescent="0.3"/>
    <row r="6648" customFormat="1" x14ac:dyDescent="0.3"/>
    <row r="6649" customFormat="1" x14ac:dyDescent="0.3"/>
    <row r="6650" customFormat="1" x14ac:dyDescent="0.3"/>
    <row r="6651" customFormat="1" x14ac:dyDescent="0.3"/>
    <row r="6652" customFormat="1" x14ac:dyDescent="0.3"/>
    <row r="6653" customFormat="1" x14ac:dyDescent="0.3"/>
    <row r="6654" customFormat="1" x14ac:dyDescent="0.3"/>
    <row r="6655" customFormat="1" x14ac:dyDescent="0.3"/>
    <row r="6656" customFormat="1" x14ac:dyDescent="0.3"/>
    <row r="6657" customFormat="1" x14ac:dyDescent="0.3"/>
    <row r="6658" customFormat="1" x14ac:dyDescent="0.3"/>
    <row r="6659" customFormat="1" x14ac:dyDescent="0.3"/>
    <row r="6660" customFormat="1" x14ac:dyDescent="0.3"/>
    <row r="6661" customFormat="1" x14ac:dyDescent="0.3"/>
    <row r="6662" customFormat="1" x14ac:dyDescent="0.3"/>
    <row r="6663" customFormat="1" x14ac:dyDescent="0.3"/>
    <row r="6664" customFormat="1" x14ac:dyDescent="0.3"/>
    <row r="6665" customFormat="1" x14ac:dyDescent="0.3"/>
    <row r="6666" customFormat="1" x14ac:dyDescent="0.3"/>
    <row r="6667" customFormat="1" x14ac:dyDescent="0.3"/>
    <row r="6668" customFormat="1" x14ac:dyDescent="0.3"/>
    <row r="6669" customFormat="1" x14ac:dyDescent="0.3"/>
    <row r="6670" customFormat="1" x14ac:dyDescent="0.3"/>
    <row r="6671" customFormat="1" x14ac:dyDescent="0.3"/>
    <row r="6672" customFormat="1" x14ac:dyDescent="0.3"/>
    <row r="6673" customFormat="1" x14ac:dyDescent="0.3"/>
    <row r="6674" customFormat="1" x14ac:dyDescent="0.3"/>
    <row r="6675" customFormat="1" x14ac:dyDescent="0.3"/>
    <row r="6676" customFormat="1" x14ac:dyDescent="0.3"/>
    <row r="6677" customFormat="1" x14ac:dyDescent="0.3"/>
    <row r="6678" customFormat="1" x14ac:dyDescent="0.3"/>
    <row r="6679" customFormat="1" x14ac:dyDescent="0.3"/>
    <row r="6680" customFormat="1" x14ac:dyDescent="0.3"/>
    <row r="6681" customFormat="1" x14ac:dyDescent="0.3"/>
    <row r="6682" customFormat="1" x14ac:dyDescent="0.3"/>
    <row r="6683" customFormat="1" x14ac:dyDescent="0.3"/>
    <row r="6684" customFormat="1" x14ac:dyDescent="0.3"/>
    <row r="6685" customFormat="1" x14ac:dyDescent="0.3"/>
    <row r="6686" customFormat="1" x14ac:dyDescent="0.3"/>
    <row r="6687" customFormat="1" x14ac:dyDescent="0.3"/>
    <row r="6688" customFormat="1" x14ac:dyDescent="0.3"/>
    <row r="6689" customFormat="1" x14ac:dyDescent="0.3"/>
    <row r="6690" customFormat="1" x14ac:dyDescent="0.3"/>
    <row r="6691" customFormat="1" x14ac:dyDescent="0.3"/>
    <row r="6692" customFormat="1" x14ac:dyDescent="0.3"/>
    <row r="6693" customFormat="1" x14ac:dyDescent="0.3"/>
    <row r="6694" customFormat="1" x14ac:dyDescent="0.3"/>
    <row r="6695" customFormat="1" x14ac:dyDescent="0.3"/>
    <row r="6696" customFormat="1" x14ac:dyDescent="0.3"/>
    <row r="6697" customFormat="1" x14ac:dyDescent="0.3"/>
    <row r="6698" customFormat="1" x14ac:dyDescent="0.3"/>
    <row r="6699" customFormat="1" x14ac:dyDescent="0.3"/>
    <row r="6700" customFormat="1" x14ac:dyDescent="0.3"/>
    <row r="6701" customFormat="1" x14ac:dyDescent="0.3"/>
    <row r="6702" customFormat="1" x14ac:dyDescent="0.3"/>
    <row r="6703" customFormat="1" x14ac:dyDescent="0.3"/>
    <row r="6704" customFormat="1" x14ac:dyDescent="0.3"/>
    <row r="6705" customFormat="1" x14ac:dyDescent="0.3"/>
    <row r="6706" customFormat="1" x14ac:dyDescent="0.3"/>
    <row r="6707" customFormat="1" x14ac:dyDescent="0.3"/>
    <row r="6708" customFormat="1" x14ac:dyDescent="0.3"/>
    <row r="6709" customFormat="1" x14ac:dyDescent="0.3"/>
    <row r="6710" customFormat="1" x14ac:dyDescent="0.3"/>
    <row r="6711" customFormat="1" x14ac:dyDescent="0.3"/>
    <row r="6712" customFormat="1" x14ac:dyDescent="0.3"/>
    <row r="6713" customFormat="1" x14ac:dyDescent="0.3"/>
    <row r="6714" customFormat="1" x14ac:dyDescent="0.3"/>
    <row r="6715" customFormat="1" x14ac:dyDescent="0.3"/>
    <row r="6716" customFormat="1" x14ac:dyDescent="0.3"/>
    <row r="6717" customFormat="1" x14ac:dyDescent="0.3"/>
    <row r="6718" customFormat="1" x14ac:dyDescent="0.3"/>
    <row r="6719" customFormat="1" x14ac:dyDescent="0.3"/>
    <row r="6720" customFormat="1" x14ac:dyDescent="0.3"/>
    <row r="6721" customFormat="1" x14ac:dyDescent="0.3"/>
    <row r="6722" customFormat="1" x14ac:dyDescent="0.3"/>
    <row r="6723" customFormat="1" x14ac:dyDescent="0.3"/>
    <row r="6724" customFormat="1" x14ac:dyDescent="0.3"/>
    <row r="6725" customFormat="1" x14ac:dyDescent="0.3"/>
    <row r="6726" customFormat="1" x14ac:dyDescent="0.3"/>
    <row r="6727" customFormat="1" x14ac:dyDescent="0.3"/>
    <row r="6728" customFormat="1" x14ac:dyDescent="0.3"/>
    <row r="6729" customFormat="1" x14ac:dyDescent="0.3"/>
    <row r="6730" customFormat="1" x14ac:dyDescent="0.3"/>
    <row r="6731" customFormat="1" x14ac:dyDescent="0.3"/>
    <row r="6732" customFormat="1" x14ac:dyDescent="0.3"/>
    <row r="6733" customFormat="1" x14ac:dyDescent="0.3"/>
    <row r="6734" customFormat="1" x14ac:dyDescent="0.3"/>
    <row r="6735" customFormat="1" x14ac:dyDescent="0.3"/>
    <row r="6736" customFormat="1" x14ac:dyDescent="0.3"/>
    <row r="6737" customFormat="1" x14ac:dyDescent="0.3"/>
    <row r="6738" customFormat="1" x14ac:dyDescent="0.3"/>
    <row r="6739" customFormat="1" x14ac:dyDescent="0.3"/>
    <row r="6740" customFormat="1" x14ac:dyDescent="0.3"/>
    <row r="6741" customFormat="1" x14ac:dyDescent="0.3"/>
    <row r="6742" customFormat="1" x14ac:dyDescent="0.3"/>
    <row r="6743" customFormat="1" x14ac:dyDescent="0.3"/>
    <row r="6744" customFormat="1" x14ac:dyDescent="0.3"/>
    <row r="6745" customFormat="1" x14ac:dyDescent="0.3"/>
    <row r="6746" customFormat="1" x14ac:dyDescent="0.3"/>
    <row r="6747" customFormat="1" x14ac:dyDescent="0.3"/>
    <row r="6748" customFormat="1" x14ac:dyDescent="0.3"/>
    <row r="6749" customFormat="1" x14ac:dyDescent="0.3"/>
    <row r="6750" customFormat="1" x14ac:dyDescent="0.3"/>
    <row r="6751" customFormat="1" x14ac:dyDescent="0.3"/>
    <row r="6752" customFormat="1" x14ac:dyDescent="0.3"/>
    <row r="6753" customFormat="1" x14ac:dyDescent="0.3"/>
    <row r="6754" customFormat="1" x14ac:dyDescent="0.3"/>
    <row r="6755" customFormat="1" x14ac:dyDescent="0.3"/>
    <row r="6756" customFormat="1" x14ac:dyDescent="0.3"/>
    <row r="6757" customFormat="1" x14ac:dyDescent="0.3"/>
    <row r="6758" customFormat="1" x14ac:dyDescent="0.3"/>
    <row r="6759" customFormat="1" x14ac:dyDescent="0.3"/>
    <row r="6760" customFormat="1" x14ac:dyDescent="0.3"/>
    <row r="6761" customFormat="1" x14ac:dyDescent="0.3"/>
    <row r="6762" customFormat="1" x14ac:dyDescent="0.3"/>
    <row r="6763" customFormat="1" x14ac:dyDescent="0.3"/>
    <row r="6764" customFormat="1" x14ac:dyDescent="0.3"/>
    <row r="6765" customFormat="1" x14ac:dyDescent="0.3"/>
    <row r="6766" customFormat="1" x14ac:dyDescent="0.3"/>
    <row r="6767" customFormat="1" x14ac:dyDescent="0.3"/>
    <row r="6768" customFormat="1" x14ac:dyDescent="0.3"/>
    <row r="6769" customFormat="1" x14ac:dyDescent="0.3"/>
    <row r="6770" customFormat="1" x14ac:dyDescent="0.3"/>
    <row r="6771" customFormat="1" x14ac:dyDescent="0.3"/>
    <row r="6772" customFormat="1" x14ac:dyDescent="0.3"/>
    <row r="6773" customFormat="1" x14ac:dyDescent="0.3"/>
    <row r="6774" customFormat="1" x14ac:dyDescent="0.3"/>
    <row r="6775" customFormat="1" x14ac:dyDescent="0.3"/>
    <row r="6776" customFormat="1" x14ac:dyDescent="0.3"/>
    <row r="6777" customFormat="1" x14ac:dyDescent="0.3"/>
    <row r="6778" customFormat="1" x14ac:dyDescent="0.3"/>
    <row r="6779" customFormat="1" x14ac:dyDescent="0.3"/>
    <row r="6780" customFormat="1" x14ac:dyDescent="0.3"/>
    <row r="6781" customFormat="1" x14ac:dyDescent="0.3"/>
    <row r="6782" customFormat="1" x14ac:dyDescent="0.3"/>
    <row r="6783" customFormat="1" x14ac:dyDescent="0.3"/>
    <row r="6784" customFormat="1" x14ac:dyDescent="0.3"/>
    <row r="6785" customFormat="1" x14ac:dyDescent="0.3"/>
    <row r="6786" customFormat="1" x14ac:dyDescent="0.3"/>
    <row r="6787" customFormat="1" x14ac:dyDescent="0.3"/>
    <row r="6788" customFormat="1" x14ac:dyDescent="0.3"/>
    <row r="6789" customFormat="1" x14ac:dyDescent="0.3"/>
    <row r="6790" customFormat="1" x14ac:dyDescent="0.3"/>
    <row r="6791" customFormat="1" x14ac:dyDescent="0.3"/>
    <row r="6792" customFormat="1" x14ac:dyDescent="0.3"/>
    <row r="6793" customFormat="1" x14ac:dyDescent="0.3"/>
    <row r="6794" customFormat="1" x14ac:dyDescent="0.3"/>
    <row r="6795" customFormat="1" x14ac:dyDescent="0.3"/>
    <row r="6796" customFormat="1" x14ac:dyDescent="0.3"/>
    <row r="6797" customFormat="1" x14ac:dyDescent="0.3"/>
    <row r="6798" customFormat="1" x14ac:dyDescent="0.3"/>
    <row r="6799" customFormat="1" x14ac:dyDescent="0.3"/>
    <row r="6800" customFormat="1" x14ac:dyDescent="0.3"/>
    <row r="6801" customFormat="1" x14ac:dyDescent="0.3"/>
    <row r="6802" customFormat="1" x14ac:dyDescent="0.3"/>
    <row r="6803" customFormat="1" x14ac:dyDescent="0.3"/>
    <row r="6804" customFormat="1" x14ac:dyDescent="0.3"/>
    <row r="6805" customFormat="1" x14ac:dyDescent="0.3"/>
    <row r="6806" customFormat="1" x14ac:dyDescent="0.3"/>
    <row r="6807" customFormat="1" x14ac:dyDescent="0.3"/>
    <row r="6808" customFormat="1" x14ac:dyDescent="0.3"/>
    <row r="6809" customFormat="1" x14ac:dyDescent="0.3"/>
    <row r="6810" customFormat="1" x14ac:dyDescent="0.3"/>
    <row r="6811" customFormat="1" x14ac:dyDescent="0.3"/>
    <row r="6812" customFormat="1" x14ac:dyDescent="0.3"/>
    <row r="6813" customFormat="1" x14ac:dyDescent="0.3"/>
    <row r="6814" customFormat="1" x14ac:dyDescent="0.3"/>
    <row r="6815" customFormat="1" x14ac:dyDescent="0.3"/>
    <row r="6816" customFormat="1" x14ac:dyDescent="0.3"/>
    <row r="6817" customFormat="1" x14ac:dyDescent="0.3"/>
    <row r="6818" customFormat="1" x14ac:dyDescent="0.3"/>
    <row r="6819" customFormat="1" x14ac:dyDescent="0.3"/>
    <row r="6820" customFormat="1" x14ac:dyDescent="0.3"/>
    <row r="6821" customFormat="1" x14ac:dyDescent="0.3"/>
    <row r="6822" customFormat="1" x14ac:dyDescent="0.3"/>
    <row r="6823" customFormat="1" x14ac:dyDescent="0.3"/>
    <row r="6824" customFormat="1" x14ac:dyDescent="0.3"/>
    <row r="6825" customFormat="1" x14ac:dyDescent="0.3"/>
    <row r="6826" customFormat="1" x14ac:dyDescent="0.3"/>
    <row r="6827" customFormat="1" x14ac:dyDescent="0.3"/>
    <row r="6828" customFormat="1" x14ac:dyDescent="0.3"/>
    <row r="6829" customFormat="1" x14ac:dyDescent="0.3"/>
    <row r="6830" customFormat="1" x14ac:dyDescent="0.3"/>
    <row r="6831" customFormat="1" x14ac:dyDescent="0.3"/>
    <row r="6832" customFormat="1" x14ac:dyDescent="0.3"/>
    <row r="6833" customFormat="1" x14ac:dyDescent="0.3"/>
    <row r="6834" customFormat="1" x14ac:dyDescent="0.3"/>
    <row r="6835" customFormat="1" x14ac:dyDescent="0.3"/>
    <row r="6836" customFormat="1" x14ac:dyDescent="0.3"/>
    <row r="6837" customFormat="1" x14ac:dyDescent="0.3"/>
    <row r="6838" customFormat="1" x14ac:dyDescent="0.3"/>
    <row r="6839" customFormat="1" x14ac:dyDescent="0.3"/>
    <row r="6840" customFormat="1" x14ac:dyDescent="0.3"/>
    <row r="6841" customFormat="1" x14ac:dyDescent="0.3"/>
    <row r="6842" customFormat="1" x14ac:dyDescent="0.3"/>
    <row r="6843" customFormat="1" x14ac:dyDescent="0.3"/>
    <row r="6844" customFormat="1" x14ac:dyDescent="0.3"/>
    <row r="6845" customFormat="1" x14ac:dyDescent="0.3"/>
    <row r="6846" customFormat="1" x14ac:dyDescent="0.3"/>
    <row r="6847" customFormat="1" x14ac:dyDescent="0.3"/>
    <row r="6848" customFormat="1" x14ac:dyDescent="0.3"/>
    <row r="6849" customFormat="1" x14ac:dyDescent="0.3"/>
    <row r="6850" customFormat="1" x14ac:dyDescent="0.3"/>
    <row r="6851" customFormat="1" x14ac:dyDescent="0.3"/>
    <row r="6852" customFormat="1" x14ac:dyDescent="0.3"/>
    <row r="6853" customFormat="1" x14ac:dyDescent="0.3"/>
    <row r="6854" customFormat="1" x14ac:dyDescent="0.3"/>
    <row r="6855" customFormat="1" x14ac:dyDescent="0.3"/>
    <row r="6856" customFormat="1" x14ac:dyDescent="0.3"/>
    <row r="6857" customFormat="1" x14ac:dyDescent="0.3"/>
    <row r="6858" customFormat="1" x14ac:dyDescent="0.3"/>
    <row r="6859" customFormat="1" x14ac:dyDescent="0.3"/>
    <row r="6860" customFormat="1" x14ac:dyDescent="0.3"/>
    <row r="6861" customFormat="1" x14ac:dyDescent="0.3"/>
    <row r="6862" customFormat="1" x14ac:dyDescent="0.3"/>
    <row r="6863" customFormat="1" x14ac:dyDescent="0.3"/>
    <row r="6864" customFormat="1" x14ac:dyDescent="0.3"/>
    <row r="6865" customFormat="1" x14ac:dyDescent="0.3"/>
    <row r="6866" customFormat="1" x14ac:dyDescent="0.3"/>
    <row r="6867" customFormat="1" x14ac:dyDescent="0.3"/>
    <row r="6868" customFormat="1" x14ac:dyDescent="0.3"/>
    <row r="6869" customFormat="1" x14ac:dyDescent="0.3"/>
    <row r="6870" customFormat="1" x14ac:dyDescent="0.3"/>
    <row r="6871" customFormat="1" x14ac:dyDescent="0.3"/>
    <row r="6872" customFormat="1" x14ac:dyDescent="0.3"/>
    <row r="6873" customFormat="1" x14ac:dyDescent="0.3"/>
    <row r="6874" customFormat="1" x14ac:dyDescent="0.3"/>
    <row r="6875" customFormat="1" x14ac:dyDescent="0.3"/>
    <row r="6876" customFormat="1" x14ac:dyDescent="0.3"/>
    <row r="6877" customFormat="1" x14ac:dyDescent="0.3"/>
    <row r="6878" customFormat="1" x14ac:dyDescent="0.3"/>
    <row r="6879" customFormat="1" x14ac:dyDescent="0.3"/>
    <row r="6880" customFormat="1" x14ac:dyDescent="0.3"/>
    <row r="6881" customFormat="1" x14ac:dyDescent="0.3"/>
    <row r="6882" customFormat="1" x14ac:dyDescent="0.3"/>
    <row r="6883" customFormat="1" x14ac:dyDescent="0.3"/>
    <row r="6884" customFormat="1" x14ac:dyDescent="0.3"/>
    <row r="6885" customFormat="1" x14ac:dyDescent="0.3"/>
    <row r="6886" customFormat="1" x14ac:dyDescent="0.3"/>
    <row r="6887" customFormat="1" x14ac:dyDescent="0.3"/>
    <row r="6888" customFormat="1" x14ac:dyDescent="0.3"/>
    <row r="6889" customFormat="1" x14ac:dyDescent="0.3"/>
    <row r="6890" customFormat="1" x14ac:dyDescent="0.3"/>
    <row r="6891" customFormat="1" x14ac:dyDescent="0.3"/>
    <row r="6892" customFormat="1" x14ac:dyDescent="0.3"/>
    <row r="6893" customFormat="1" x14ac:dyDescent="0.3"/>
    <row r="6894" customFormat="1" x14ac:dyDescent="0.3"/>
    <row r="6895" customFormat="1" x14ac:dyDescent="0.3"/>
    <row r="6896" customFormat="1" x14ac:dyDescent="0.3"/>
    <row r="6897" customFormat="1" x14ac:dyDescent="0.3"/>
    <row r="6898" customFormat="1" x14ac:dyDescent="0.3"/>
    <row r="6899" customFormat="1" x14ac:dyDescent="0.3"/>
    <row r="6900" customFormat="1" x14ac:dyDescent="0.3"/>
    <row r="6901" customFormat="1" x14ac:dyDescent="0.3"/>
    <row r="6902" customFormat="1" x14ac:dyDescent="0.3"/>
    <row r="6903" customFormat="1" x14ac:dyDescent="0.3"/>
    <row r="6904" customFormat="1" x14ac:dyDescent="0.3"/>
    <row r="6905" customFormat="1" x14ac:dyDescent="0.3"/>
    <row r="6906" customFormat="1" x14ac:dyDescent="0.3"/>
    <row r="6907" customFormat="1" x14ac:dyDescent="0.3"/>
    <row r="6908" customFormat="1" x14ac:dyDescent="0.3"/>
    <row r="6909" customFormat="1" x14ac:dyDescent="0.3"/>
    <row r="6910" customFormat="1" x14ac:dyDescent="0.3"/>
    <row r="6911" customFormat="1" x14ac:dyDescent="0.3"/>
    <row r="6912" customFormat="1" x14ac:dyDescent="0.3"/>
    <row r="6913" customFormat="1" x14ac:dyDescent="0.3"/>
    <row r="6914" customFormat="1" x14ac:dyDescent="0.3"/>
    <row r="6915" customFormat="1" x14ac:dyDescent="0.3"/>
    <row r="6916" customFormat="1" x14ac:dyDescent="0.3"/>
    <row r="6917" customFormat="1" x14ac:dyDescent="0.3"/>
    <row r="6918" customFormat="1" x14ac:dyDescent="0.3"/>
    <row r="6919" customFormat="1" x14ac:dyDescent="0.3"/>
    <row r="6920" customFormat="1" x14ac:dyDescent="0.3"/>
    <row r="6921" customFormat="1" x14ac:dyDescent="0.3"/>
    <row r="6922" customFormat="1" x14ac:dyDescent="0.3"/>
    <row r="6923" customFormat="1" x14ac:dyDescent="0.3"/>
    <row r="6924" customFormat="1" x14ac:dyDescent="0.3"/>
    <row r="6925" customFormat="1" x14ac:dyDescent="0.3"/>
    <row r="6926" customFormat="1" x14ac:dyDescent="0.3"/>
    <row r="6927" customFormat="1" x14ac:dyDescent="0.3"/>
    <row r="6928" customFormat="1" x14ac:dyDescent="0.3"/>
    <row r="6929" customFormat="1" x14ac:dyDescent="0.3"/>
    <row r="6930" customFormat="1" x14ac:dyDescent="0.3"/>
    <row r="6931" customFormat="1" x14ac:dyDescent="0.3"/>
    <row r="6932" customFormat="1" x14ac:dyDescent="0.3"/>
    <row r="6933" customFormat="1" x14ac:dyDescent="0.3"/>
    <row r="6934" customFormat="1" x14ac:dyDescent="0.3"/>
    <row r="6935" customFormat="1" x14ac:dyDescent="0.3"/>
    <row r="6936" customFormat="1" x14ac:dyDescent="0.3"/>
    <row r="6937" customFormat="1" x14ac:dyDescent="0.3"/>
    <row r="6938" customFormat="1" x14ac:dyDescent="0.3"/>
    <row r="6939" customFormat="1" x14ac:dyDescent="0.3"/>
    <row r="6940" customFormat="1" x14ac:dyDescent="0.3"/>
    <row r="6941" customFormat="1" x14ac:dyDescent="0.3"/>
    <row r="6942" customFormat="1" x14ac:dyDescent="0.3"/>
    <row r="6943" customFormat="1" x14ac:dyDescent="0.3"/>
    <row r="6944" customFormat="1" x14ac:dyDescent="0.3"/>
    <row r="6945" customFormat="1" x14ac:dyDescent="0.3"/>
    <row r="6946" customFormat="1" x14ac:dyDescent="0.3"/>
    <row r="6947" customFormat="1" x14ac:dyDescent="0.3"/>
    <row r="6948" customFormat="1" x14ac:dyDescent="0.3"/>
    <row r="6949" customFormat="1" x14ac:dyDescent="0.3"/>
    <row r="6950" customFormat="1" x14ac:dyDescent="0.3"/>
    <row r="6951" customFormat="1" x14ac:dyDescent="0.3"/>
    <row r="6952" customFormat="1" x14ac:dyDescent="0.3"/>
    <row r="6953" customFormat="1" x14ac:dyDescent="0.3"/>
    <row r="6954" customFormat="1" x14ac:dyDescent="0.3"/>
    <row r="6955" customFormat="1" x14ac:dyDescent="0.3"/>
    <row r="6956" customFormat="1" x14ac:dyDescent="0.3"/>
    <row r="6957" customFormat="1" x14ac:dyDescent="0.3"/>
    <row r="6958" customFormat="1" x14ac:dyDescent="0.3"/>
    <row r="6959" customFormat="1" x14ac:dyDescent="0.3"/>
    <row r="6960" customFormat="1" x14ac:dyDescent="0.3"/>
    <row r="6961" customFormat="1" x14ac:dyDescent="0.3"/>
    <row r="6962" customFormat="1" x14ac:dyDescent="0.3"/>
    <row r="6963" customFormat="1" x14ac:dyDescent="0.3"/>
    <row r="6964" customFormat="1" x14ac:dyDescent="0.3"/>
    <row r="6965" customFormat="1" x14ac:dyDescent="0.3"/>
    <row r="6966" customFormat="1" x14ac:dyDescent="0.3"/>
    <row r="6967" customFormat="1" x14ac:dyDescent="0.3"/>
    <row r="6968" customFormat="1" x14ac:dyDescent="0.3"/>
    <row r="6969" customFormat="1" x14ac:dyDescent="0.3"/>
    <row r="6970" customFormat="1" x14ac:dyDescent="0.3"/>
    <row r="6971" customFormat="1" x14ac:dyDescent="0.3"/>
    <row r="6972" customFormat="1" x14ac:dyDescent="0.3"/>
    <row r="6973" customFormat="1" x14ac:dyDescent="0.3"/>
    <row r="6974" customFormat="1" x14ac:dyDescent="0.3"/>
    <row r="6975" customFormat="1" x14ac:dyDescent="0.3"/>
    <row r="6976" customFormat="1" x14ac:dyDescent="0.3"/>
    <row r="6977" customFormat="1" x14ac:dyDescent="0.3"/>
    <row r="6978" customFormat="1" x14ac:dyDescent="0.3"/>
    <row r="6979" customFormat="1" x14ac:dyDescent="0.3"/>
    <row r="6980" customFormat="1" x14ac:dyDescent="0.3"/>
    <row r="6981" customFormat="1" x14ac:dyDescent="0.3"/>
    <row r="6982" customFormat="1" x14ac:dyDescent="0.3"/>
    <row r="6983" customFormat="1" x14ac:dyDescent="0.3"/>
    <row r="6984" customFormat="1" x14ac:dyDescent="0.3"/>
    <row r="6985" customFormat="1" x14ac:dyDescent="0.3"/>
    <row r="6986" customFormat="1" x14ac:dyDescent="0.3"/>
    <row r="6987" customFormat="1" x14ac:dyDescent="0.3"/>
    <row r="6988" customFormat="1" x14ac:dyDescent="0.3"/>
    <row r="6989" customFormat="1" x14ac:dyDescent="0.3"/>
    <row r="6990" customFormat="1" x14ac:dyDescent="0.3"/>
    <row r="6991" customFormat="1" x14ac:dyDescent="0.3"/>
    <row r="6992" customFormat="1" x14ac:dyDescent="0.3"/>
    <row r="6993" customFormat="1" x14ac:dyDescent="0.3"/>
    <row r="6994" customFormat="1" x14ac:dyDescent="0.3"/>
    <row r="6995" customFormat="1" x14ac:dyDescent="0.3"/>
    <row r="6996" customFormat="1" x14ac:dyDescent="0.3"/>
    <row r="6997" customFormat="1" x14ac:dyDescent="0.3"/>
    <row r="6998" customFormat="1" x14ac:dyDescent="0.3"/>
    <row r="6999" customFormat="1" x14ac:dyDescent="0.3"/>
    <row r="7000" customFormat="1" x14ac:dyDescent="0.3"/>
    <row r="7001" customFormat="1" x14ac:dyDescent="0.3"/>
    <row r="7002" customFormat="1" x14ac:dyDescent="0.3"/>
    <row r="7003" customFormat="1" x14ac:dyDescent="0.3"/>
    <row r="7004" customFormat="1" x14ac:dyDescent="0.3"/>
    <row r="7005" customFormat="1" x14ac:dyDescent="0.3"/>
    <row r="7006" customFormat="1" x14ac:dyDescent="0.3"/>
    <row r="7007" customFormat="1" x14ac:dyDescent="0.3"/>
    <row r="7008" customFormat="1" x14ac:dyDescent="0.3"/>
    <row r="7009" customFormat="1" x14ac:dyDescent="0.3"/>
    <row r="7010" customFormat="1" x14ac:dyDescent="0.3"/>
    <row r="7011" customFormat="1" x14ac:dyDescent="0.3"/>
    <row r="7012" customFormat="1" x14ac:dyDescent="0.3"/>
    <row r="7013" customFormat="1" x14ac:dyDescent="0.3"/>
    <row r="7014" customFormat="1" x14ac:dyDescent="0.3"/>
    <row r="7015" customFormat="1" x14ac:dyDescent="0.3"/>
    <row r="7016" customFormat="1" x14ac:dyDescent="0.3"/>
    <row r="7017" customFormat="1" x14ac:dyDescent="0.3"/>
    <row r="7018" customFormat="1" x14ac:dyDescent="0.3"/>
    <row r="7019" customFormat="1" x14ac:dyDescent="0.3"/>
    <row r="7020" customFormat="1" x14ac:dyDescent="0.3"/>
    <row r="7021" customFormat="1" x14ac:dyDescent="0.3"/>
    <row r="7022" customFormat="1" x14ac:dyDescent="0.3"/>
    <row r="7023" customFormat="1" x14ac:dyDescent="0.3"/>
    <row r="7024" customFormat="1" x14ac:dyDescent="0.3"/>
    <row r="7025" customFormat="1" x14ac:dyDescent="0.3"/>
    <row r="7026" customFormat="1" x14ac:dyDescent="0.3"/>
    <row r="7027" customFormat="1" x14ac:dyDescent="0.3"/>
    <row r="7028" customFormat="1" x14ac:dyDescent="0.3"/>
    <row r="7029" customFormat="1" x14ac:dyDescent="0.3"/>
    <row r="7030" customFormat="1" x14ac:dyDescent="0.3"/>
    <row r="7031" customFormat="1" x14ac:dyDescent="0.3"/>
    <row r="7032" customFormat="1" x14ac:dyDescent="0.3"/>
    <row r="7033" customFormat="1" x14ac:dyDescent="0.3"/>
    <row r="7034" customFormat="1" x14ac:dyDescent="0.3"/>
    <row r="7035" customFormat="1" x14ac:dyDescent="0.3"/>
    <row r="7036" customFormat="1" x14ac:dyDescent="0.3"/>
    <row r="7037" customFormat="1" x14ac:dyDescent="0.3"/>
    <row r="7038" customFormat="1" x14ac:dyDescent="0.3"/>
    <row r="7039" customFormat="1" x14ac:dyDescent="0.3"/>
    <row r="7040" customFormat="1" x14ac:dyDescent="0.3"/>
    <row r="7041" customFormat="1" x14ac:dyDescent="0.3"/>
    <row r="7042" customFormat="1" x14ac:dyDescent="0.3"/>
    <row r="7043" customFormat="1" x14ac:dyDescent="0.3"/>
    <row r="7044" customFormat="1" x14ac:dyDescent="0.3"/>
    <row r="7045" customFormat="1" x14ac:dyDescent="0.3"/>
    <row r="7046" customFormat="1" x14ac:dyDescent="0.3"/>
    <row r="7047" customFormat="1" x14ac:dyDescent="0.3"/>
    <row r="7048" customFormat="1" x14ac:dyDescent="0.3"/>
    <row r="7049" customFormat="1" x14ac:dyDescent="0.3"/>
    <row r="7050" customFormat="1" x14ac:dyDescent="0.3"/>
    <row r="7051" customFormat="1" x14ac:dyDescent="0.3"/>
    <row r="7052" customFormat="1" x14ac:dyDescent="0.3"/>
    <row r="7053" customFormat="1" x14ac:dyDescent="0.3"/>
    <row r="7054" customFormat="1" x14ac:dyDescent="0.3"/>
    <row r="7055" customFormat="1" x14ac:dyDescent="0.3"/>
    <row r="7056" customFormat="1" x14ac:dyDescent="0.3"/>
    <row r="7057" customFormat="1" x14ac:dyDescent="0.3"/>
    <row r="7058" customFormat="1" x14ac:dyDescent="0.3"/>
    <row r="7059" customFormat="1" x14ac:dyDescent="0.3"/>
    <row r="7060" customFormat="1" x14ac:dyDescent="0.3"/>
    <row r="7061" customFormat="1" x14ac:dyDescent="0.3"/>
    <row r="7062" customFormat="1" x14ac:dyDescent="0.3"/>
    <row r="7063" customFormat="1" x14ac:dyDescent="0.3"/>
    <row r="7064" customFormat="1" x14ac:dyDescent="0.3"/>
    <row r="7065" customFormat="1" x14ac:dyDescent="0.3"/>
    <row r="7066" customFormat="1" x14ac:dyDescent="0.3"/>
    <row r="7067" customFormat="1" x14ac:dyDescent="0.3"/>
    <row r="7068" customFormat="1" x14ac:dyDescent="0.3"/>
    <row r="7069" customFormat="1" x14ac:dyDescent="0.3"/>
    <row r="7070" customFormat="1" x14ac:dyDescent="0.3"/>
    <row r="7071" customFormat="1" x14ac:dyDescent="0.3"/>
    <row r="7072" customFormat="1" x14ac:dyDescent="0.3"/>
    <row r="7073" customFormat="1" x14ac:dyDescent="0.3"/>
    <row r="7074" customFormat="1" x14ac:dyDescent="0.3"/>
    <row r="7075" customFormat="1" x14ac:dyDescent="0.3"/>
    <row r="7076" customFormat="1" x14ac:dyDescent="0.3"/>
    <row r="7077" customFormat="1" x14ac:dyDescent="0.3"/>
    <row r="7078" customFormat="1" x14ac:dyDescent="0.3"/>
    <row r="7079" customFormat="1" x14ac:dyDescent="0.3"/>
    <row r="7080" customFormat="1" x14ac:dyDescent="0.3"/>
    <row r="7081" customFormat="1" x14ac:dyDescent="0.3"/>
    <row r="7082" customFormat="1" x14ac:dyDescent="0.3"/>
    <row r="7083" customFormat="1" x14ac:dyDescent="0.3"/>
    <row r="7084" customFormat="1" x14ac:dyDescent="0.3"/>
    <row r="7085" customFormat="1" x14ac:dyDescent="0.3"/>
    <row r="7086" customFormat="1" x14ac:dyDescent="0.3"/>
    <row r="7087" customFormat="1" x14ac:dyDescent="0.3"/>
    <row r="7088" customFormat="1" x14ac:dyDescent="0.3"/>
    <row r="7089" customFormat="1" x14ac:dyDescent="0.3"/>
    <row r="7090" customFormat="1" x14ac:dyDescent="0.3"/>
    <row r="7091" customFormat="1" x14ac:dyDescent="0.3"/>
    <row r="7092" customFormat="1" x14ac:dyDescent="0.3"/>
    <row r="7093" customFormat="1" x14ac:dyDescent="0.3"/>
    <row r="7094" customFormat="1" x14ac:dyDescent="0.3"/>
    <row r="7095" customFormat="1" x14ac:dyDescent="0.3"/>
    <row r="7096" customFormat="1" x14ac:dyDescent="0.3"/>
    <row r="7097" customFormat="1" x14ac:dyDescent="0.3"/>
    <row r="7098" customFormat="1" x14ac:dyDescent="0.3"/>
    <row r="7099" customFormat="1" x14ac:dyDescent="0.3"/>
    <row r="7100" customFormat="1" x14ac:dyDescent="0.3"/>
    <row r="7101" customFormat="1" x14ac:dyDescent="0.3"/>
    <row r="7102" customFormat="1" x14ac:dyDescent="0.3"/>
    <row r="7103" customFormat="1" x14ac:dyDescent="0.3"/>
    <row r="7104" customFormat="1" x14ac:dyDescent="0.3"/>
    <row r="7105" customFormat="1" x14ac:dyDescent="0.3"/>
    <row r="7106" customFormat="1" x14ac:dyDescent="0.3"/>
    <row r="7107" customFormat="1" x14ac:dyDescent="0.3"/>
    <row r="7108" customFormat="1" x14ac:dyDescent="0.3"/>
    <row r="7109" customFormat="1" x14ac:dyDescent="0.3"/>
    <row r="7110" customFormat="1" x14ac:dyDescent="0.3"/>
    <row r="7111" customFormat="1" x14ac:dyDescent="0.3"/>
    <row r="7112" customFormat="1" x14ac:dyDescent="0.3"/>
    <row r="7113" customFormat="1" x14ac:dyDescent="0.3"/>
    <row r="7114" customFormat="1" x14ac:dyDescent="0.3"/>
    <row r="7115" customFormat="1" x14ac:dyDescent="0.3"/>
    <row r="7116" customFormat="1" x14ac:dyDescent="0.3"/>
    <row r="7117" customFormat="1" x14ac:dyDescent="0.3"/>
    <row r="7118" customFormat="1" x14ac:dyDescent="0.3"/>
    <row r="7119" customFormat="1" x14ac:dyDescent="0.3"/>
    <row r="7120" customFormat="1" x14ac:dyDescent="0.3"/>
    <row r="7121" customFormat="1" x14ac:dyDescent="0.3"/>
    <row r="7122" customFormat="1" x14ac:dyDescent="0.3"/>
    <row r="7123" customFormat="1" x14ac:dyDescent="0.3"/>
    <row r="7124" customFormat="1" x14ac:dyDescent="0.3"/>
    <row r="7125" customFormat="1" x14ac:dyDescent="0.3"/>
    <row r="7126" customFormat="1" x14ac:dyDescent="0.3"/>
    <row r="7127" customFormat="1" x14ac:dyDescent="0.3"/>
    <row r="7128" customFormat="1" x14ac:dyDescent="0.3"/>
    <row r="7129" customFormat="1" x14ac:dyDescent="0.3"/>
    <row r="7130" customFormat="1" x14ac:dyDescent="0.3"/>
    <row r="7131" customFormat="1" x14ac:dyDescent="0.3"/>
    <row r="7132" customFormat="1" x14ac:dyDescent="0.3"/>
    <row r="7133" customFormat="1" x14ac:dyDescent="0.3"/>
    <row r="7134" customFormat="1" x14ac:dyDescent="0.3"/>
    <row r="7135" customFormat="1" x14ac:dyDescent="0.3"/>
    <row r="7136" customFormat="1" x14ac:dyDescent="0.3"/>
    <row r="7137" customFormat="1" x14ac:dyDescent="0.3"/>
    <row r="7138" customFormat="1" x14ac:dyDescent="0.3"/>
    <row r="7139" customFormat="1" x14ac:dyDescent="0.3"/>
    <row r="7140" customFormat="1" x14ac:dyDescent="0.3"/>
    <row r="7141" customFormat="1" x14ac:dyDescent="0.3"/>
    <row r="7142" customFormat="1" x14ac:dyDescent="0.3"/>
    <row r="7143" customFormat="1" x14ac:dyDescent="0.3"/>
    <row r="7144" customFormat="1" x14ac:dyDescent="0.3"/>
    <row r="7145" customFormat="1" x14ac:dyDescent="0.3"/>
    <row r="7146" customFormat="1" x14ac:dyDescent="0.3"/>
    <row r="7147" customFormat="1" x14ac:dyDescent="0.3"/>
    <row r="7148" customFormat="1" x14ac:dyDescent="0.3"/>
    <row r="7149" customFormat="1" x14ac:dyDescent="0.3"/>
    <row r="7150" customFormat="1" x14ac:dyDescent="0.3"/>
    <row r="7151" customFormat="1" x14ac:dyDescent="0.3"/>
    <row r="7152" customFormat="1" x14ac:dyDescent="0.3"/>
    <row r="7153" customFormat="1" x14ac:dyDescent="0.3"/>
    <row r="7154" customFormat="1" x14ac:dyDescent="0.3"/>
    <row r="7155" customFormat="1" x14ac:dyDescent="0.3"/>
    <row r="7156" customFormat="1" x14ac:dyDescent="0.3"/>
    <row r="7157" customFormat="1" x14ac:dyDescent="0.3"/>
    <row r="7158" customFormat="1" x14ac:dyDescent="0.3"/>
    <row r="7159" customFormat="1" x14ac:dyDescent="0.3"/>
    <row r="7160" customFormat="1" x14ac:dyDescent="0.3"/>
    <row r="7161" customFormat="1" x14ac:dyDescent="0.3"/>
    <row r="7162" customFormat="1" x14ac:dyDescent="0.3"/>
    <row r="7163" customFormat="1" x14ac:dyDescent="0.3"/>
    <row r="7164" customFormat="1" x14ac:dyDescent="0.3"/>
    <row r="7165" customFormat="1" x14ac:dyDescent="0.3"/>
    <row r="7166" customFormat="1" x14ac:dyDescent="0.3"/>
    <row r="7167" customFormat="1" x14ac:dyDescent="0.3"/>
    <row r="7168" customFormat="1" x14ac:dyDescent="0.3"/>
    <row r="7169" customFormat="1" x14ac:dyDescent="0.3"/>
    <row r="7170" customFormat="1" x14ac:dyDescent="0.3"/>
    <row r="7171" customFormat="1" x14ac:dyDescent="0.3"/>
    <row r="7172" customFormat="1" x14ac:dyDescent="0.3"/>
    <row r="7173" customFormat="1" x14ac:dyDescent="0.3"/>
    <row r="7174" customFormat="1" x14ac:dyDescent="0.3"/>
    <row r="7175" customFormat="1" x14ac:dyDescent="0.3"/>
    <row r="7176" customFormat="1" x14ac:dyDescent="0.3"/>
    <row r="7177" customFormat="1" x14ac:dyDescent="0.3"/>
    <row r="7178" customFormat="1" x14ac:dyDescent="0.3"/>
    <row r="7179" customFormat="1" x14ac:dyDescent="0.3"/>
    <row r="7180" customFormat="1" x14ac:dyDescent="0.3"/>
    <row r="7181" customFormat="1" x14ac:dyDescent="0.3"/>
    <row r="7182" customFormat="1" x14ac:dyDescent="0.3"/>
    <row r="7183" customFormat="1" x14ac:dyDescent="0.3"/>
    <row r="7184" customFormat="1" x14ac:dyDescent="0.3"/>
    <row r="7185" customFormat="1" x14ac:dyDescent="0.3"/>
    <row r="7186" customFormat="1" x14ac:dyDescent="0.3"/>
    <row r="7187" customFormat="1" x14ac:dyDescent="0.3"/>
    <row r="7188" customFormat="1" x14ac:dyDescent="0.3"/>
    <row r="7189" customFormat="1" x14ac:dyDescent="0.3"/>
    <row r="7190" customFormat="1" x14ac:dyDescent="0.3"/>
    <row r="7191" customFormat="1" x14ac:dyDescent="0.3"/>
    <row r="7192" customFormat="1" x14ac:dyDescent="0.3"/>
    <row r="7193" customFormat="1" x14ac:dyDescent="0.3"/>
    <row r="7194" customFormat="1" x14ac:dyDescent="0.3"/>
    <row r="7195" customFormat="1" x14ac:dyDescent="0.3"/>
    <row r="7196" customFormat="1" x14ac:dyDescent="0.3"/>
    <row r="7197" customFormat="1" x14ac:dyDescent="0.3"/>
    <row r="7198" customFormat="1" x14ac:dyDescent="0.3"/>
    <row r="7199" customFormat="1" x14ac:dyDescent="0.3"/>
    <row r="7200" customFormat="1" x14ac:dyDescent="0.3"/>
    <row r="7201" customFormat="1" x14ac:dyDescent="0.3"/>
    <row r="7202" customFormat="1" x14ac:dyDescent="0.3"/>
    <row r="7203" customFormat="1" x14ac:dyDescent="0.3"/>
    <row r="7204" customFormat="1" x14ac:dyDescent="0.3"/>
    <row r="7205" customFormat="1" x14ac:dyDescent="0.3"/>
    <row r="7206" customFormat="1" x14ac:dyDescent="0.3"/>
    <row r="7207" customFormat="1" x14ac:dyDescent="0.3"/>
    <row r="7208" customFormat="1" x14ac:dyDescent="0.3"/>
    <row r="7209" customFormat="1" x14ac:dyDescent="0.3"/>
    <row r="7210" customFormat="1" x14ac:dyDescent="0.3"/>
    <row r="7211" customFormat="1" x14ac:dyDescent="0.3"/>
    <row r="7212" customFormat="1" x14ac:dyDescent="0.3"/>
    <row r="7213" customFormat="1" x14ac:dyDescent="0.3"/>
    <row r="7214" customFormat="1" x14ac:dyDescent="0.3"/>
    <row r="7215" customFormat="1" x14ac:dyDescent="0.3"/>
    <row r="7216" customFormat="1" x14ac:dyDescent="0.3"/>
    <row r="7217" customFormat="1" x14ac:dyDescent="0.3"/>
    <row r="7218" customFormat="1" x14ac:dyDescent="0.3"/>
    <row r="7219" customFormat="1" x14ac:dyDescent="0.3"/>
    <row r="7220" customFormat="1" x14ac:dyDescent="0.3"/>
    <row r="7221" customFormat="1" x14ac:dyDescent="0.3"/>
    <row r="7222" customFormat="1" x14ac:dyDescent="0.3"/>
    <row r="7223" customFormat="1" x14ac:dyDescent="0.3"/>
    <row r="7224" customFormat="1" x14ac:dyDescent="0.3"/>
    <row r="7225" customFormat="1" x14ac:dyDescent="0.3"/>
    <row r="7226" customFormat="1" x14ac:dyDescent="0.3"/>
    <row r="7227" customFormat="1" x14ac:dyDescent="0.3"/>
    <row r="7228" customFormat="1" x14ac:dyDescent="0.3"/>
    <row r="7229" customFormat="1" x14ac:dyDescent="0.3"/>
    <row r="7230" customFormat="1" x14ac:dyDescent="0.3"/>
    <row r="7231" customFormat="1" x14ac:dyDescent="0.3"/>
    <row r="7232" customFormat="1" x14ac:dyDescent="0.3"/>
    <row r="7233" customFormat="1" x14ac:dyDescent="0.3"/>
    <row r="7234" customFormat="1" x14ac:dyDescent="0.3"/>
    <row r="7235" customFormat="1" x14ac:dyDescent="0.3"/>
    <row r="7236" customFormat="1" x14ac:dyDescent="0.3"/>
    <row r="7237" customFormat="1" x14ac:dyDescent="0.3"/>
    <row r="7238" customFormat="1" x14ac:dyDescent="0.3"/>
    <row r="7239" customFormat="1" x14ac:dyDescent="0.3"/>
    <row r="7240" customFormat="1" x14ac:dyDescent="0.3"/>
    <row r="7241" customFormat="1" x14ac:dyDescent="0.3"/>
    <row r="7242" customFormat="1" x14ac:dyDescent="0.3"/>
    <row r="7243" customFormat="1" x14ac:dyDescent="0.3"/>
    <row r="7244" customFormat="1" x14ac:dyDescent="0.3"/>
    <row r="7245" customFormat="1" x14ac:dyDescent="0.3"/>
    <row r="7246" customFormat="1" x14ac:dyDescent="0.3"/>
    <row r="7247" customFormat="1" x14ac:dyDescent="0.3"/>
    <row r="7248" customFormat="1" x14ac:dyDescent="0.3"/>
    <row r="7249" customFormat="1" x14ac:dyDescent="0.3"/>
    <row r="7250" customFormat="1" x14ac:dyDescent="0.3"/>
    <row r="7251" customFormat="1" x14ac:dyDescent="0.3"/>
    <row r="7252" customFormat="1" x14ac:dyDescent="0.3"/>
    <row r="7253" customFormat="1" x14ac:dyDescent="0.3"/>
    <row r="7254" customFormat="1" x14ac:dyDescent="0.3"/>
    <row r="7255" customFormat="1" x14ac:dyDescent="0.3"/>
    <row r="7256" customFormat="1" x14ac:dyDescent="0.3"/>
    <row r="7257" customFormat="1" x14ac:dyDescent="0.3"/>
    <row r="7258" customFormat="1" x14ac:dyDescent="0.3"/>
    <row r="7259" customFormat="1" x14ac:dyDescent="0.3"/>
    <row r="7260" customFormat="1" x14ac:dyDescent="0.3"/>
    <row r="7261" customFormat="1" x14ac:dyDescent="0.3"/>
    <row r="7262" customFormat="1" x14ac:dyDescent="0.3"/>
    <row r="7263" customFormat="1" x14ac:dyDescent="0.3"/>
    <row r="7264" customFormat="1" x14ac:dyDescent="0.3"/>
    <row r="7265" customFormat="1" x14ac:dyDescent="0.3"/>
    <row r="7266" customFormat="1" x14ac:dyDescent="0.3"/>
    <row r="7267" customFormat="1" x14ac:dyDescent="0.3"/>
    <row r="7268" customFormat="1" x14ac:dyDescent="0.3"/>
    <row r="7269" customFormat="1" x14ac:dyDescent="0.3"/>
    <row r="7270" customFormat="1" x14ac:dyDescent="0.3"/>
    <row r="7271" customFormat="1" x14ac:dyDescent="0.3"/>
    <row r="7272" customFormat="1" x14ac:dyDescent="0.3"/>
    <row r="7273" customFormat="1" x14ac:dyDescent="0.3"/>
    <row r="7274" customFormat="1" x14ac:dyDescent="0.3"/>
    <row r="7275" customFormat="1" x14ac:dyDescent="0.3"/>
    <row r="7276" customFormat="1" x14ac:dyDescent="0.3"/>
    <row r="7277" customFormat="1" x14ac:dyDescent="0.3"/>
    <row r="7278" customFormat="1" x14ac:dyDescent="0.3"/>
    <row r="7279" customFormat="1" x14ac:dyDescent="0.3"/>
    <row r="7280" customFormat="1" x14ac:dyDescent="0.3"/>
    <row r="7281" customFormat="1" x14ac:dyDescent="0.3"/>
    <row r="7282" customFormat="1" x14ac:dyDescent="0.3"/>
    <row r="7283" customFormat="1" x14ac:dyDescent="0.3"/>
    <row r="7284" customFormat="1" x14ac:dyDescent="0.3"/>
    <row r="7285" customFormat="1" x14ac:dyDescent="0.3"/>
    <row r="7286" customFormat="1" x14ac:dyDescent="0.3"/>
    <row r="7287" customFormat="1" x14ac:dyDescent="0.3"/>
    <row r="7288" customFormat="1" x14ac:dyDescent="0.3"/>
    <row r="7289" customFormat="1" x14ac:dyDescent="0.3"/>
    <row r="7290" customFormat="1" x14ac:dyDescent="0.3"/>
    <row r="7291" customFormat="1" x14ac:dyDescent="0.3"/>
    <row r="7292" customFormat="1" x14ac:dyDescent="0.3"/>
    <row r="7293" customFormat="1" x14ac:dyDescent="0.3"/>
    <row r="7294" customFormat="1" x14ac:dyDescent="0.3"/>
    <row r="7295" customFormat="1" x14ac:dyDescent="0.3"/>
    <row r="7296" customFormat="1" x14ac:dyDescent="0.3"/>
    <row r="7297" customFormat="1" x14ac:dyDescent="0.3"/>
    <row r="7298" customFormat="1" x14ac:dyDescent="0.3"/>
    <row r="7299" customFormat="1" x14ac:dyDescent="0.3"/>
    <row r="7300" customFormat="1" x14ac:dyDescent="0.3"/>
    <row r="7301" customFormat="1" x14ac:dyDescent="0.3"/>
    <row r="7302" customFormat="1" x14ac:dyDescent="0.3"/>
    <row r="7303" customFormat="1" x14ac:dyDescent="0.3"/>
    <row r="7304" customFormat="1" x14ac:dyDescent="0.3"/>
    <row r="7305" customFormat="1" x14ac:dyDescent="0.3"/>
    <row r="7306" customFormat="1" x14ac:dyDescent="0.3"/>
    <row r="7307" customFormat="1" x14ac:dyDescent="0.3"/>
    <row r="7308" customFormat="1" x14ac:dyDescent="0.3"/>
    <row r="7309" customFormat="1" x14ac:dyDescent="0.3"/>
    <row r="7310" customFormat="1" x14ac:dyDescent="0.3"/>
    <row r="7311" customFormat="1" x14ac:dyDescent="0.3"/>
    <row r="7312" customFormat="1" x14ac:dyDescent="0.3"/>
    <row r="7313" customFormat="1" x14ac:dyDescent="0.3"/>
    <row r="7314" customFormat="1" x14ac:dyDescent="0.3"/>
    <row r="7315" customFormat="1" x14ac:dyDescent="0.3"/>
    <row r="7316" customFormat="1" x14ac:dyDescent="0.3"/>
    <row r="7317" customFormat="1" x14ac:dyDescent="0.3"/>
    <row r="7318" customFormat="1" x14ac:dyDescent="0.3"/>
    <row r="7319" customFormat="1" x14ac:dyDescent="0.3"/>
    <row r="7320" customFormat="1" x14ac:dyDescent="0.3"/>
    <row r="7321" customFormat="1" x14ac:dyDescent="0.3"/>
    <row r="7322" customFormat="1" x14ac:dyDescent="0.3"/>
    <row r="7323" customFormat="1" x14ac:dyDescent="0.3"/>
    <row r="7324" customFormat="1" x14ac:dyDescent="0.3"/>
    <row r="7325" customFormat="1" x14ac:dyDescent="0.3"/>
    <row r="7326" customFormat="1" x14ac:dyDescent="0.3"/>
    <row r="7327" customFormat="1" x14ac:dyDescent="0.3"/>
    <row r="7328" customFormat="1" x14ac:dyDescent="0.3"/>
    <row r="7329" customFormat="1" x14ac:dyDescent="0.3"/>
    <row r="7330" customFormat="1" x14ac:dyDescent="0.3"/>
    <row r="7331" customFormat="1" x14ac:dyDescent="0.3"/>
    <row r="7332" customFormat="1" x14ac:dyDescent="0.3"/>
    <row r="7333" customFormat="1" x14ac:dyDescent="0.3"/>
    <row r="7334" customFormat="1" x14ac:dyDescent="0.3"/>
    <row r="7335" customFormat="1" x14ac:dyDescent="0.3"/>
    <row r="7336" customFormat="1" x14ac:dyDescent="0.3"/>
    <row r="7337" customFormat="1" x14ac:dyDescent="0.3"/>
    <row r="7338" customFormat="1" x14ac:dyDescent="0.3"/>
    <row r="7339" customFormat="1" x14ac:dyDescent="0.3"/>
    <row r="7340" customFormat="1" x14ac:dyDescent="0.3"/>
    <row r="7341" customFormat="1" x14ac:dyDescent="0.3"/>
    <row r="7342" customFormat="1" x14ac:dyDescent="0.3"/>
    <row r="7343" customFormat="1" x14ac:dyDescent="0.3"/>
    <row r="7344" customFormat="1" x14ac:dyDescent="0.3"/>
    <row r="7345" customFormat="1" x14ac:dyDescent="0.3"/>
    <row r="7346" customFormat="1" x14ac:dyDescent="0.3"/>
    <row r="7347" customFormat="1" x14ac:dyDescent="0.3"/>
    <row r="7348" customFormat="1" x14ac:dyDescent="0.3"/>
    <row r="7349" customFormat="1" x14ac:dyDescent="0.3"/>
    <row r="7350" customFormat="1" x14ac:dyDescent="0.3"/>
    <row r="7351" customFormat="1" x14ac:dyDescent="0.3"/>
    <row r="7352" customFormat="1" x14ac:dyDescent="0.3"/>
    <row r="7353" customFormat="1" x14ac:dyDescent="0.3"/>
    <row r="7354" customFormat="1" x14ac:dyDescent="0.3"/>
    <row r="7355" customFormat="1" x14ac:dyDescent="0.3"/>
    <row r="7356" customFormat="1" x14ac:dyDescent="0.3"/>
    <row r="7357" customFormat="1" x14ac:dyDescent="0.3"/>
    <row r="7358" customFormat="1" x14ac:dyDescent="0.3"/>
    <row r="7359" customFormat="1" x14ac:dyDescent="0.3"/>
    <row r="7360" customFormat="1" x14ac:dyDescent="0.3"/>
    <row r="7361" customFormat="1" x14ac:dyDescent="0.3"/>
    <row r="7362" customFormat="1" x14ac:dyDescent="0.3"/>
    <row r="7363" customFormat="1" x14ac:dyDescent="0.3"/>
    <row r="7364" customFormat="1" x14ac:dyDescent="0.3"/>
    <row r="7365" customFormat="1" x14ac:dyDescent="0.3"/>
    <row r="7366" customFormat="1" x14ac:dyDescent="0.3"/>
    <row r="7367" customFormat="1" x14ac:dyDescent="0.3"/>
    <row r="7368" customFormat="1" x14ac:dyDescent="0.3"/>
    <row r="7369" customFormat="1" x14ac:dyDescent="0.3"/>
    <row r="7370" customFormat="1" x14ac:dyDescent="0.3"/>
    <row r="7371" customFormat="1" x14ac:dyDescent="0.3"/>
    <row r="7372" customFormat="1" x14ac:dyDescent="0.3"/>
    <row r="7373" customFormat="1" x14ac:dyDescent="0.3"/>
    <row r="7374" customFormat="1" x14ac:dyDescent="0.3"/>
    <row r="7375" customFormat="1" x14ac:dyDescent="0.3"/>
    <row r="7376" customFormat="1" x14ac:dyDescent="0.3"/>
    <row r="7377" customFormat="1" x14ac:dyDescent="0.3"/>
    <row r="7378" customFormat="1" x14ac:dyDescent="0.3"/>
    <row r="7379" customFormat="1" x14ac:dyDescent="0.3"/>
    <row r="7380" customFormat="1" x14ac:dyDescent="0.3"/>
    <row r="7381" customFormat="1" x14ac:dyDescent="0.3"/>
    <row r="7382" customFormat="1" x14ac:dyDescent="0.3"/>
    <row r="7383" customFormat="1" x14ac:dyDescent="0.3"/>
    <row r="7384" customFormat="1" x14ac:dyDescent="0.3"/>
    <row r="7385" customFormat="1" x14ac:dyDescent="0.3"/>
    <row r="7386" customFormat="1" x14ac:dyDescent="0.3"/>
    <row r="7387" customFormat="1" x14ac:dyDescent="0.3"/>
    <row r="7388" customFormat="1" x14ac:dyDescent="0.3"/>
    <row r="7389" customFormat="1" x14ac:dyDescent="0.3"/>
    <row r="7390" customFormat="1" x14ac:dyDescent="0.3"/>
    <row r="7391" customFormat="1" x14ac:dyDescent="0.3"/>
    <row r="7392" customFormat="1" x14ac:dyDescent="0.3"/>
    <row r="7393" customFormat="1" x14ac:dyDescent="0.3"/>
    <row r="7394" customFormat="1" x14ac:dyDescent="0.3"/>
    <row r="7395" customFormat="1" x14ac:dyDescent="0.3"/>
    <row r="7396" customFormat="1" x14ac:dyDescent="0.3"/>
    <row r="7397" customFormat="1" x14ac:dyDescent="0.3"/>
    <row r="7398" customFormat="1" x14ac:dyDescent="0.3"/>
    <row r="7399" customFormat="1" x14ac:dyDescent="0.3"/>
    <row r="7400" customFormat="1" x14ac:dyDescent="0.3"/>
    <row r="7401" customFormat="1" x14ac:dyDescent="0.3"/>
    <row r="7402" customFormat="1" x14ac:dyDescent="0.3"/>
    <row r="7403" customFormat="1" x14ac:dyDescent="0.3"/>
    <row r="7404" customFormat="1" x14ac:dyDescent="0.3"/>
    <row r="7405" customFormat="1" x14ac:dyDescent="0.3"/>
    <row r="7406" customFormat="1" x14ac:dyDescent="0.3"/>
    <row r="7407" customFormat="1" x14ac:dyDescent="0.3"/>
    <row r="7408" customFormat="1" x14ac:dyDescent="0.3"/>
    <row r="7409" customFormat="1" x14ac:dyDescent="0.3"/>
    <row r="7410" customFormat="1" x14ac:dyDescent="0.3"/>
    <row r="7411" customFormat="1" x14ac:dyDescent="0.3"/>
    <row r="7412" customFormat="1" x14ac:dyDescent="0.3"/>
    <row r="7413" customFormat="1" x14ac:dyDescent="0.3"/>
    <row r="7414" customFormat="1" x14ac:dyDescent="0.3"/>
    <row r="7415" customFormat="1" x14ac:dyDescent="0.3"/>
    <row r="7416" customFormat="1" x14ac:dyDescent="0.3"/>
    <row r="7417" customFormat="1" x14ac:dyDescent="0.3"/>
    <row r="7418" customFormat="1" x14ac:dyDescent="0.3"/>
    <row r="7419" customFormat="1" x14ac:dyDescent="0.3"/>
    <row r="7420" customFormat="1" x14ac:dyDescent="0.3"/>
    <row r="7421" customFormat="1" x14ac:dyDescent="0.3"/>
    <row r="7422" customFormat="1" x14ac:dyDescent="0.3"/>
    <row r="7423" customFormat="1" x14ac:dyDescent="0.3"/>
    <row r="7424" customFormat="1" x14ac:dyDescent="0.3"/>
    <row r="7425" customFormat="1" x14ac:dyDescent="0.3"/>
    <row r="7426" customFormat="1" x14ac:dyDescent="0.3"/>
    <row r="7427" customFormat="1" x14ac:dyDescent="0.3"/>
    <row r="7428" customFormat="1" x14ac:dyDescent="0.3"/>
    <row r="7429" customFormat="1" x14ac:dyDescent="0.3"/>
    <row r="7430" customFormat="1" x14ac:dyDescent="0.3"/>
    <row r="7431" customFormat="1" x14ac:dyDescent="0.3"/>
    <row r="7432" customFormat="1" x14ac:dyDescent="0.3"/>
    <row r="7433" customFormat="1" x14ac:dyDescent="0.3"/>
    <row r="7434" customFormat="1" x14ac:dyDescent="0.3"/>
    <row r="7435" customFormat="1" x14ac:dyDescent="0.3"/>
    <row r="7436" customFormat="1" x14ac:dyDescent="0.3"/>
    <row r="7437" customFormat="1" x14ac:dyDescent="0.3"/>
    <row r="7438" customFormat="1" x14ac:dyDescent="0.3"/>
    <row r="7439" customFormat="1" x14ac:dyDescent="0.3"/>
    <row r="7440" customFormat="1" x14ac:dyDescent="0.3"/>
    <row r="7441" customFormat="1" x14ac:dyDescent="0.3"/>
    <row r="7442" customFormat="1" x14ac:dyDescent="0.3"/>
    <row r="7443" customFormat="1" x14ac:dyDescent="0.3"/>
    <row r="7444" customFormat="1" x14ac:dyDescent="0.3"/>
    <row r="7445" customFormat="1" x14ac:dyDescent="0.3"/>
    <row r="7446" customFormat="1" x14ac:dyDescent="0.3"/>
    <row r="7447" customFormat="1" x14ac:dyDescent="0.3"/>
    <row r="7448" customFormat="1" x14ac:dyDescent="0.3"/>
    <row r="7449" customFormat="1" x14ac:dyDescent="0.3"/>
    <row r="7450" customFormat="1" x14ac:dyDescent="0.3"/>
    <row r="7451" customFormat="1" x14ac:dyDescent="0.3"/>
    <row r="7452" customFormat="1" x14ac:dyDescent="0.3"/>
    <row r="7453" customFormat="1" x14ac:dyDescent="0.3"/>
    <row r="7454" customFormat="1" x14ac:dyDescent="0.3"/>
    <row r="7455" customFormat="1" x14ac:dyDescent="0.3"/>
    <row r="7456" customFormat="1" x14ac:dyDescent="0.3"/>
    <row r="7457" customFormat="1" x14ac:dyDescent="0.3"/>
    <row r="7458" customFormat="1" x14ac:dyDescent="0.3"/>
    <row r="7459" customFormat="1" x14ac:dyDescent="0.3"/>
    <row r="7460" customFormat="1" x14ac:dyDescent="0.3"/>
    <row r="7461" customFormat="1" x14ac:dyDescent="0.3"/>
    <row r="7462" customFormat="1" x14ac:dyDescent="0.3"/>
    <row r="7463" customFormat="1" x14ac:dyDescent="0.3"/>
    <row r="7464" customFormat="1" x14ac:dyDescent="0.3"/>
    <row r="7465" customFormat="1" x14ac:dyDescent="0.3"/>
    <row r="7466" customFormat="1" x14ac:dyDescent="0.3"/>
    <row r="7467" customFormat="1" x14ac:dyDescent="0.3"/>
    <row r="7468" customFormat="1" x14ac:dyDescent="0.3"/>
    <row r="7469" customFormat="1" x14ac:dyDescent="0.3"/>
    <row r="7470" customFormat="1" x14ac:dyDescent="0.3"/>
    <row r="7471" customFormat="1" x14ac:dyDescent="0.3"/>
    <row r="7472" customFormat="1" x14ac:dyDescent="0.3"/>
    <row r="7473" customFormat="1" x14ac:dyDescent="0.3"/>
    <row r="7474" customFormat="1" x14ac:dyDescent="0.3"/>
    <row r="7475" customFormat="1" x14ac:dyDescent="0.3"/>
    <row r="7476" customFormat="1" x14ac:dyDescent="0.3"/>
    <row r="7477" customFormat="1" x14ac:dyDescent="0.3"/>
    <row r="7478" customFormat="1" x14ac:dyDescent="0.3"/>
    <row r="7479" customFormat="1" x14ac:dyDescent="0.3"/>
    <row r="7480" customFormat="1" x14ac:dyDescent="0.3"/>
    <row r="7481" customFormat="1" x14ac:dyDescent="0.3"/>
    <row r="7482" customFormat="1" x14ac:dyDescent="0.3"/>
    <row r="7483" customFormat="1" x14ac:dyDescent="0.3"/>
    <row r="7484" customFormat="1" x14ac:dyDescent="0.3"/>
    <row r="7485" customFormat="1" x14ac:dyDescent="0.3"/>
    <row r="7486" customFormat="1" x14ac:dyDescent="0.3"/>
    <row r="7487" customFormat="1" x14ac:dyDescent="0.3"/>
    <row r="7488" customFormat="1" x14ac:dyDescent="0.3"/>
    <row r="7489" customFormat="1" x14ac:dyDescent="0.3"/>
    <row r="7490" customFormat="1" x14ac:dyDescent="0.3"/>
    <row r="7491" customFormat="1" x14ac:dyDescent="0.3"/>
    <row r="7492" customFormat="1" x14ac:dyDescent="0.3"/>
    <row r="7493" customFormat="1" x14ac:dyDescent="0.3"/>
    <row r="7494" customFormat="1" x14ac:dyDescent="0.3"/>
    <row r="7495" customFormat="1" x14ac:dyDescent="0.3"/>
    <row r="7496" customFormat="1" x14ac:dyDescent="0.3"/>
    <row r="7497" customFormat="1" x14ac:dyDescent="0.3"/>
    <row r="7498" customFormat="1" x14ac:dyDescent="0.3"/>
    <row r="7499" customFormat="1" x14ac:dyDescent="0.3"/>
    <row r="7500" customFormat="1" x14ac:dyDescent="0.3"/>
    <row r="7501" customFormat="1" x14ac:dyDescent="0.3"/>
    <row r="7502" customFormat="1" x14ac:dyDescent="0.3"/>
    <row r="7503" customFormat="1" x14ac:dyDescent="0.3"/>
    <row r="7504" customFormat="1" x14ac:dyDescent="0.3"/>
    <row r="7505" customFormat="1" x14ac:dyDescent="0.3"/>
    <row r="7506" customFormat="1" x14ac:dyDescent="0.3"/>
    <row r="7507" customFormat="1" x14ac:dyDescent="0.3"/>
    <row r="7508" customFormat="1" x14ac:dyDescent="0.3"/>
    <row r="7509" customFormat="1" x14ac:dyDescent="0.3"/>
    <row r="7510" customFormat="1" x14ac:dyDescent="0.3"/>
    <row r="7511" customFormat="1" x14ac:dyDescent="0.3"/>
    <row r="7512" customFormat="1" x14ac:dyDescent="0.3"/>
    <row r="7513" customFormat="1" x14ac:dyDescent="0.3"/>
    <row r="7514" customFormat="1" x14ac:dyDescent="0.3"/>
    <row r="7515" customFormat="1" x14ac:dyDescent="0.3"/>
    <row r="7516" customFormat="1" x14ac:dyDescent="0.3"/>
    <row r="7517" customFormat="1" x14ac:dyDescent="0.3"/>
    <row r="7518" customFormat="1" x14ac:dyDescent="0.3"/>
    <row r="7519" customFormat="1" x14ac:dyDescent="0.3"/>
    <row r="7520" customFormat="1" x14ac:dyDescent="0.3"/>
    <row r="7521" customFormat="1" x14ac:dyDescent="0.3"/>
    <row r="7522" customFormat="1" x14ac:dyDescent="0.3"/>
    <row r="7523" customFormat="1" x14ac:dyDescent="0.3"/>
    <row r="7524" customFormat="1" x14ac:dyDescent="0.3"/>
    <row r="7525" customFormat="1" x14ac:dyDescent="0.3"/>
    <row r="7526" customFormat="1" x14ac:dyDescent="0.3"/>
    <row r="7527" customFormat="1" x14ac:dyDescent="0.3"/>
    <row r="7528" customFormat="1" x14ac:dyDescent="0.3"/>
    <row r="7529" customFormat="1" x14ac:dyDescent="0.3"/>
    <row r="7530" customFormat="1" x14ac:dyDescent="0.3"/>
    <row r="7531" customFormat="1" x14ac:dyDescent="0.3"/>
    <row r="7532" customFormat="1" x14ac:dyDescent="0.3"/>
    <row r="7533" customFormat="1" x14ac:dyDescent="0.3"/>
    <row r="7534" customFormat="1" x14ac:dyDescent="0.3"/>
    <row r="7535" customFormat="1" x14ac:dyDescent="0.3"/>
    <row r="7536" customFormat="1" x14ac:dyDescent="0.3"/>
    <row r="7537" customFormat="1" x14ac:dyDescent="0.3"/>
    <row r="7538" customFormat="1" x14ac:dyDescent="0.3"/>
    <row r="7539" customFormat="1" x14ac:dyDescent="0.3"/>
    <row r="7540" customFormat="1" x14ac:dyDescent="0.3"/>
    <row r="7541" customFormat="1" x14ac:dyDescent="0.3"/>
    <row r="7542" customFormat="1" x14ac:dyDescent="0.3"/>
    <row r="7543" customFormat="1" x14ac:dyDescent="0.3"/>
    <row r="7544" customFormat="1" x14ac:dyDescent="0.3"/>
    <row r="7545" customFormat="1" x14ac:dyDescent="0.3"/>
    <row r="7546" customFormat="1" x14ac:dyDescent="0.3"/>
    <row r="7547" customFormat="1" x14ac:dyDescent="0.3"/>
    <row r="7548" customFormat="1" x14ac:dyDescent="0.3"/>
    <row r="7549" customFormat="1" x14ac:dyDescent="0.3"/>
    <row r="7550" customFormat="1" x14ac:dyDescent="0.3"/>
    <row r="7551" customFormat="1" x14ac:dyDescent="0.3"/>
    <row r="7552" customFormat="1" x14ac:dyDescent="0.3"/>
    <row r="7553" customFormat="1" x14ac:dyDescent="0.3"/>
    <row r="7554" customFormat="1" x14ac:dyDescent="0.3"/>
    <row r="7555" customFormat="1" x14ac:dyDescent="0.3"/>
    <row r="7556" customFormat="1" x14ac:dyDescent="0.3"/>
    <row r="7557" customFormat="1" x14ac:dyDescent="0.3"/>
    <row r="7558" customFormat="1" x14ac:dyDescent="0.3"/>
    <row r="7559" customFormat="1" x14ac:dyDescent="0.3"/>
    <row r="7560" customFormat="1" x14ac:dyDescent="0.3"/>
    <row r="7561" customFormat="1" x14ac:dyDescent="0.3"/>
    <row r="7562" customFormat="1" x14ac:dyDescent="0.3"/>
    <row r="7563" customFormat="1" x14ac:dyDescent="0.3"/>
    <row r="7564" customFormat="1" x14ac:dyDescent="0.3"/>
    <row r="7565" customFormat="1" x14ac:dyDescent="0.3"/>
    <row r="7566" customFormat="1" x14ac:dyDescent="0.3"/>
    <row r="7567" customFormat="1" x14ac:dyDescent="0.3"/>
    <row r="7568" customFormat="1" x14ac:dyDescent="0.3"/>
    <row r="7569" customFormat="1" x14ac:dyDescent="0.3"/>
    <row r="7570" customFormat="1" x14ac:dyDescent="0.3"/>
    <row r="7571" customFormat="1" x14ac:dyDescent="0.3"/>
    <row r="7572" customFormat="1" x14ac:dyDescent="0.3"/>
    <row r="7573" customFormat="1" x14ac:dyDescent="0.3"/>
    <row r="7574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Jane Li</cp:lastModifiedBy>
  <dcterms:created xsi:type="dcterms:W3CDTF">2021-07-19T21:23:56Z</dcterms:created>
  <dcterms:modified xsi:type="dcterms:W3CDTF">2024-02-25T23:34:51Z</dcterms:modified>
</cp:coreProperties>
</file>