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jun/Desktop/kdps_dev/manuscript/"/>
    </mc:Choice>
  </mc:AlternateContent>
  <xr:revisionPtr revIDLastSave="0" documentId="13_ncr:1_{07D8EFC6-D27B-F445-A1F8-E8A0F020EECC}" xr6:coauthVersionLast="47" xr6:coauthVersionMax="47" xr10:uidLastSave="{00000000-0000-0000-0000-000000000000}"/>
  <bookViews>
    <workbookView xWindow="0" yWindow="740" windowWidth="29400" windowHeight="18380" activeTab="1" xr2:uid="{DCA6F61E-4192-E743-BC0D-55D11046A0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2" l="1"/>
  <c r="E15" i="2"/>
  <c r="D15" i="2"/>
  <c r="C15" i="2"/>
  <c r="F14" i="2"/>
  <c r="E14" i="2"/>
  <c r="D14" i="2"/>
  <c r="C14" i="2"/>
  <c r="F10" i="2"/>
  <c r="E10" i="2"/>
  <c r="D10" i="2"/>
  <c r="C10" i="2"/>
  <c r="F6" i="2"/>
  <c r="E6" i="2"/>
  <c r="D6" i="2"/>
  <c r="C6" i="2"/>
  <c r="O4" i="1"/>
  <c r="O5" i="1"/>
  <c r="O6" i="1"/>
  <c r="O3" i="1"/>
  <c r="F5" i="1"/>
  <c r="F3" i="1"/>
  <c r="F4" i="1"/>
  <c r="F6" i="1"/>
  <c r="J3" i="1" l="1"/>
  <c r="J6" i="1"/>
  <c r="N6" i="1"/>
  <c r="N3" i="1"/>
  <c r="J5" i="1"/>
  <c r="N5" i="1"/>
  <c r="J4" i="1"/>
  <c r="N4" i="1"/>
</calcChain>
</file>

<file path=xl/sharedStrings.xml><?xml version="1.0" encoding="utf-8"?>
<sst xmlns="http://schemas.openxmlformats.org/spreadsheetml/2006/main" count="44" uniqueCount="15">
  <si>
    <t>Phenotype</t>
  </si>
  <si>
    <t>Sample Size</t>
  </si>
  <si>
    <t>Case</t>
  </si>
  <si>
    <t>Control</t>
  </si>
  <si>
    <t>Schizophrenia</t>
  </si>
  <si>
    <t>Heart Attack</t>
  </si>
  <si>
    <t>Multiple Sclerosis</t>
  </si>
  <si>
    <t>Original</t>
  </si>
  <si>
    <t>Prevalence</t>
  </si>
  <si>
    <t>UKB ID</t>
  </si>
  <si>
    <t>Phenotypic Naïve</t>
  </si>
  <si>
    <t>Phenotypic Aware</t>
  </si>
  <si>
    <t>Alcohol Drinking (Never)</t>
  </si>
  <si>
    <t>% More Case Included</t>
  </si>
  <si>
    <t>Acute Myocardial Infarction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</si>
</sst>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Font="1" applyFill="1" applyBorder="1" applyAlignment="1">
      <alignment horizontal="center"/>
    </xf>
    <xf numFmtId="11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2E4D-4359-414E-8AB7-B3C90B445F99}">
  <dimension ref="A1:O6"/>
  <sheetViews>
    <sheetView zoomScale="150" workbookViewId="0">
      <selection sqref="A1:O6"/>
    </sheetView>
  </sheetViews>
  <sheetFormatPr baseColWidth="10" defaultRowHeight="16" x14ac:dyDescent="0.2"/>
  <cols>
    <col min="1" max="1" width="20.83203125" bestFit="1" customWidth="1"/>
    <col min="2" max="2" width="7.1640625" bestFit="1" customWidth="1"/>
    <col min="3" max="3" width="10.83203125" bestFit="1" customWidth="1"/>
    <col min="4" max="4" width="6.1640625" bestFit="1" customWidth="1"/>
    <col min="5" max="5" width="7.33203125" bestFit="1" customWidth="1"/>
    <col min="6" max="6" width="10.1640625" bestFit="1" customWidth="1"/>
    <col min="8" max="8" width="6.1640625" bestFit="1" customWidth="1"/>
    <col min="9" max="9" width="7.33203125" bestFit="1" customWidth="1"/>
    <col min="10" max="10" width="10.1640625" bestFit="1" customWidth="1"/>
    <col min="11" max="11" width="10.83203125" bestFit="1" customWidth="1"/>
    <col min="12" max="12" width="6.1640625" bestFit="1" customWidth="1"/>
    <col min="13" max="13" width="7.33203125" bestFit="1" customWidth="1"/>
    <col min="14" max="14" width="10.1640625" bestFit="1" customWidth="1"/>
    <col min="15" max="15" width="19.1640625" bestFit="1" customWidth="1"/>
  </cols>
  <sheetData>
    <row r="1" spans="1:15" x14ac:dyDescent="0.2">
      <c r="C1" s="1" t="s">
        <v>7</v>
      </c>
      <c r="D1" s="1"/>
      <c r="E1" s="1"/>
      <c r="F1" s="1"/>
      <c r="G1" s="1" t="s">
        <v>10</v>
      </c>
      <c r="H1" s="1"/>
      <c r="I1" s="1"/>
      <c r="J1" s="1"/>
      <c r="K1" s="1" t="s">
        <v>11</v>
      </c>
      <c r="L1" s="1"/>
      <c r="M1" s="1"/>
      <c r="N1" s="1"/>
    </row>
    <row r="2" spans="1:15" x14ac:dyDescent="0.2">
      <c r="A2" t="s">
        <v>0</v>
      </c>
      <c r="B2" t="s">
        <v>9</v>
      </c>
      <c r="C2" t="s">
        <v>1</v>
      </c>
      <c r="D2" t="s">
        <v>2</v>
      </c>
      <c r="E2" t="s">
        <v>3</v>
      </c>
      <c r="F2" t="s">
        <v>8</v>
      </c>
      <c r="G2" t="s">
        <v>1</v>
      </c>
      <c r="H2" t="s">
        <v>2</v>
      </c>
      <c r="I2" t="s">
        <v>3</v>
      </c>
      <c r="J2" t="s">
        <v>8</v>
      </c>
      <c r="K2" t="s">
        <v>1</v>
      </c>
      <c r="L2" t="s">
        <v>2</v>
      </c>
      <c r="M2" t="s">
        <v>3</v>
      </c>
      <c r="N2" t="s">
        <v>8</v>
      </c>
      <c r="O2" t="s">
        <v>13</v>
      </c>
    </row>
    <row r="3" spans="1:15" x14ac:dyDescent="0.2">
      <c r="A3" t="s">
        <v>4</v>
      </c>
      <c r="B3">
        <v>130874</v>
      </c>
      <c r="C3">
        <v>502420</v>
      </c>
      <c r="D3">
        <v>1356</v>
      </c>
      <c r="E3">
        <v>501064</v>
      </c>
      <c r="F3" s="2">
        <f>ROUND(D3/C3,5)</f>
        <v>2.7000000000000001E-3</v>
      </c>
      <c r="G3">
        <v>427803</v>
      </c>
      <c r="H3">
        <v>1184</v>
      </c>
      <c r="I3">
        <v>426619</v>
      </c>
      <c r="J3" s="2">
        <f>ROUND(H3/G3,5)</f>
        <v>2.7699999999999999E-3</v>
      </c>
      <c r="K3">
        <v>427817</v>
      </c>
      <c r="L3">
        <v>1324</v>
      </c>
      <c r="M3">
        <v>426493</v>
      </c>
      <c r="N3" s="2">
        <f>ROUND(L3/K3,5)</f>
        <v>3.0899999999999999E-3</v>
      </c>
      <c r="O3">
        <f>ROUND((L3-H3)/H3*100,1)</f>
        <v>11.8</v>
      </c>
    </row>
    <row r="4" spans="1:15" x14ac:dyDescent="0.2">
      <c r="A4" t="s">
        <v>5</v>
      </c>
      <c r="B4">
        <v>131298</v>
      </c>
      <c r="C4">
        <v>502420</v>
      </c>
      <c r="D4">
        <v>22635</v>
      </c>
      <c r="E4">
        <v>479785</v>
      </c>
      <c r="F4" s="2">
        <f t="shared" ref="F4:F6" si="0">ROUND(D4/C4,4)</f>
        <v>4.5100000000000001E-2</v>
      </c>
      <c r="G4">
        <v>427797</v>
      </c>
      <c r="H4">
        <v>19662</v>
      </c>
      <c r="I4">
        <v>408135</v>
      </c>
      <c r="J4" s="2">
        <f t="shared" ref="J4" si="1">ROUND(H4/G4,4)</f>
        <v>4.5999999999999999E-2</v>
      </c>
      <c r="K4">
        <v>427819</v>
      </c>
      <c r="L4">
        <v>21836</v>
      </c>
      <c r="M4">
        <v>405983</v>
      </c>
      <c r="N4" s="2">
        <f t="shared" ref="N4:N6" si="2">ROUND(L4/K4,4)</f>
        <v>5.0999999999999997E-2</v>
      </c>
      <c r="O4">
        <f>ROUND((L4-H4)/H4*100,1)</f>
        <v>11.1</v>
      </c>
    </row>
    <row r="5" spans="1:15" x14ac:dyDescent="0.2">
      <c r="A5" t="s">
        <v>6</v>
      </c>
      <c r="B5">
        <v>131042</v>
      </c>
      <c r="C5">
        <v>502420</v>
      </c>
      <c r="D5">
        <v>2500</v>
      </c>
      <c r="E5">
        <v>499920</v>
      </c>
      <c r="F5" s="2">
        <f>ROUND(D5/C5,5)</f>
        <v>4.9800000000000001E-3</v>
      </c>
      <c r="G5">
        <v>427795</v>
      </c>
      <c r="H5">
        <v>2175</v>
      </c>
      <c r="I5">
        <v>425620</v>
      </c>
      <c r="J5" s="2">
        <f>ROUND(H5/G5,5)</f>
        <v>5.0800000000000003E-3</v>
      </c>
      <c r="K5">
        <v>427817</v>
      </c>
      <c r="L5">
        <v>2439</v>
      </c>
      <c r="M5">
        <v>425378</v>
      </c>
      <c r="N5" s="2">
        <f>ROUND(L5/K5,5)</f>
        <v>5.7000000000000002E-3</v>
      </c>
      <c r="O5">
        <f>ROUND((L5-H5)/H5*100,1)</f>
        <v>12.1</v>
      </c>
    </row>
    <row r="6" spans="1:15" x14ac:dyDescent="0.2">
      <c r="A6" t="s">
        <v>12</v>
      </c>
      <c r="B6">
        <v>20117</v>
      </c>
      <c r="C6">
        <v>502420</v>
      </c>
      <c r="D6">
        <v>22382</v>
      </c>
      <c r="E6">
        <v>480038</v>
      </c>
      <c r="F6" s="2">
        <f t="shared" si="0"/>
        <v>4.4499999999999998E-2</v>
      </c>
      <c r="G6">
        <v>427793</v>
      </c>
      <c r="H6">
        <v>19815</v>
      </c>
      <c r="I6">
        <v>407978</v>
      </c>
      <c r="J6" s="2">
        <f>ROUND(H6/G6,4)</f>
        <v>4.6300000000000001E-2</v>
      </c>
      <c r="K6">
        <v>427822</v>
      </c>
      <c r="L6">
        <v>21547</v>
      </c>
      <c r="M6">
        <v>406275</v>
      </c>
      <c r="N6" s="2">
        <f t="shared" si="2"/>
        <v>5.04E-2</v>
      </c>
      <c r="O6">
        <f>ROUND((L6-H6)/H6*100,1)</f>
        <v>8.6999999999999993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79A-7AC3-BF48-BF67-7D757ACBE1D5}">
  <dimension ref="A1:F15"/>
  <sheetViews>
    <sheetView tabSelected="1" zoomScale="150" workbookViewId="0">
      <selection activeCell="E18" sqref="E18"/>
    </sheetView>
  </sheetViews>
  <sheetFormatPr baseColWidth="10" defaultRowHeight="16" x14ac:dyDescent="0.2"/>
  <cols>
    <col min="1" max="1" width="15.5" bestFit="1" customWidth="1"/>
    <col min="2" max="2" width="19.1640625" bestFit="1" customWidth="1"/>
    <col min="3" max="3" width="12.6640625" bestFit="1" customWidth="1"/>
    <col min="4" max="4" width="15.83203125" customWidth="1"/>
    <col min="5" max="5" width="15.5" bestFit="1" customWidth="1"/>
    <col min="6" max="6" width="14" customWidth="1"/>
  </cols>
  <sheetData>
    <row r="1" spans="1:6" ht="35" customHeight="1" x14ac:dyDescent="0.2">
      <c r="A1" s="13"/>
      <c r="B1" s="5" t="s">
        <v>0</v>
      </c>
      <c r="C1" s="5" t="s">
        <v>4</v>
      </c>
      <c r="D1" s="9" t="s">
        <v>14</v>
      </c>
      <c r="E1" s="5" t="s">
        <v>6</v>
      </c>
      <c r="F1" s="9" t="s">
        <v>12</v>
      </c>
    </row>
    <row r="2" spans="1:6" x14ac:dyDescent="0.2">
      <c r="A2" s="4"/>
      <c r="B2" s="7" t="s">
        <v>9</v>
      </c>
      <c r="C2" s="4">
        <v>130874</v>
      </c>
      <c r="D2" s="4">
        <v>131298</v>
      </c>
      <c r="E2" s="4">
        <v>131042</v>
      </c>
      <c r="F2" s="4">
        <v>20117</v>
      </c>
    </row>
    <row r="3" spans="1:6" x14ac:dyDescent="0.2">
      <c r="A3" s="10" t="s">
        <v>7</v>
      </c>
      <c r="B3" s="8" t="s">
        <v>1</v>
      </c>
      <c r="C3" s="3">
        <v>502420</v>
      </c>
      <c r="D3" s="3">
        <v>502420</v>
      </c>
      <c r="E3" s="3">
        <v>502420</v>
      </c>
      <c r="F3" s="3">
        <v>502420</v>
      </c>
    </row>
    <row r="4" spans="1:6" x14ac:dyDescent="0.2">
      <c r="A4" s="11"/>
      <c r="B4" s="7" t="s">
        <v>2</v>
      </c>
      <c r="C4" s="4">
        <v>1356</v>
      </c>
      <c r="D4" s="4">
        <v>22635</v>
      </c>
      <c r="E4" s="4">
        <v>2500</v>
      </c>
      <c r="F4" s="4">
        <v>22382</v>
      </c>
    </row>
    <row r="5" spans="1:6" x14ac:dyDescent="0.2">
      <c r="A5" s="11"/>
      <c r="B5" s="8" t="s">
        <v>3</v>
      </c>
      <c r="C5" s="3">
        <v>501064</v>
      </c>
      <c r="D5" s="3">
        <v>479785</v>
      </c>
      <c r="E5" s="3">
        <v>499920</v>
      </c>
      <c r="F5" s="3">
        <v>480038</v>
      </c>
    </row>
    <row r="6" spans="1:6" x14ac:dyDescent="0.2">
      <c r="A6" s="12"/>
      <c r="B6" s="7" t="s">
        <v>8</v>
      </c>
      <c r="C6" s="6">
        <f>ROUND(C4/C3,5)</f>
        <v>2.7000000000000001E-3</v>
      </c>
      <c r="D6" s="6">
        <f>ROUND(D4/D3,4)</f>
        <v>4.5100000000000001E-2</v>
      </c>
      <c r="E6" s="6">
        <f>ROUND(E4/E3,5)</f>
        <v>4.9800000000000001E-3</v>
      </c>
      <c r="F6" s="6">
        <f>ROUND(F4/F3,4)</f>
        <v>4.4499999999999998E-2</v>
      </c>
    </row>
    <row r="7" spans="1:6" x14ac:dyDescent="0.2">
      <c r="A7" s="10" t="s">
        <v>10</v>
      </c>
      <c r="B7" s="8" t="s">
        <v>1</v>
      </c>
      <c r="C7" s="3">
        <v>427803</v>
      </c>
      <c r="D7" s="3">
        <v>427797</v>
      </c>
      <c r="E7" s="3">
        <v>427795</v>
      </c>
      <c r="F7" s="3">
        <v>427793</v>
      </c>
    </row>
    <row r="8" spans="1:6" x14ac:dyDescent="0.2">
      <c r="A8" s="11"/>
      <c r="B8" s="7" t="s">
        <v>2</v>
      </c>
      <c r="C8" s="4">
        <v>1184</v>
      </c>
      <c r="D8" s="4">
        <v>19662</v>
      </c>
      <c r="E8" s="4">
        <v>2175</v>
      </c>
      <c r="F8" s="4">
        <v>19815</v>
      </c>
    </row>
    <row r="9" spans="1:6" x14ac:dyDescent="0.2">
      <c r="A9" s="11"/>
      <c r="B9" s="8" t="s">
        <v>3</v>
      </c>
      <c r="C9" s="3">
        <v>426619</v>
      </c>
      <c r="D9" s="3">
        <v>408135</v>
      </c>
      <c r="E9" s="3">
        <v>425620</v>
      </c>
      <c r="F9" s="3">
        <v>407978</v>
      </c>
    </row>
    <row r="10" spans="1:6" x14ac:dyDescent="0.2">
      <c r="A10" s="12"/>
      <c r="B10" s="7" t="s">
        <v>8</v>
      </c>
      <c r="C10" s="6">
        <f>ROUND(C8/C7,5)</f>
        <v>2.7699999999999999E-3</v>
      </c>
      <c r="D10" s="6">
        <f>ROUND(D8/D7,4)</f>
        <v>4.5999999999999999E-2</v>
      </c>
      <c r="E10" s="6">
        <f>ROUND(E8/E7,5)</f>
        <v>5.0800000000000003E-3</v>
      </c>
      <c r="F10" s="6">
        <f>ROUND(F8/F7,4)</f>
        <v>4.6300000000000001E-2</v>
      </c>
    </row>
    <row r="11" spans="1:6" x14ac:dyDescent="0.2">
      <c r="A11" s="10" t="s">
        <v>11</v>
      </c>
      <c r="B11" s="8" t="s">
        <v>1</v>
      </c>
      <c r="C11" s="3">
        <v>427817</v>
      </c>
      <c r="D11" s="3">
        <v>427819</v>
      </c>
      <c r="E11" s="3">
        <v>427817</v>
      </c>
      <c r="F11" s="3">
        <v>427822</v>
      </c>
    </row>
    <row r="12" spans="1:6" x14ac:dyDescent="0.2">
      <c r="A12" s="11"/>
      <c r="B12" s="7" t="s">
        <v>2</v>
      </c>
      <c r="C12" s="4">
        <v>1324</v>
      </c>
      <c r="D12" s="4">
        <v>21836</v>
      </c>
      <c r="E12" s="4">
        <v>2439</v>
      </c>
      <c r="F12" s="4">
        <v>21547</v>
      </c>
    </row>
    <row r="13" spans="1:6" x14ac:dyDescent="0.2">
      <c r="A13" s="11"/>
      <c r="B13" s="8" t="s">
        <v>3</v>
      </c>
      <c r="C13" s="3">
        <v>426493</v>
      </c>
      <c r="D13" s="3">
        <v>405983</v>
      </c>
      <c r="E13" s="3">
        <v>425378</v>
      </c>
      <c r="F13" s="3">
        <v>406275</v>
      </c>
    </row>
    <row r="14" spans="1:6" x14ac:dyDescent="0.2">
      <c r="A14" s="11"/>
      <c r="B14" s="7" t="s">
        <v>8</v>
      </c>
      <c r="C14" s="6">
        <f>ROUND(C12/C11,5)</f>
        <v>3.0899999999999999E-3</v>
      </c>
      <c r="D14" s="6">
        <f>ROUND(D12/D11,4)</f>
        <v>5.0999999999999997E-2</v>
      </c>
      <c r="E14" s="6">
        <f>ROUND(E12/E11,5)</f>
        <v>5.7000000000000002E-3</v>
      </c>
      <c r="F14" s="6">
        <f>ROUND(F12/F11,4)</f>
        <v>5.04E-2</v>
      </c>
    </row>
    <row r="15" spans="1:6" x14ac:dyDescent="0.2">
      <c r="A15" s="12"/>
      <c r="B15" s="8" t="s">
        <v>13</v>
      </c>
      <c r="C15" s="3">
        <f>ROUND((C12-C8)/C8*100,1)</f>
        <v>11.8</v>
      </c>
      <c r="D15" s="3">
        <f>ROUND((D12-D8)/D8*100,1)</f>
        <v>11.1</v>
      </c>
      <c r="E15" s="3">
        <f>ROUND((E12-E8)/E8*100,1)</f>
        <v>12.1</v>
      </c>
      <c r="F15" s="3">
        <f>ROUND((F12-F8)/F8*100,1)</f>
        <v>8.6999999999999993</v>
      </c>
    </row>
  </sheetData>
  <mergeCells count="3">
    <mergeCell ref="A3:A6"/>
    <mergeCell ref="A7:A10"/>
    <mergeCell ref="A11:A1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Wanjun</dc:creator>
  <cp:lastModifiedBy>Gu, Wanjun</cp:lastModifiedBy>
  <dcterms:created xsi:type="dcterms:W3CDTF">2024-04-03T20:51:19Z</dcterms:created>
  <dcterms:modified xsi:type="dcterms:W3CDTF">2024-04-06T00:44:55Z</dcterms:modified>
</cp:coreProperties>
</file>