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l\Google Drive\2018\Semester 1\CBI 310\Tutorials\Tutorial 5\"/>
    </mc:Choice>
  </mc:AlternateContent>
  <xr:revisionPtr revIDLastSave="0" documentId="13_ncr:1_{17EF8140-6DE2-4132-A737-08DD5C9B0AA3}" xr6:coauthVersionLast="33" xr6:coauthVersionMax="33" xr10:uidLastSave="{00000000-0000-0000-0000-000000000000}"/>
  <bookViews>
    <workbookView xWindow="0" yWindow="0" windowWidth="16356" windowHeight="8388" tabRatio="599" xr2:uid="{B2997CC9-C77E-4D62-9ACB-94CC7D82A48E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A2" i="2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17" i="1"/>
  <c r="H28" i="1"/>
  <c r="G28" i="1"/>
  <c r="E28" i="1"/>
  <c r="G27" i="1"/>
  <c r="D27" i="1"/>
  <c r="L26" i="1"/>
  <c r="I25" i="1"/>
  <c r="G24" i="1"/>
  <c r="B33" i="1" s="1" a="1"/>
  <c r="O46" i="1" l="1"/>
  <c r="K46" i="1"/>
  <c r="G46" i="1"/>
  <c r="C46" i="1"/>
  <c r="M45" i="1"/>
  <c r="I45" i="1"/>
  <c r="E45" i="1"/>
  <c r="O44" i="1"/>
  <c r="K44" i="1"/>
  <c r="G44" i="1"/>
  <c r="C44" i="1"/>
  <c r="M43" i="1"/>
  <c r="I43" i="1"/>
  <c r="E43" i="1"/>
  <c r="O42" i="1"/>
  <c r="K42" i="1"/>
  <c r="G42" i="1"/>
  <c r="C42" i="1"/>
  <c r="M41" i="1"/>
  <c r="I41" i="1"/>
  <c r="E41" i="1"/>
  <c r="O40" i="1"/>
  <c r="K40" i="1"/>
  <c r="G40" i="1"/>
  <c r="C40" i="1"/>
  <c r="M39" i="1"/>
  <c r="I39" i="1"/>
  <c r="E39" i="1"/>
  <c r="O38" i="1"/>
  <c r="K38" i="1"/>
  <c r="G38" i="1"/>
  <c r="C38" i="1"/>
  <c r="M37" i="1"/>
  <c r="I37" i="1"/>
  <c r="E37" i="1"/>
  <c r="O36" i="1"/>
  <c r="K36" i="1"/>
  <c r="G36" i="1"/>
  <c r="C36" i="1"/>
  <c r="M35" i="1"/>
  <c r="I35" i="1"/>
  <c r="E35" i="1"/>
  <c r="O34" i="1"/>
  <c r="K34" i="1"/>
  <c r="G34" i="1"/>
  <c r="C34" i="1"/>
  <c r="M33" i="1"/>
  <c r="I33" i="1"/>
  <c r="E33" i="1"/>
  <c r="N46" i="1"/>
  <c r="J46" i="1"/>
  <c r="F46" i="1"/>
  <c r="B46" i="1"/>
  <c r="L45" i="1"/>
  <c r="H45" i="1"/>
  <c r="D45" i="1"/>
  <c r="N44" i="1"/>
  <c r="J44" i="1"/>
  <c r="F44" i="1"/>
  <c r="B44" i="1"/>
  <c r="L43" i="1"/>
  <c r="H43" i="1"/>
  <c r="D43" i="1"/>
  <c r="N42" i="1"/>
  <c r="J42" i="1"/>
  <c r="F42" i="1"/>
  <c r="B42" i="1"/>
  <c r="L41" i="1"/>
  <c r="H41" i="1"/>
  <c r="D41" i="1"/>
  <c r="N40" i="1"/>
  <c r="J40" i="1"/>
  <c r="F40" i="1"/>
  <c r="B40" i="1"/>
  <c r="L39" i="1"/>
  <c r="H39" i="1"/>
  <c r="D39" i="1"/>
  <c r="N38" i="1"/>
  <c r="J38" i="1"/>
  <c r="F38" i="1"/>
  <c r="B38" i="1"/>
  <c r="L37" i="1"/>
  <c r="H37" i="1"/>
  <c r="D37" i="1"/>
  <c r="N36" i="1"/>
  <c r="J36" i="1"/>
  <c r="F36" i="1"/>
  <c r="B36" i="1"/>
  <c r="L35" i="1"/>
  <c r="H35" i="1"/>
  <c r="D35" i="1"/>
  <c r="N34" i="1"/>
  <c r="J34" i="1"/>
  <c r="F34" i="1"/>
  <c r="B34" i="1"/>
  <c r="L33" i="1"/>
  <c r="H33" i="1"/>
  <c r="D33" i="1"/>
  <c r="M46" i="1"/>
  <c r="I46" i="1"/>
  <c r="E46" i="1"/>
  <c r="O45" i="1"/>
  <c r="K45" i="1"/>
  <c r="G45" i="1"/>
  <c r="C45" i="1"/>
  <c r="M44" i="1"/>
  <c r="I44" i="1"/>
  <c r="E44" i="1"/>
  <c r="O43" i="1"/>
  <c r="K43" i="1"/>
  <c r="G43" i="1"/>
  <c r="C43" i="1"/>
  <c r="M42" i="1"/>
  <c r="I42" i="1"/>
  <c r="E42" i="1"/>
  <c r="O41" i="1"/>
  <c r="K41" i="1"/>
  <c r="G41" i="1"/>
  <c r="C41" i="1"/>
  <c r="M40" i="1"/>
  <c r="I40" i="1"/>
  <c r="E40" i="1"/>
  <c r="O39" i="1"/>
  <c r="K39" i="1"/>
  <c r="G39" i="1"/>
  <c r="C39" i="1"/>
  <c r="M38" i="1"/>
  <c r="I38" i="1"/>
  <c r="E38" i="1"/>
  <c r="O37" i="1"/>
  <c r="K37" i="1"/>
  <c r="G37" i="1"/>
  <c r="C37" i="1"/>
  <c r="M36" i="1"/>
  <c r="I36" i="1"/>
  <c r="E36" i="1"/>
  <c r="O35" i="1"/>
  <c r="K35" i="1"/>
  <c r="G35" i="1"/>
  <c r="C35" i="1"/>
  <c r="M34" i="1"/>
  <c r="I34" i="1"/>
  <c r="E34" i="1"/>
  <c r="O33" i="1"/>
  <c r="K33" i="1"/>
  <c r="G33" i="1"/>
  <c r="C33" i="1"/>
  <c r="L46" i="1"/>
  <c r="H46" i="1"/>
  <c r="D46" i="1"/>
  <c r="N45" i="1"/>
  <c r="J45" i="1"/>
  <c r="F45" i="1"/>
  <c r="B45" i="1"/>
  <c r="L44" i="1"/>
  <c r="H44" i="1"/>
  <c r="D44" i="1"/>
  <c r="N43" i="1"/>
  <c r="J43" i="1"/>
  <c r="F43" i="1"/>
  <c r="B43" i="1"/>
  <c r="L42" i="1"/>
  <c r="H42" i="1"/>
  <c r="D42" i="1"/>
  <c r="N41" i="1"/>
  <c r="J41" i="1"/>
  <c r="F41" i="1"/>
  <c r="B41" i="1"/>
  <c r="L40" i="1"/>
  <c r="H40" i="1"/>
  <c r="D40" i="1"/>
  <c r="N39" i="1"/>
  <c r="J39" i="1"/>
  <c r="F39" i="1"/>
  <c r="B39" i="1"/>
  <c r="H34" i="1"/>
  <c r="L36" i="1"/>
  <c r="J33" i="1"/>
  <c r="L34" i="1"/>
  <c r="N35" i="1"/>
  <c r="B37" i="1"/>
  <c r="D38" i="1"/>
  <c r="F33" i="1"/>
  <c r="J35" i="1"/>
  <c r="N37" i="1"/>
  <c r="N33" i="1"/>
  <c r="B35" i="1"/>
  <c r="D36" i="1"/>
  <c r="F37" i="1"/>
  <c r="H38" i="1"/>
  <c r="B33" i="1"/>
  <c r="D34" i="1"/>
  <c r="F35" i="1"/>
  <c r="H36" i="1"/>
  <c r="J37" i="1"/>
  <c r="L38" i="1"/>
  <c r="B123" i="1" a="1"/>
  <c r="E136" i="1" s="1"/>
  <c r="H118" i="1"/>
  <c r="G118" i="1"/>
  <c r="E118" i="1"/>
  <c r="G117" i="1"/>
  <c r="D117" i="1"/>
  <c r="L116" i="1"/>
  <c r="I115" i="1"/>
  <c r="G114" i="1"/>
  <c r="B60" i="1" a="1"/>
  <c r="C60" i="1" s="1"/>
  <c r="A50" i="1"/>
  <c r="G79" i="1"/>
  <c r="G83" i="1"/>
  <c r="H83" i="1"/>
  <c r="E83" i="1"/>
  <c r="G82" i="1"/>
  <c r="D82" i="1"/>
  <c r="B88" i="1" s="1" a="1"/>
  <c r="C88" i="1" s="1"/>
  <c r="L81" i="1"/>
  <c r="I80" i="1"/>
  <c r="B9" i="1" a="1"/>
  <c r="C9" i="1" s="1"/>
  <c r="S17" i="1" l="1" a="1"/>
  <c r="D123" i="1"/>
  <c r="F124" i="1"/>
  <c r="H125" i="1"/>
  <c r="J126" i="1"/>
  <c r="L127" i="1"/>
  <c r="N128" i="1"/>
  <c r="B130" i="1"/>
  <c r="D131" i="1"/>
  <c r="F132" i="1"/>
  <c r="I133" i="1"/>
  <c r="D135" i="1"/>
  <c r="M136" i="1"/>
  <c r="E123" i="1"/>
  <c r="I125" i="1"/>
  <c r="M127" i="1"/>
  <c r="C130" i="1"/>
  <c r="G132" i="1"/>
  <c r="E135" i="1"/>
  <c r="K124" i="1"/>
  <c r="M125" i="1"/>
  <c r="C128" i="1"/>
  <c r="G130" i="1"/>
  <c r="K132" i="1"/>
  <c r="K135" i="1"/>
  <c r="M124" i="1"/>
  <c r="C127" i="1"/>
  <c r="G129" i="1"/>
  <c r="K131" i="1"/>
  <c r="L135" i="1"/>
  <c r="L123" i="1"/>
  <c r="N124" i="1"/>
  <c r="B126" i="1"/>
  <c r="D127" i="1"/>
  <c r="F128" i="1"/>
  <c r="H129" i="1"/>
  <c r="J130" i="1"/>
  <c r="L131" i="1"/>
  <c r="N132" i="1"/>
  <c r="I134" i="1"/>
  <c r="M135" i="1"/>
  <c r="G124" i="1"/>
  <c r="K126" i="1"/>
  <c r="O128" i="1"/>
  <c r="E131" i="1"/>
  <c r="O133" i="1"/>
  <c r="N136" i="1"/>
  <c r="I123" i="1"/>
  <c r="O126" i="1"/>
  <c r="E129" i="1"/>
  <c r="I131" i="1"/>
  <c r="B134" i="1"/>
  <c r="O136" i="1"/>
  <c r="K123" i="1"/>
  <c r="O125" i="1"/>
  <c r="E128" i="1"/>
  <c r="I130" i="1"/>
  <c r="M132" i="1"/>
  <c r="C134" i="1"/>
  <c r="M123" i="1"/>
  <c r="O124" i="1"/>
  <c r="C126" i="1"/>
  <c r="E127" i="1"/>
  <c r="G128" i="1"/>
  <c r="I129" i="1"/>
  <c r="K130" i="1"/>
  <c r="M131" i="1"/>
  <c r="O132" i="1"/>
  <c r="J134" i="1"/>
  <c r="L136" i="1"/>
  <c r="D136" i="1"/>
  <c r="J135" i="1"/>
  <c r="B135" i="1"/>
  <c r="H134" i="1"/>
  <c r="N133" i="1"/>
  <c r="F133" i="1"/>
  <c r="L132" i="1"/>
  <c r="D132" i="1"/>
  <c r="J131" i="1"/>
  <c r="B131" i="1"/>
  <c r="H130" i="1"/>
  <c r="N129" i="1"/>
  <c r="F129" i="1"/>
  <c r="L128" i="1"/>
  <c r="D128" i="1"/>
  <c r="J127" i="1"/>
  <c r="B127" i="1"/>
  <c r="H126" i="1"/>
  <c r="N125" i="1"/>
  <c r="F125" i="1"/>
  <c r="L124" i="1"/>
  <c r="D124" i="1"/>
  <c r="J123" i="1"/>
  <c r="B123" i="1"/>
  <c r="K136" i="1"/>
  <c r="C136" i="1"/>
  <c r="I135" i="1"/>
  <c r="O134" i="1"/>
  <c r="G134" i="1"/>
  <c r="M133" i="1"/>
  <c r="E133" i="1"/>
  <c r="J136" i="1"/>
  <c r="B136" i="1"/>
  <c r="H135" i="1"/>
  <c r="N134" i="1"/>
  <c r="F134" i="1"/>
  <c r="L133" i="1"/>
  <c r="D133" i="1"/>
  <c r="J132" i="1"/>
  <c r="B132" i="1"/>
  <c r="H131" i="1"/>
  <c r="N130" i="1"/>
  <c r="F130" i="1"/>
  <c r="L129" i="1"/>
  <c r="D129" i="1"/>
  <c r="J128" i="1"/>
  <c r="B128" i="1"/>
  <c r="H127" i="1"/>
  <c r="N126" i="1"/>
  <c r="F126" i="1"/>
  <c r="L125" i="1"/>
  <c r="D125" i="1"/>
  <c r="J124" i="1"/>
  <c r="B124" i="1"/>
  <c r="H123" i="1"/>
  <c r="I136" i="1"/>
  <c r="O135" i="1"/>
  <c r="G135" i="1"/>
  <c r="M134" i="1"/>
  <c r="E134" i="1"/>
  <c r="K133" i="1"/>
  <c r="C133" i="1"/>
  <c r="I132" i="1"/>
  <c r="O131" i="1"/>
  <c r="G131" i="1"/>
  <c r="M130" i="1"/>
  <c r="E130" i="1"/>
  <c r="K129" i="1"/>
  <c r="C129" i="1"/>
  <c r="I128" i="1"/>
  <c r="O127" i="1"/>
  <c r="G127" i="1"/>
  <c r="M126" i="1"/>
  <c r="E126" i="1"/>
  <c r="K125" i="1"/>
  <c r="C125" i="1"/>
  <c r="I124" i="1"/>
  <c r="O123" i="1"/>
  <c r="G123" i="1"/>
  <c r="H136" i="1"/>
  <c r="N135" i="1"/>
  <c r="F135" i="1"/>
  <c r="L134" i="1"/>
  <c r="D134" i="1"/>
  <c r="J133" i="1"/>
  <c r="B133" i="1"/>
  <c r="H132" i="1"/>
  <c r="N131" i="1"/>
  <c r="F131" i="1"/>
  <c r="L130" i="1"/>
  <c r="D130" i="1"/>
  <c r="J129" i="1"/>
  <c r="B129" i="1"/>
  <c r="H128" i="1"/>
  <c r="N127" i="1"/>
  <c r="F127" i="1"/>
  <c r="L126" i="1"/>
  <c r="D126" i="1"/>
  <c r="J125" i="1"/>
  <c r="B125" i="1"/>
  <c r="H124" i="1"/>
  <c r="N123" i="1"/>
  <c r="F123" i="1"/>
  <c r="C124" i="1"/>
  <c r="E125" i="1"/>
  <c r="G126" i="1"/>
  <c r="I127" i="1"/>
  <c r="K128" i="1"/>
  <c r="M129" i="1"/>
  <c r="O130" i="1"/>
  <c r="C132" i="1"/>
  <c r="G133" i="1"/>
  <c r="K134" i="1"/>
  <c r="F136" i="1"/>
  <c r="C123" i="1"/>
  <c r="E124" i="1"/>
  <c r="G125" i="1"/>
  <c r="I126" i="1"/>
  <c r="K127" i="1"/>
  <c r="M128" i="1"/>
  <c r="O129" i="1"/>
  <c r="C131" i="1"/>
  <c r="E132" i="1"/>
  <c r="H133" i="1"/>
  <c r="C135" i="1"/>
  <c r="G136" i="1"/>
  <c r="B66" i="1"/>
  <c r="B64" i="1"/>
  <c r="B62" i="1"/>
  <c r="B60" i="1"/>
  <c r="I66" i="1"/>
  <c r="I64" i="1"/>
  <c r="I62" i="1"/>
  <c r="I60" i="1"/>
  <c r="H65" i="1"/>
  <c r="G67" i="1"/>
  <c r="G66" i="1"/>
  <c r="G65" i="1"/>
  <c r="G64" i="1"/>
  <c r="G63" i="1"/>
  <c r="G62" i="1"/>
  <c r="G61" i="1"/>
  <c r="G60" i="1"/>
  <c r="H67" i="1"/>
  <c r="H64" i="1"/>
  <c r="H62" i="1"/>
  <c r="H60" i="1"/>
  <c r="F67" i="1"/>
  <c r="F66" i="1"/>
  <c r="F65" i="1"/>
  <c r="F64" i="1"/>
  <c r="F63" i="1"/>
  <c r="F62" i="1"/>
  <c r="F61" i="1"/>
  <c r="F60" i="1"/>
  <c r="B67" i="1"/>
  <c r="B65" i="1"/>
  <c r="B63" i="1"/>
  <c r="B61" i="1"/>
  <c r="I67" i="1"/>
  <c r="I65" i="1"/>
  <c r="I63" i="1"/>
  <c r="I61" i="1"/>
  <c r="H66" i="1"/>
  <c r="H63" i="1"/>
  <c r="H61" i="1"/>
  <c r="E67" i="1"/>
  <c r="E66" i="1"/>
  <c r="E65" i="1"/>
  <c r="E64" i="1"/>
  <c r="E63" i="1"/>
  <c r="E62" i="1"/>
  <c r="E61" i="1"/>
  <c r="E60" i="1"/>
  <c r="D67" i="1"/>
  <c r="D66" i="1"/>
  <c r="D65" i="1"/>
  <c r="D64" i="1"/>
  <c r="D63" i="1"/>
  <c r="D62" i="1"/>
  <c r="D61" i="1"/>
  <c r="D60" i="1"/>
  <c r="C67" i="1"/>
  <c r="C66" i="1"/>
  <c r="C65" i="1"/>
  <c r="C64" i="1"/>
  <c r="C63" i="1"/>
  <c r="C62" i="1"/>
  <c r="C61" i="1"/>
  <c r="J100" i="1"/>
  <c r="F98" i="1"/>
  <c r="D97" i="1"/>
  <c r="H95" i="1"/>
  <c r="L93" i="1"/>
  <c r="B92" i="1"/>
  <c r="F90" i="1"/>
  <c r="J88" i="1"/>
  <c r="I100" i="1"/>
  <c r="E98" i="1"/>
  <c r="I96" i="1"/>
  <c r="E94" i="1"/>
  <c r="I92" i="1"/>
  <c r="M90" i="1"/>
  <c r="I88" i="1"/>
  <c r="B101" i="1"/>
  <c r="L98" i="1"/>
  <c r="B97" i="1"/>
  <c r="F95" i="1"/>
  <c r="B93" i="1"/>
  <c r="F91" i="1"/>
  <c r="B89" i="1"/>
  <c r="G100" i="1"/>
  <c r="K98" i="1"/>
  <c r="O96" i="1"/>
  <c r="E95" i="1"/>
  <c r="I93" i="1"/>
  <c r="M91" i="1"/>
  <c r="I89" i="1"/>
  <c r="F100" i="1"/>
  <c r="D99" i="1"/>
  <c r="H97" i="1"/>
  <c r="F96" i="1"/>
  <c r="D95" i="1"/>
  <c r="H93" i="1"/>
  <c r="F92" i="1"/>
  <c r="J90" i="1"/>
  <c r="H89" i="1"/>
  <c r="F88" i="1"/>
  <c r="L101" i="1"/>
  <c r="B100" i="1"/>
  <c r="N98" i="1"/>
  <c r="J96" i="1"/>
  <c r="N94" i="1"/>
  <c r="D93" i="1"/>
  <c r="H91" i="1"/>
  <c r="L89" i="1"/>
  <c r="B88" i="1"/>
  <c r="C101" i="1"/>
  <c r="O99" i="1"/>
  <c r="M98" i="1"/>
  <c r="C97" i="1"/>
  <c r="O95" i="1"/>
  <c r="M94" i="1"/>
  <c r="K93" i="1"/>
  <c r="O91" i="1"/>
  <c r="E90" i="1"/>
  <c r="C89" i="1"/>
  <c r="H100" i="1"/>
  <c r="F99" i="1"/>
  <c r="D98" i="1"/>
  <c r="H96" i="1"/>
  <c r="L94" i="1"/>
  <c r="J93" i="1"/>
  <c r="N91" i="1"/>
  <c r="D90" i="1"/>
  <c r="J89" i="1"/>
  <c r="O100" i="1"/>
  <c r="E99" i="1"/>
  <c r="I97" i="1"/>
  <c r="M95" i="1"/>
  <c r="C94" i="1"/>
  <c r="G92" i="1"/>
  <c r="K90" i="1"/>
  <c r="G88" i="1"/>
  <c r="H101" i="1"/>
  <c r="N100" i="1"/>
  <c r="L99" i="1"/>
  <c r="J98" i="1"/>
  <c r="B98" i="1"/>
  <c r="N96" i="1"/>
  <c r="L95" i="1"/>
  <c r="J94" i="1"/>
  <c r="B94" i="1"/>
  <c r="N92" i="1"/>
  <c r="L91" i="1"/>
  <c r="D91" i="1"/>
  <c r="B90" i="1"/>
  <c r="N88" i="1"/>
  <c r="O101" i="1"/>
  <c r="G101" i="1"/>
  <c r="M100" i="1"/>
  <c r="E100" i="1"/>
  <c r="K99" i="1"/>
  <c r="C99" i="1"/>
  <c r="I98" i="1"/>
  <c r="O97" i="1"/>
  <c r="G97" i="1"/>
  <c r="M96" i="1"/>
  <c r="E96" i="1"/>
  <c r="K95" i="1"/>
  <c r="C95" i="1"/>
  <c r="I94" i="1"/>
  <c r="O93" i="1"/>
  <c r="G93" i="1"/>
  <c r="M92" i="1"/>
  <c r="E92" i="1"/>
  <c r="K91" i="1"/>
  <c r="C91" i="1"/>
  <c r="I90" i="1"/>
  <c r="O89" i="1"/>
  <c r="G89" i="1"/>
  <c r="M88" i="1"/>
  <c r="E88" i="1"/>
  <c r="D101" i="1"/>
  <c r="H99" i="1"/>
  <c r="L97" i="1"/>
  <c r="B96" i="1"/>
  <c r="F94" i="1"/>
  <c r="J92" i="1"/>
  <c r="N90" i="1"/>
  <c r="D89" i="1"/>
  <c r="K101" i="1"/>
  <c r="G99" i="1"/>
  <c r="K97" i="1"/>
  <c r="G95" i="1"/>
  <c r="C93" i="1"/>
  <c r="G91" i="1"/>
  <c r="K89" i="1"/>
  <c r="J101" i="1"/>
  <c r="N99" i="1"/>
  <c r="J97" i="1"/>
  <c r="N95" i="1"/>
  <c r="D94" i="1"/>
  <c r="H92" i="1"/>
  <c r="L90" i="1"/>
  <c r="H88" i="1"/>
  <c r="I101" i="1"/>
  <c r="M99" i="1"/>
  <c r="C98" i="1"/>
  <c r="G96" i="1"/>
  <c r="K94" i="1"/>
  <c r="O92" i="1"/>
  <c r="E91" i="1"/>
  <c r="C90" i="1"/>
  <c r="O88" i="1"/>
  <c r="N101" i="1"/>
  <c r="F101" i="1"/>
  <c r="L100" i="1"/>
  <c r="D100" i="1"/>
  <c r="J99" i="1"/>
  <c r="B99" i="1"/>
  <c r="H98" i="1"/>
  <c r="N97" i="1"/>
  <c r="F97" i="1"/>
  <c r="L96" i="1"/>
  <c r="D96" i="1"/>
  <c r="J95" i="1"/>
  <c r="B95" i="1"/>
  <c r="H94" i="1"/>
  <c r="N93" i="1"/>
  <c r="F93" i="1"/>
  <c r="L92" i="1"/>
  <c r="D92" i="1"/>
  <c r="J91" i="1"/>
  <c r="B91" i="1"/>
  <c r="H90" i="1"/>
  <c r="N89" i="1"/>
  <c r="F89" i="1"/>
  <c r="L88" i="1"/>
  <c r="D88" i="1"/>
  <c r="M101" i="1"/>
  <c r="E101" i="1"/>
  <c r="K100" i="1"/>
  <c r="C100" i="1"/>
  <c r="I99" i="1"/>
  <c r="O98" i="1"/>
  <c r="G98" i="1"/>
  <c r="M97" i="1"/>
  <c r="E97" i="1"/>
  <c r="K96" i="1"/>
  <c r="C96" i="1"/>
  <c r="I95" i="1"/>
  <c r="O94" i="1"/>
  <c r="G94" i="1"/>
  <c r="M93" i="1"/>
  <c r="E93" i="1"/>
  <c r="K92" i="1"/>
  <c r="C92" i="1"/>
  <c r="I91" i="1"/>
  <c r="O90" i="1"/>
  <c r="G90" i="1"/>
  <c r="M89" i="1"/>
  <c r="E89" i="1"/>
  <c r="K88" i="1"/>
  <c r="D13" i="1"/>
  <c r="F11" i="1"/>
  <c r="C10" i="1"/>
  <c r="F13" i="1"/>
  <c r="B9" i="1"/>
  <c r="E13" i="1"/>
  <c r="C13" i="1"/>
  <c r="B10" i="1"/>
  <c r="D11" i="1"/>
  <c r="F9" i="1"/>
  <c r="F12" i="1"/>
  <c r="C11" i="1"/>
  <c r="E9" i="1"/>
  <c r="C12" i="1"/>
  <c r="E10" i="1"/>
  <c r="B12" i="1"/>
  <c r="D10" i="1"/>
  <c r="E11" i="1"/>
  <c r="B13" i="1"/>
  <c r="E12" i="1"/>
  <c r="B11" i="1"/>
  <c r="D9" i="1"/>
  <c r="D12" i="1"/>
  <c r="F10" i="1"/>
  <c r="L2" i="1"/>
  <c r="S27" i="1" l="1"/>
  <c r="S23" i="1"/>
  <c r="S19" i="1"/>
  <c r="S26" i="1"/>
  <c r="S21" i="1"/>
  <c r="S30" i="1"/>
  <c r="S25" i="1"/>
  <c r="S20" i="1"/>
  <c r="S18" i="1"/>
  <c r="S28" i="1"/>
  <c r="S22" i="1"/>
  <c r="S17" i="1"/>
  <c r="S29" i="1"/>
  <c r="S24" i="1"/>
  <c r="S107" i="1" a="1"/>
  <c r="J3" i="1" a="1"/>
  <c r="M51" i="1" a="1"/>
  <c r="S72" i="1" a="1"/>
  <c r="S74" i="1" s="1"/>
  <c r="S120" i="1" l="1"/>
  <c r="S112" i="1"/>
  <c r="S118" i="1"/>
  <c r="S110" i="1"/>
  <c r="S117" i="1"/>
  <c r="S109" i="1"/>
  <c r="S116" i="1"/>
  <c r="S108" i="1"/>
  <c r="S119" i="1"/>
  <c r="S114" i="1"/>
  <c r="S111" i="1"/>
  <c r="S107" i="1"/>
  <c r="S113" i="1"/>
  <c r="S115" i="1"/>
  <c r="J4" i="1"/>
  <c r="J7" i="1"/>
  <c r="J5" i="1"/>
  <c r="J3" i="1"/>
  <c r="J6" i="1"/>
  <c r="M52" i="1"/>
  <c r="M53" i="1"/>
  <c r="M58" i="1"/>
  <c r="M51" i="1"/>
  <c r="M57" i="1"/>
  <c r="M56" i="1"/>
  <c r="M55" i="1"/>
  <c r="M54" i="1"/>
  <c r="S80" i="1"/>
  <c r="S77" i="1"/>
  <c r="S13" i="1" s="1"/>
  <c r="S83" i="1"/>
  <c r="S72" i="1"/>
  <c r="U74" i="1" s="1"/>
  <c r="S84" i="1"/>
  <c r="S75" i="1"/>
  <c r="S81" i="1"/>
  <c r="S79" i="1"/>
  <c r="U79" i="1" s="1"/>
  <c r="S82" i="1"/>
  <c r="S73" i="1"/>
  <c r="S12" i="1" s="1"/>
  <c r="S78" i="1"/>
  <c r="S76" i="1"/>
  <c r="U76" i="1" s="1"/>
  <c r="S85" i="1"/>
  <c r="U108" i="1" l="1"/>
  <c r="U75" i="1"/>
  <c r="U112" i="1"/>
  <c r="U107" i="1"/>
  <c r="U110" i="1"/>
  <c r="U81" i="1"/>
  <c r="U111" i="1"/>
  <c r="U116" i="1"/>
  <c r="U118" i="1"/>
  <c r="U115" i="1"/>
  <c r="U114" i="1"/>
  <c r="U109" i="1"/>
  <c r="U85" i="1"/>
  <c r="U84" i="1"/>
  <c r="U113" i="1"/>
  <c r="U119" i="1"/>
  <c r="U117" i="1"/>
  <c r="U120" i="1"/>
  <c r="U82" i="1"/>
  <c r="U80" i="1"/>
  <c r="S14" i="1"/>
  <c r="U72" i="1"/>
  <c r="O53" i="1"/>
  <c r="U78" i="1"/>
  <c r="U83" i="1"/>
  <c r="U73" i="1"/>
  <c r="U77" i="1"/>
</calcChain>
</file>

<file path=xl/sharedStrings.xml><?xml version="1.0" encoding="utf-8"?>
<sst xmlns="http://schemas.openxmlformats.org/spreadsheetml/2006/main" count="170" uniqueCount="55">
  <si>
    <t>Anabolic Reaction</t>
  </si>
  <si>
    <t>rs</t>
  </si>
  <si>
    <t>rn</t>
  </si>
  <si>
    <t>rx</t>
  </si>
  <si>
    <t>rc</t>
  </si>
  <si>
    <t>rnadh</t>
  </si>
  <si>
    <t>C</t>
  </si>
  <si>
    <t>DOR</t>
  </si>
  <si>
    <t>N</t>
  </si>
  <si>
    <t>Basis 1</t>
  </si>
  <si>
    <t>Basis 2</t>
  </si>
  <si>
    <t>Constants</t>
  </si>
  <si>
    <t>rxs</t>
  </si>
  <si>
    <t>rxn</t>
  </si>
  <si>
    <t>rxc</t>
  </si>
  <si>
    <t>rxnadh</t>
  </si>
  <si>
    <t>Question c)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</si>
  <si>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</si>
  <si>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</si>
  <si>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</si>
  <si>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</si>
  <si>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</si>
  <si>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</si>
  <si>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</si>
  <si>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</si>
  <si>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</si>
  <si>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</si>
  <si>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</si>
  <si>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</si>
  <si>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</si>
  <si>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</si>
  <si>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SA</t>
  </si>
  <si>
    <t>For</t>
  </si>
  <si>
    <t>X</t>
  </si>
  <si>
    <t>Question e</t>
  </si>
  <si>
    <t>S</t>
  </si>
  <si>
    <t>AA</t>
  </si>
  <si>
    <t>Basis</t>
  </si>
  <si>
    <t>rsn</t>
  </si>
  <si>
    <t>rsc</t>
  </si>
  <si>
    <t>rsx</t>
  </si>
  <si>
    <t>rssa</t>
  </si>
  <si>
    <t>rsaa</t>
  </si>
  <si>
    <t>F</t>
  </si>
  <si>
    <t>W</t>
  </si>
  <si>
    <t>H</t>
  </si>
  <si>
    <t>O</t>
  </si>
  <si>
    <t>Rate 1</t>
  </si>
  <si>
    <t>Rate 2</t>
  </si>
  <si>
    <t>Rate 3</t>
  </si>
  <si>
    <t>rsF</t>
  </si>
  <si>
    <t>rsw</t>
  </si>
  <si>
    <t>Question f</t>
  </si>
  <si>
    <t>Question h</t>
  </si>
  <si>
    <t>This is the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</si>
</sst>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 applyAlignment="1">
      <alignment horizontal="right"/>
    </xf>
    <xf numFmtId="165" fontId="0" fillId="3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810E-8D47-446C-9F35-A4519581D8C2}">
  <dimension ref="A1:U136"/>
  <sheetViews>
    <sheetView tabSelected="1" topLeftCell="A125" workbookViewId="0">
      <selection activeCell="T120" sqref="T120"/>
    </sheetView>
  </sheetViews>
  <sheetFormatPr defaultRowHeight="14.4" x14ac:dyDescent="0.3"/>
  <cols>
    <col min="11" max="11" width="10.33203125" bestFit="1" customWidth="1"/>
    <col min="21" max="21" width="10.33203125" bestFit="1" customWidth="1"/>
  </cols>
  <sheetData>
    <row r="1" spans="1:19" x14ac:dyDescent="0.3">
      <c r="A1" s="4" t="s">
        <v>0</v>
      </c>
    </row>
    <row r="2" spans="1:19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11</v>
      </c>
      <c r="L2">
        <f>4+1.9-2*0.45-3*0.23</f>
        <v>4.3099999999999996</v>
      </c>
    </row>
    <row r="3" spans="1:19" x14ac:dyDescent="0.3">
      <c r="A3" t="s">
        <v>6</v>
      </c>
      <c r="B3">
        <v>1</v>
      </c>
      <c r="C3">
        <v>0</v>
      </c>
      <c r="D3">
        <v>1</v>
      </c>
      <c r="E3">
        <v>1</v>
      </c>
      <c r="F3">
        <v>0</v>
      </c>
      <c r="H3">
        <v>0</v>
      </c>
      <c r="I3" t="s">
        <v>12</v>
      </c>
      <c r="J3">
        <f t="array" ref="J3:J7">MMULT(B9:F13,H3:H7)</f>
        <v>-1.1200000000000001</v>
      </c>
    </row>
    <row r="4" spans="1:19" x14ac:dyDescent="0.3">
      <c r="A4" t="s">
        <v>7</v>
      </c>
      <c r="B4">
        <v>4</v>
      </c>
      <c r="C4">
        <v>0</v>
      </c>
      <c r="D4">
        <v>4.3099999999999996</v>
      </c>
      <c r="E4">
        <v>0</v>
      </c>
      <c r="F4">
        <v>2</v>
      </c>
      <c r="H4">
        <v>0</v>
      </c>
      <c r="I4" t="s">
        <v>13</v>
      </c>
      <c r="J4">
        <v>-0.23</v>
      </c>
    </row>
    <row r="5" spans="1:19" x14ac:dyDescent="0.3">
      <c r="A5" t="s">
        <v>8</v>
      </c>
      <c r="B5">
        <v>0</v>
      </c>
      <c r="C5">
        <v>1</v>
      </c>
      <c r="D5">
        <v>0.23</v>
      </c>
      <c r="E5">
        <v>0</v>
      </c>
      <c r="F5">
        <v>0</v>
      </c>
      <c r="H5">
        <v>0</v>
      </c>
      <c r="I5" t="s">
        <v>3</v>
      </c>
      <c r="J5">
        <v>1</v>
      </c>
    </row>
    <row r="6" spans="1:19" x14ac:dyDescent="0.3">
      <c r="A6" t="s">
        <v>9</v>
      </c>
      <c r="B6">
        <v>0</v>
      </c>
      <c r="C6">
        <v>0</v>
      </c>
      <c r="D6">
        <v>1</v>
      </c>
      <c r="E6">
        <v>0</v>
      </c>
      <c r="F6">
        <v>0</v>
      </c>
      <c r="H6">
        <v>1</v>
      </c>
      <c r="I6" t="s">
        <v>14</v>
      </c>
      <c r="J6">
        <v>0.12</v>
      </c>
    </row>
    <row r="7" spans="1:19" x14ac:dyDescent="0.3">
      <c r="A7" t="s">
        <v>10</v>
      </c>
      <c r="B7">
        <v>0</v>
      </c>
      <c r="C7">
        <v>0</v>
      </c>
      <c r="D7">
        <v>0</v>
      </c>
      <c r="E7">
        <v>1</v>
      </c>
      <c r="F7">
        <v>0</v>
      </c>
      <c r="H7">
        <v>0.12</v>
      </c>
      <c r="I7" t="s">
        <v>15</v>
      </c>
      <c r="J7">
        <v>8.5000000000000187E-2</v>
      </c>
    </row>
    <row r="9" spans="1:19" x14ac:dyDescent="0.3">
      <c r="B9">
        <f t="array" ref="B9:F13">MINVERSE(B3:F7)</f>
        <v>1</v>
      </c>
      <c r="C9">
        <v>0</v>
      </c>
      <c r="D9">
        <v>0</v>
      </c>
      <c r="E9">
        <v>-1</v>
      </c>
      <c r="F9">
        <v>-1</v>
      </c>
    </row>
    <row r="10" spans="1:19" x14ac:dyDescent="0.3">
      <c r="B10">
        <v>0</v>
      </c>
      <c r="C10">
        <v>0</v>
      </c>
      <c r="D10">
        <v>1</v>
      </c>
      <c r="E10">
        <v>-0.23</v>
      </c>
      <c r="F10">
        <v>0</v>
      </c>
    </row>
    <row r="11" spans="1:19" x14ac:dyDescent="0.3">
      <c r="B11">
        <v>0</v>
      </c>
      <c r="C11">
        <v>0</v>
      </c>
      <c r="D11">
        <v>0</v>
      </c>
      <c r="E11">
        <v>1</v>
      </c>
      <c r="F11">
        <v>0</v>
      </c>
    </row>
    <row r="12" spans="1:19" x14ac:dyDescent="0.3">
      <c r="B12">
        <v>0</v>
      </c>
      <c r="C12">
        <v>0</v>
      </c>
      <c r="D12">
        <v>0</v>
      </c>
      <c r="E12">
        <v>0</v>
      </c>
      <c r="F12">
        <v>1</v>
      </c>
      <c r="S12">
        <f>0.12*S73</f>
        <v>1.7999999999999995E-2</v>
      </c>
    </row>
    <row r="13" spans="1:19" x14ac:dyDescent="0.3">
      <c r="B13">
        <v>-2</v>
      </c>
      <c r="C13">
        <v>0.5</v>
      </c>
      <c r="D13">
        <v>0</v>
      </c>
      <c r="E13">
        <v>-0.1549999999999998</v>
      </c>
      <c r="F13">
        <v>2</v>
      </c>
      <c r="S13">
        <f>0.25*S77</f>
        <v>0.12478124999999998</v>
      </c>
    </row>
    <row r="14" spans="1:19" x14ac:dyDescent="0.3">
      <c r="S14">
        <f>+S12-S13</f>
        <v>-0.10678124999999999</v>
      </c>
    </row>
    <row r="15" spans="1:19" x14ac:dyDescent="0.3">
      <c r="A15" s="4" t="s">
        <v>16</v>
      </c>
    </row>
    <row r="16" spans="1:19" x14ac:dyDescent="0.3"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Q16" t="s">
        <v>11</v>
      </c>
    </row>
    <row r="17" spans="1:21" x14ac:dyDescent="0.3">
      <c r="A17">
        <v>1</v>
      </c>
      <c r="B17">
        <v>-1</v>
      </c>
      <c r="C17">
        <v>1.1200000000000001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0</v>
      </c>
      <c r="R17" s="1" t="s">
        <v>17</v>
      </c>
      <c r="S17" s="3">
        <f t="array" ref="S17:S30">MMULT(B33:O46,Q17:Q30)</f>
        <v>0.69511363636363632</v>
      </c>
      <c r="T17" t="s">
        <v>35</v>
      </c>
      <c r="U17" s="3">
        <f>+S17/$S$17</f>
        <v>1</v>
      </c>
    </row>
    <row r="18" spans="1:21" x14ac:dyDescent="0.3">
      <c r="A18">
        <v>2</v>
      </c>
      <c r="B18">
        <v>0</v>
      </c>
      <c r="C18">
        <v>0</v>
      </c>
      <c r="D18">
        <v>-1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0</v>
      </c>
      <c r="R18" s="5" t="s">
        <v>18</v>
      </c>
      <c r="S18" s="6">
        <v>0.15</v>
      </c>
      <c r="T18" s="7" t="s">
        <v>33</v>
      </c>
      <c r="U18" s="6">
        <f t="shared" ref="U18:U30" si="0">+S18/$S$17</f>
        <v>0.2157920549288867</v>
      </c>
    </row>
    <row r="19" spans="1:21" x14ac:dyDescent="0.3">
      <c r="A19">
        <v>3</v>
      </c>
      <c r="B19">
        <v>0</v>
      </c>
      <c r="C19">
        <v>0</v>
      </c>
      <c r="D19">
        <v>0</v>
      </c>
      <c r="E19">
        <v>-1</v>
      </c>
      <c r="F19">
        <v>-1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 s="1" t="s">
        <v>19</v>
      </c>
      <c r="S19" s="3">
        <v>0.5271136363636364</v>
      </c>
      <c r="U19" s="3">
        <f t="shared" si="0"/>
        <v>0.758312898479647</v>
      </c>
    </row>
    <row r="20" spans="1:21" x14ac:dyDescent="0.3">
      <c r="A20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Q20">
        <v>0</v>
      </c>
      <c r="R20" s="1" t="s">
        <v>20</v>
      </c>
      <c r="S20" s="3">
        <v>0.28268181818181815</v>
      </c>
      <c r="U20" s="3">
        <f t="shared" si="0"/>
        <v>0.40666993624325648</v>
      </c>
    </row>
    <row r="21" spans="1:21" x14ac:dyDescent="0.3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Q21">
        <v>0</v>
      </c>
      <c r="R21" s="1" t="s">
        <v>21</v>
      </c>
      <c r="S21" s="3">
        <v>9.4227272727272729E-2</v>
      </c>
      <c r="U21" s="3">
        <f t="shared" si="0"/>
        <v>0.13555664541441884</v>
      </c>
    </row>
    <row r="22" spans="1:21" x14ac:dyDescent="0.3">
      <c r="A22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1</v>
      </c>
      <c r="N22">
        <v>1</v>
      </c>
      <c r="O22">
        <v>0</v>
      </c>
      <c r="Q22">
        <v>0</v>
      </c>
      <c r="R22" s="5" t="s">
        <v>22</v>
      </c>
      <c r="S22" s="6">
        <v>0.37690909090909092</v>
      </c>
      <c r="T22" s="7" t="s">
        <v>31</v>
      </c>
      <c r="U22" s="6">
        <f t="shared" si="0"/>
        <v>0.54222658165767534</v>
      </c>
    </row>
    <row r="23" spans="1:21" x14ac:dyDescent="0.3">
      <c r="A23">
        <v>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1</v>
      </c>
      <c r="Q23">
        <v>0</v>
      </c>
      <c r="R23" s="1" t="s">
        <v>23</v>
      </c>
      <c r="S23" s="3">
        <v>0.24443181818181819</v>
      </c>
      <c r="U23" s="3">
        <f t="shared" si="0"/>
        <v>0.35164296223639041</v>
      </c>
    </row>
    <row r="24" spans="1:21" x14ac:dyDescent="0.3">
      <c r="A24">
        <v>8</v>
      </c>
      <c r="B24">
        <v>0</v>
      </c>
      <c r="C24">
        <v>0</v>
      </c>
      <c r="D24">
        <v>0</v>
      </c>
      <c r="E24">
        <v>-1</v>
      </c>
      <c r="F24">
        <v>0</v>
      </c>
      <c r="G24">
        <f>3/4</f>
        <v>0.75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Q24">
        <v>0</v>
      </c>
      <c r="R24" s="1" t="s">
        <v>24</v>
      </c>
      <c r="S24" s="3">
        <v>0</v>
      </c>
      <c r="U24" s="3">
        <f t="shared" si="0"/>
        <v>0</v>
      </c>
    </row>
    <row r="25" spans="1:21" x14ac:dyDescent="0.3">
      <c r="A25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f>2/3</f>
        <v>0.66666666666666663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Q25">
        <v>0</v>
      </c>
      <c r="R25" s="1" t="s">
        <v>25</v>
      </c>
      <c r="S25" s="3">
        <v>0</v>
      </c>
      <c r="U25" s="3">
        <f t="shared" si="0"/>
        <v>0</v>
      </c>
    </row>
    <row r="26" spans="1:21" x14ac:dyDescent="0.3">
      <c r="A26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f>1/3</f>
        <v>0.33333333333333331</v>
      </c>
      <c r="M26">
        <v>-1</v>
      </c>
      <c r="N26">
        <v>0</v>
      </c>
      <c r="O26">
        <v>0</v>
      </c>
      <c r="Q26">
        <v>0</v>
      </c>
      <c r="R26" s="1" t="s">
        <v>26</v>
      </c>
      <c r="S26" s="3">
        <v>0</v>
      </c>
      <c r="U26" s="3">
        <f t="shared" si="0"/>
        <v>0</v>
      </c>
    </row>
    <row r="27" spans="1:21" x14ac:dyDescent="0.3">
      <c r="A27">
        <v>11</v>
      </c>
      <c r="B27">
        <v>0</v>
      </c>
      <c r="C27">
        <v>8.5000000000000006E-2</v>
      </c>
      <c r="D27">
        <f>1/3</f>
        <v>0.33333333333333331</v>
      </c>
      <c r="E27">
        <v>0</v>
      </c>
      <c r="F27">
        <v>0</v>
      </c>
      <c r="G27">
        <f>-1/2</f>
        <v>-0.5</v>
      </c>
      <c r="H27">
        <v>0</v>
      </c>
      <c r="I27">
        <v>0</v>
      </c>
      <c r="J27">
        <v>0</v>
      </c>
      <c r="K27">
        <v>0.5</v>
      </c>
      <c r="L27">
        <v>0</v>
      </c>
      <c r="M27">
        <v>0</v>
      </c>
      <c r="N27">
        <v>0</v>
      </c>
      <c r="O27">
        <v>0</v>
      </c>
      <c r="Q27">
        <v>0</v>
      </c>
      <c r="R27" s="1" t="s">
        <v>27</v>
      </c>
      <c r="S27" s="3">
        <v>0.24443181818181819</v>
      </c>
      <c r="U27" s="3">
        <f t="shared" si="0"/>
        <v>0.35164296223639041</v>
      </c>
    </row>
    <row r="28" spans="1:21" x14ac:dyDescent="0.3">
      <c r="A28">
        <v>12</v>
      </c>
      <c r="B28">
        <v>0</v>
      </c>
      <c r="C28">
        <v>-1.8</v>
      </c>
      <c r="D28">
        <v>0</v>
      </c>
      <c r="E28">
        <f>1/3</f>
        <v>0.33333333333333331</v>
      </c>
      <c r="F28">
        <v>0</v>
      </c>
      <c r="G28">
        <f>1/6</f>
        <v>0.16666666666666666</v>
      </c>
      <c r="H28">
        <f>1/3</f>
        <v>0.33333333333333331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</v>
      </c>
      <c r="Q28">
        <v>0.05</v>
      </c>
      <c r="R28" s="5" t="s">
        <v>28</v>
      </c>
      <c r="S28" s="6">
        <v>8.1477272727272718E-2</v>
      </c>
      <c r="T28" s="7" t="s">
        <v>32</v>
      </c>
      <c r="U28" s="6">
        <f t="shared" si="0"/>
        <v>0.11721432074546345</v>
      </c>
    </row>
    <row r="29" spans="1:21" x14ac:dyDescent="0.3">
      <c r="A29">
        <v>13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>
        <v>0.15</v>
      </c>
      <c r="R29" s="1" t="s">
        <v>29</v>
      </c>
      <c r="S29" s="3">
        <v>0.16295454545454546</v>
      </c>
      <c r="U29" s="3">
        <f t="shared" si="0"/>
        <v>0.23442864149092696</v>
      </c>
    </row>
    <row r="30" spans="1:21" x14ac:dyDescent="0.3">
      <c r="A30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v>0</v>
      </c>
      <c r="R30" s="5" t="s">
        <v>30</v>
      </c>
      <c r="S30" s="6">
        <v>0.16295454545454546</v>
      </c>
      <c r="T30" s="7" t="s">
        <v>36</v>
      </c>
      <c r="U30" s="6">
        <f t="shared" si="0"/>
        <v>0.23442864149092696</v>
      </c>
    </row>
    <row r="33" spans="1:15" x14ac:dyDescent="0.3">
      <c r="A33">
        <v>1</v>
      </c>
      <c r="B33">
        <f t="array" ref="B33:O46">MINVERSE(B17:O30)</f>
        <v>-1</v>
      </c>
      <c r="C33">
        <v>-1.0909090909090908</v>
      </c>
      <c r="D33">
        <v>0</v>
      </c>
      <c r="E33">
        <v>-0.54545454545454541</v>
      </c>
      <c r="F33">
        <v>0</v>
      </c>
      <c r="G33">
        <v>-0.81818181818181834</v>
      </c>
      <c r="H33">
        <v>-0.81818181818181823</v>
      </c>
      <c r="I33">
        <v>-0.54545454545454553</v>
      </c>
      <c r="J33">
        <v>0.68181818181818188</v>
      </c>
      <c r="K33">
        <v>-0.81818181818181823</v>
      </c>
      <c r="L33">
        <v>-0.27272727272727265</v>
      </c>
      <c r="M33">
        <v>1.6363636363636367</v>
      </c>
      <c r="N33">
        <v>4.0886363636363638</v>
      </c>
      <c r="O33">
        <v>9.0909090909090939E-2</v>
      </c>
    </row>
    <row r="34" spans="1:15" x14ac:dyDescent="0.3">
      <c r="A34">
        <v>2</v>
      </c>
      <c r="B34">
        <v>0</v>
      </c>
      <c r="C34">
        <v>3.0839528461809905E-17</v>
      </c>
      <c r="D34">
        <v>0</v>
      </c>
      <c r="E34">
        <v>0</v>
      </c>
      <c r="F34">
        <v>0</v>
      </c>
      <c r="G34">
        <v>-3.0839528461809905E-17</v>
      </c>
      <c r="H34">
        <v>-3.0839528461809905E-17</v>
      </c>
      <c r="I34">
        <v>-1.5419764230904953E-17</v>
      </c>
      <c r="J34">
        <v>3.0839528461809905E-17</v>
      </c>
      <c r="K34">
        <v>-3.0839528461809905E-17</v>
      </c>
      <c r="L34">
        <v>3.0839528461809905E-17</v>
      </c>
      <c r="M34">
        <v>3.0839528461809905E-17</v>
      </c>
      <c r="N34">
        <v>1</v>
      </c>
      <c r="O34">
        <v>0</v>
      </c>
    </row>
    <row r="35" spans="1:15" x14ac:dyDescent="0.3">
      <c r="A35">
        <v>3</v>
      </c>
      <c r="B35">
        <v>0</v>
      </c>
      <c r="C35">
        <v>-1.0909090909090908</v>
      </c>
      <c r="D35">
        <v>0</v>
      </c>
      <c r="E35">
        <v>-0.54545454545454541</v>
      </c>
      <c r="F35">
        <v>0</v>
      </c>
      <c r="G35">
        <v>-0.81818181818181834</v>
      </c>
      <c r="H35">
        <v>-0.81818181818181823</v>
      </c>
      <c r="I35">
        <v>-0.54545454545454553</v>
      </c>
      <c r="J35">
        <v>0.68181818181818188</v>
      </c>
      <c r="K35">
        <v>-0.81818181818181823</v>
      </c>
      <c r="L35">
        <v>-0.27272727272727271</v>
      </c>
      <c r="M35">
        <v>1.6363636363636367</v>
      </c>
      <c r="N35">
        <v>2.9686363636363637</v>
      </c>
      <c r="O35">
        <v>9.0909090909090939E-2</v>
      </c>
    </row>
    <row r="36" spans="1:15" x14ac:dyDescent="0.3">
      <c r="A36">
        <v>4</v>
      </c>
      <c r="B36">
        <v>0</v>
      </c>
      <c r="C36">
        <v>-0.5454545454545453</v>
      </c>
      <c r="D36">
        <v>0</v>
      </c>
      <c r="E36">
        <v>-0.27272727272727265</v>
      </c>
      <c r="F36">
        <v>0</v>
      </c>
      <c r="G36">
        <v>-0.40909090909090906</v>
      </c>
      <c r="H36">
        <v>-0.40909090909090906</v>
      </c>
      <c r="I36">
        <v>-1.2727272727272727</v>
      </c>
      <c r="J36">
        <v>-0.40909090909090889</v>
      </c>
      <c r="K36">
        <v>-0.40909090909090917</v>
      </c>
      <c r="L36">
        <v>-1.6363636363636362</v>
      </c>
      <c r="M36">
        <v>0.81818181818181834</v>
      </c>
      <c r="N36">
        <v>1.6118181818181818</v>
      </c>
      <c r="O36">
        <v>0.5454545454545453</v>
      </c>
    </row>
    <row r="37" spans="1:15" x14ac:dyDescent="0.3">
      <c r="A37">
        <v>5</v>
      </c>
      <c r="B37">
        <v>0</v>
      </c>
      <c r="C37">
        <v>-0.18181818181818177</v>
      </c>
      <c r="D37">
        <v>-1</v>
      </c>
      <c r="E37">
        <v>-9.0909090909090884E-2</v>
      </c>
      <c r="F37">
        <v>0</v>
      </c>
      <c r="G37">
        <v>-0.13636363636363635</v>
      </c>
      <c r="H37">
        <v>-0.13636363636363635</v>
      </c>
      <c r="I37">
        <v>0.90909090909090917</v>
      </c>
      <c r="J37">
        <v>-0.1363636363636363</v>
      </c>
      <c r="K37">
        <v>-0.13636363636363638</v>
      </c>
      <c r="L37">
        <v>-0.54545454545454541</v>
      </c>
      <c r="M37">
        <v>0.27272727272727276</v>
      </c>
      <c r="N37">
        <v>0.53727272727272724</v>
      </c>
      <c r="O37">
        <v>0.18181818181818177</v>
      </c>
    </row>
    <row r="38" spans="1:15" x14ac:dyDescent="0.3">
      <c r="A38">
        <v>6</v>
      </c>
      <c r="B38">
        <v>0</v>
      </c>
      <c r="C38">
        <v>-0.72727272727272707</v>
      </c>
      <c r="D38">
        <v>0</v>
      </c>
      <c r="E38">
        <v>-0.36363636363636354</v>
      </c>
      <c r="F38">
        <v>0</v>
      </c>
      <c r="G38">
        <v>-0.54545454545454541</v>
      </c>
      <c r="H38">
        <v>-0.54545454545454541</v>
      </c>
      <c r="I38">
        <v>-0.36363636363636354</v>
      </c>
      <c r="J38">
        <v>-0.54545454545454519</v>
      </c>
      <c r="K38">
        <v>-0.54545454545454553</v>
      </c>
      <c r="L38">
        <v>-2.1818181818181817</v>
      </c>
      <c r="M38">
        <v>1.0909090909090911</v>
      </c>
      <c r="N38">
        <v>2.1490909090909089</v>
      </c>
      <c r="O38">
        <v>0.72727272727272707</v>
      </c>
    </row>
    <row r="39" spans="1:15" x14ac:dyDescent="0.3">
      <c r="A39">
        <v>7</v>
      </c>
      <c r="B39">
        <v>0</v>
      </c>
      <c r="C39">
        <v>0.45454545454545447</v>
      </c>
      <c r="D39">
        <v>0</v>
      </c>
      <c r="E39">
        <v>-0.27272727272727282</v>
      </c>
      <c r="F39">
        <v>0</v>
      </c>
      <c r="G39">
        <v>-0.40909090909090928</v>
      </c>
      <c r="H39">
        <v>-0.40909090909090917</v>
      </c>
      <c r="I39">
        <v>0.72727272727272718</v>
      </c>
      <c r="J39">
        <v>1.0909090909090908</v>
      </c>
      <c r="K39">
        <v>-0.40909090909090906</v>
      </c>
      <c r="L39">
        <v>1.3636363636363635</v>
      </c>
      <c r="M39">
        <v>0.81818181818181823</v>
      </c>
      <c r="N39">
        <v>1.3568181818181819</v>
      </c>
      <c r="O39">
        <v>-0.45454545454545436</v>
      </c>
    </row>
    <row r="40" spans="1:15" x14ac:dyDescent="0.3">
      <c r="A40">
        <v>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3">
      <c r="A41">
        <v>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0.33333333333333337</v>
      </c>
    </row>
    <row r="42" spans="1:15" x14ac:dyDescent="0.3">
      <c r="A42">
        <v>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0.66666666666666663</v>
      </c>
    </row>
    <row r="43" spans="1:15" x14ac:dyDescent="0.3">
      <c r="A43">
        <v>11</v>
      </c>
      <c r="B43">
        <v>0</v>
      </c>
      <c r="C43">
        <v>0.45454545454545447</v>
      </c>
      <c r="D43">
        <v>0</v>
      </c>
      <c r="E43">
        <v>0.72727272727272718</v>
      </c>
      <c r="F43">
        <v>0</v>
      </c>
      <c r="G43">
        <v>-0.40909090909090928</v>
      </c>
      <c r="H43">
        <v>-0.40909090909090917</v>
      </c>
      <c r="I43">
        <v>0.72727272727272718</v>
      </c>
      <c r="J43">
        <v>1.0909090909090908</v>
      </c>
      <c r="K43">
        <v>-0.40909090909090906</v>
      </c>
      <c r="L43">
        <v>1.3636363636363635</v>
      </c>
      <c r="M43">
        <v>0.81818181818181823</v>
      </c>
      <c r="N43">
        <v>1.3568181818181819</v>
      </c>
      <c r="O43">
        <v>-1.4545454545454544</v>
      </c>
    </row>
    <row r="44" spans="1:15" x14ac:dyDescent="0.3">
      <c r="A44">
        <v>12</v>
      </c>
      <c r="B44">
        <v>0</v>
      </c>
      <c r="C44">
        <v>0.15151515151515146</v>
      </c>
      <c r="D44">
        <v>0</v>
      </c>
      <c r="E44">
        <v>0.24242424242424238</v>
      </c>
      <c r="F44">
        <v>0</v>
      </c>
      <c r="G44">
        <v>-0.13636363636363638</v>
      </c>
      <c r="H44">
        <v>-0.13636363636363638</v>
      </c>
      <c r="I44">
        <v>0.24242424242424238</v>
      </c>
      <c r="J44">
        <v>0.36363636363636359</v>
      </c>
      <c r="K44">
        <v>-1.1363636363636362</v>
      </c>
      <c r="L44">
        <v>0.45454545454545442</v>
      </c>
      <c r="M44">
        <v>0.27272727272727271</v>
      </c>
      <c r="N44">
        <v>0.45227272727272722</v>
      </c>
      <c r="O44">
        <v>-0.48484848484848475</v>
      </c>
    </row>
    <row r="45" spans="1:15" x14ac:dyDescent="0.3">
      <c r="A45">
        <v>13</v>
      </c>
      <c r="B45">
        <v>0</v>
      </c>
      <c r="C45">
        <v>0.30303030303030298</v>
      </c>
      <c r="D45">
        <v>0</v>
      </c>
      <c r="E45">
        <v>0.48484848484848481</v>
      </c>
      <c r="F45">
        <v>0</v>
      </c>
      <c r="G45">
        <v>0.72727272727272718</v>
      </c>
      <c r="H45">
        <v>-0.27272727272727282</v>
      </c>
      <c r="I45">
        <v>0.48484848484848481</v>
      </c>
      <c r="J45">
        <v>0.72727272727272729</v>
      </c>
      <c r="K45">
        <v>0.72727272727272718</v>
      </c>
      <c r="L45">
        <v>0.90909090909090906</v>
      </c>
      <c r="M45">
        <v>0.54545454545454553</v>
      </c>
      <c r="N45">
        <v>0.90454545454545465</v>
      </c>
      <c r="O45">
        <v>-0.96969696969696961</v>
      </c>
    </row>
    <row r="46" spans="1:15" x14ac:dyDescent="0.3">
      <c r="A46">
        <v>14</v>
      </c>
      <c r="B46">
        <v>0</v>
      </c>
      <c r="C46">
        <v>0.30303030303030298</v>
      </c>
      <c r="D46">
        <v>0</v>
      </c>
      <c r="E46">
        <v>0.48484848484848481</v>
      </c>
      <c r="F46">
        <v>0</v>
      </c>
      <c r="G46">
        <v>0.72727272727272718</v>
      </c>
      <c r="H46">
        <v>0.72727272727272718</v>
      </c>
      <c r="I46">
        <v>0.48484848484848481</v>
      </c>
      <c r="J46">
        <v>-0.27272727272727276</v>
      </c>
      <c r="K46">
        <v>0.72727272727272718</v>
      </c>
      <c r="L46">
        <v>0.90909090909090906</v>
      </c>
      <c r="M46">
        <v>0.54545454545454553</v>
      </c>
      <c r="N46">
        <v>0.90454545454545465</v>
      </c>
      <c r="O46">
        <v>-0.30303030303030298</v>
      </c>
    </row>
    <row r="49" spans="1:15" x14ac:dyDescent="0.3">
      <c r="A49" s="4" t="s">
        <v>34</v>
      </c>
    </row>
    <row r="50" spans="1:15" x14ac:dyDescent="0.3">
      <c r="A50">
        <f>4+1.9-2*0.45-3*0.23</f>
        <v>4.3099999999999996</v>
      </c>
      <c r="B50" t="s">
        <v>35</v>
      </c>
      <c r="C50" t="s">
        <v>8</v>
      </c>
      <c r="D50" t="s">
        <v>6</v>
      </c>
      <c r="E50" t="s">
        <v>33</v>
      </c>
      <c r="F50" t="s">
        <v>31</v>
      </c>
      <c r="G50" t="s">
        <v>36</v>
      </c>
      <c r="H50" t="s">
        <v>43</v>
      </c>
      <c r="I50" t="s">
        <v>44</v>
      </c>
    </row>
    <row r="51" spans="1:15" x14ac:dyDescent="0.3">
      <c r="A51" t="s">
        <v>6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K51">
        <v>0</v>
      </c>
      <c r="L51" s="1" t="s">
        <v>1</v>
      </c>
      <c r="M51" s="2">
        <f t="array" ref="M51:M58">MMULT(B60:I67,K51:K58)</f>
        <v>-1</v>
      </c>
    </row>
    <row r="52" spans="1:15" x14ac:dyDescent="0.3">
      <c r="A52" t="s">
        <v>45</v>
      </c>
      <c r="B52">
        <v>2</v>
      </c>
      <c r="C52">
        <v>3</v>
      </c>
      <c r="D52">
        <v>0</v>
      </c>
      <c r="E52">
        <v>1.9</v>
      </c>
      <c r="F52">
        <v>1.5</v>
      </c>
      <c r="G52">
        <v>2</v>
      </c>
      <c r="H52">
        <v>2</v>
      </c>
      <c r="I52">
        <v>2</v>
      </c>
      <c r="K52">
        <v>0</v>
      </c>
      <c r="L52" s="1" t="s">
        <v>38</v>
      </c>
      <c r="M52" s="2">
        <v>-4.9788863109048773E-2</v>
      </c>
    </row>
    <row r="53" spans="1:15" x14ac:dyDescent="0.3">
      <c r="A53" t="s">
        <v>46</v>
      </c>
      <c r="B53">
        <v>1</v>
      </c>
      <c r="C53">
        <v>0</v>
      </c>
      <c r="D53">
        <v>2</v>
      </c>
      <c r="E53">
        <v>0.45</v>
      </c>
      <c r="F53">
        <v>1</v>
      </c>
      <c r="G53">
        <v>1</v>
      </c>
      <c r="H53">
        <v>2</v>
      </c>
      <c r="I53">
        <v>1</v>
      </c>
      <c r="K53">
        <v>0</v>
      </c>
      <c r="L53" s="1" t="s">
        <v>39</v>
      </c>
      <c r="M53" s="2">
        <v>-0.10947331786542933</v>
      </c>
      <c r="O53">
        <f>0.0762/S72</f>
        <v>0.10726492906631478</v>
      </c>
    </row>
    <row r="54" spans="1:15" x14ac:dyDescent="0.3">
      <c r="A54" t="s">
        <v>8</v>
      </c>
      <c r="B54">
        <v>0</v>
      </c>
      <c r="C54">
        <v>1</v>
      </c>
      <c r="D54">
        <v>0</v>
      </c>
      <c r="E54">
        <v>0.23</v>
      </c>
      <c r="F54">
        <v>0</v>
      </c>
      <c r="G54">
        <v>0</v>
      </c>
      <c r="H54">
        <v>0</v>
      </c>
      <c r="I54">
        <v>0</v>
      </c>
      <c r="K54">
        <v>0</v>
      </c>
      <c r="L54" s="5" t="s">
        <v>40</v>
      </c>
      <c r="M54" s="8">
        <v>0.21647331786542917</v>
      </c>
      <c r="N54" t="s">
        <v>54</v>
      </c>
    </row>
    <row r="55" spans="1:15" x14ac:dyDescent="0.3">
      <c r="A55" t="s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>
        <v>-1</v>
      </c>
      <c r="L55" s="5" t="s">
        <v>41</v>
      </c>
      <c r="M55" s="8">
        <v>0.54200000000000004</v>
      </c>
    </row>
    <row r="56" spans="1:15" x14ac:dyDescent="0.3">
      <c r="A56" t="s">
        <v>47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K56">
        <v>0.54200000000000004</v>
      </c>
      <c r="L56" s="5" t="s">
        <v>42</v>
      </c>
      <c r="M56" s="8">
        <v>0.23400000000000001</v>
      </c>
    </row>
    <row r="57" spans="1:15" x14ac:dyDescent="0.3">
      <c r="A57" t="s">
        <v>48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K57">
        <v>0.23400000000000001</v>
      </c>
      <c r="L57" s="5" t="s">
        <v>50</v>
      </c>
      <c r="M57" s="7">
        <v>0.11700000000000001</v>
      </c>
    </row>
    <row r="58" spans="1:15" x14ac:dyDescent="0.3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K58">
        <v>0.11700000000000001</v>
      </c>
      <c r="L58" s="1" t="s">
        <v>51</v>
      </c>
      <c r="M58">
        <v>0.11153364269141532</v>
      </c>
    </row>
    <row r="60" spans="1:15" x14ac:dyDescent="0.3">
      <c r="B60">
        <f t="array" ref="B60:I67">MINVERSE(B51:I58)</f>
        <v>0</v>
      </c>
      <c r="C60">
        <v>-5.5511151231257827E-17</v>
      </c>
      <c r="D60">
        <v>5.5511151231257827E-17</v>
      </c>
      <c r="E60">
        <v>-2.2204460492503131E-16</v>
      </c>
      <c r="F60">
        <v>1</v>
      </c>
      <c r="G60">
        <v>5.5511151231257827E-17</v>
      </c>
      <c r="H60">
        <v>0</v>
      </c>
      <c r="I60">
        <v>1.1102230246251565E-16</v>
      </c>
    </row>
    <row r="61" spans="1:15" x14ac:dyDescent="0.3">
      <c r="B61">
        <v>-0.21345707656612536</v>
      </c>
      <c r="C61">
        <v>-5.3364269141531362E-2</v>
      </c>
      <c r="D61">
        <v>0.10672853828306265</v>
      </c>
      <c r="E61">
        <v>1.1600928074245942</v>
      </c>
      <c r="F61">
        <v>0.21345707656612536</v>
      </c>
      <c r="G61">
        <v>0.18677494199535963</v>
      </c>
      <c r="H61">
        <v>0.21345707656612536</v>
      </c>
      <c r="I61">
        <v>0.10672853828306265</v>
      </c>
    </row>
    <row r="62" spans="1:15" x14ac:dyDescent="0.3">
      <c r="B62">
        <v>7.1925754060324754E-2</v>
      </c>
      <c r="C62">
        <v>-0.23201856148491881</v>
      </c>
      <c r="D62">
        <v>0.46403712296983757</v>
      </c>
      <c r="E62">
        <v>0.69605568445475652</v>
      </c>
      <c r="F62">
        <v>-7.1925754060324754E-2</v>
      </c>
      <c r="G62">
        <v>-0.18793503480278423</v>
      </c>
      <c r="H62">
        <v>-7.1925754060324754E-2</v>
      </c>
      <c r="I62">
        <v>-0.53596287703016243</v>
      </c>
    </row>
    <row r="63" spans="1:15" x14ac:dyDescent="0.3">
      <c r="B63">
        <v>0.92807424593967525</v>
      </c>
      <c r="C63">
        <v>0.23201856148491881</v>
      </c>
      <c r="D63">
        <v>-0.46403712296983762</v>
      </c>
      <c r="E63">
        <v>-0.69605568445475641</v>
      </c>
      <c r="F63">
        <v>-0.92807424593967525</v>
      </c>
      <c r="G63">
        <v>-0.81206496519721583</v>
      </c>
      <c r="H63">
        <v>-0.92807424593967525</v>
      </c>
      <c r="I63">
        <v>-0.46403712296983762</v>
      </c>
    </row>
    <row r="64" spans="1:15" x14ac:dyDescent="0.3"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21" x14ac:dyDescent="0.3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21" x14ac:dyDescent="0.3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21" x14ac:dyDescent="0.3">
      <c r="B67">
        <v>-0.56148491879350337</v>
      </c>
      <c r="C67">
        <v>0.35962877030162416</v>
      </c>
      <c r="D67">
        <v>0.28074245939675169</v>
      </c>
      <c r="E67">
        <v>-1.0788863109048725</v>
      </c>
      <c r="F67">
        <v>-0.43851508120649663</v>
      </c>
      <c r="G67">
        <v>-0.25870069605568452</v>
      </c>
      <c r="H67">
        <v>-0.43851508120649663</v>
      </c>
      <c r="I67">
        <v>-0.71925754060324831</v>
      </c>
    </row>
    <row r="70" spans="1:21" x14ac:dyDescent="0.3">
      <c r="A70" s="4" t="s">
        <v>52</v>
      </c>
    </row>
    <row r="71" spans="1:21" x14ac:dyDescent="0.3"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Q71" t="s">
        <v>11</v>
      </c>
    </row>
    <row r="72" spans="1:21" x14ac:dyDescent="0.3">
      <c r="A72">
        <v>1</v>
      </c>
      <c r="B72">
        <v>-1</v>
      </c>
      <c r="C72">
        <v>1.1200000000000001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>
        <v>0</v>
      </c>
      <c r="R72" s="1" t="s">
        <v>17</v>
      </c>
      <c r="S72" s="3">
        <f t="array" ref="S72:S85">MMULT(B88:O101,Q72:Q85)</f>
        <v>0.71039062499999983</v>
      </c>
      <c r="T72" t="s">
        <v>35</v>
      </c>
      <c r="U72" s="3">
        <f t="shared" ref="U72:U85" si="1">+S72/$S$72</f>
        <v>1</v>
      </c>
    </row>
    <row r="73" spans="1:21" x14ac:dyDescent="0.3">
      <c r="A73">
        <v>2</v>
      </c>
      <c r="B73">
        <v>0</v>
      </c>
      <c r="C73">
        <v>0</v>
      </c>
      <c r="D73">
        <v>-1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v>0</v>
      </c>
      <c r="R73" s="5" t="s">
        <v>18</v>
      </c>
      <c r="S73" s="6">
        <v>0.14999999999999997</v>
      </c>
      <c r="T73" s="7" t="s">
        <v>33</v>
      </c>
      <c r="U73" s="6">
        <f t="shared" si="1"/>
        <v>0.21115143516991092</v>
      </c>
    </row>
    <row r="74" spans="1:21" x14ac:dyDescent="0.3">
      <c r="A74">
        <v>3</v>
      </c>
      <c r="B74">
        <v>0</v>
      </c>
      <c r="C74">
        <v>0</v>
      </c>
      <c r="D74">
        <v>0</v>
      </c>
      <c r="E74">
        <v>-1</v>
      </c>
      <c r="F74">
        <v>-1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>
        <v>0</v>
      </c>
      <c r="R74" s="1" t="s">
        <v>19</v>
      </c>
      <c r="S74" s="3">
        <v>0.5423906249999999</v>
      </c>
      <c r="U74" s="3">
        <f t="shared" si="1"/>
        <v>0.76351039260969977</v>
      </c>
    </row>
    <row r="75" spans="1:21" x14ac:dyDescent="0.3">
      <c r="A75">
        <v>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Q75">
        <v>0</v>
      </c>
      <c r="R75" s="1" t="s">
        <v>20</v>
      </c>
      <c r="S75" s="3">
        <v>0.37434374999999992</v>
      </c>
      <c r="U75" s="3">
        <f t="shared" si="1"/>
        <v>0.52695480039590892</v>
      </c>
    </row>
    <row r="76" spans="1:21" x14ac:dyDescent="0.3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Q76">
        <v>0</v>
      </c>
      <c r="R76" s="1" t="s">
        <v>21</v>
      </c>
      <c r="S76" s="3">
        <v>0.12478124999999998</v>
      </c>
      <c r="U76" s="3">
        <f t="shared" si="1"/>
        <v>0.17565160013196968</v>
      </c>
    </row>
    <row r="77" spans="1:21" x14ac:dyDescent="0.3">
      <c r="A77">
        <v>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-1</v>
      </c>
      <c r="M77">
        <v>1</v>
      </c>
      <c r="N77">
        <v>1</v>
      </c>
      <c r="O77">
        <v>0</v>
      </c>
      <c r="Q77">
        <v>0</v>
      </c>
      <c r="R77" s="5" t="s">
        <v>22</v>
      </c>
      <c r="S77" s="6">
        <v>0.49912499999999993</v>
      </c>
      <c r="T77" s="7" t="s">
        <v>31</v>
      </c>
      <c r="U77" s="6">
        <f t="shared" si="1"/>
        <v>0.70260640052787871</v>
      </c>
    </row>
    <row r="78" spans="1:21" x14ac:dyDescent="0.3">
      <c r="A78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1</v>
      </c>
      <c r="Q78">
        <v>0</v>
      </c>
      <c r="R78" s="1" t="s">
        <v>23</v>
      </c>
      <c r="S78" s="3">
        <v>0.16804687500000004</v>
      </c>
      <c r="U78" s="3">
        <f t="shared" si="1"/>
        <v>0.23655559221379094</v>
      </c>
    </row>
    <row r="79" spans="1:21" x14ac:dyDescent="0.3">
      <c r="A79">
        <v>8</v>
      </c>
      <c r="B79">
        <v>0</v>
      </c>
      <c r="C79">
        <v>0</v>
      </c>
      <c r="D79">
        <v>0</v>
      </c>
      <c r="E79">
        <v>-1</v>
      </c>
      <c r="F79">
        <v>0</v>
      </c>
      <c r="G79">
        <f>3/4</f>
        <v>0.75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0</v>
      </c>
      <c r="R79" s="1" t="s">
        <v>24</v>
      </c>
      <c r="S79" s="3">
        <v>0.16804687500000004</v>
      </c>
      <c r="U79" s="3">
        <f t="shared" si="1"/>
        <v>0.23655559221379094</v>
      </c>
    </row>
    <row r="80" spans="1:21" x14ac:dyDescent="0.3">
      <c r="A80">
        <v>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f>2/3</f>
        <v>0.66666666666666663</v>
      </c>
      <c r="J80">
        <v>0</v>
      </c>
      <c r="K80">
        <v>-1</v>
      </c>
      <c r="L80">
        <v>0</v>
      </c>
      <c r="M80">
        <v>0</v>
      </c>
      <c r="N80">
        <v>0</v>
      </c>
      <c r="O80">
        <v>0</v>
      </c>
      <c r="Q80">
        <v>0</v>
      </c>
      <c r="R80" s="1" t="s">
        <v>25</v>
      </c>
      <c r="S80" s="3">
        <v>5.6015625000000027E-2</v>
      </c>
      <c r="U80" s="3">
        <f t="shared" si="1"/>
        <v>7.8851864071263669E-2</v>
      </c>
    </row>
    <row r="81" spans="1:21" x14ac:dyDescent="0.3">
      <c r="A81">
        <v>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f>1/3</f>
        <v>0.33333333333333331</v>
      </c>
      <c r="M81">
        <v>-1</v>
      </c>
      <c r="N81">
        <v>0</v>
      </c>
      <c r="O81">
        <v>0</v>
      </c>
      <c r="Q81">
        <v>0</v>
      </c>
      <c r="R81" s="1" t="s">
        <v>26</v>
      </c>
      <c r="S81" s="3">
        <v>0.11203125000000003</v>
      </c>
      <c r="U81" s="3">
        <f t="shared" si="1"/>
        <v>0.15770372814252728</v>
      </c>
    </row>
    <row r="82" spans="1:21" x14ac:dyDescent="0.3">
      <c r="A82">
        <v>11</v>
      </c>
      <c r="B82">
        <v>0</v>
      </c>
      <c r="C82">
        <v>8.5000000000000006E-2</v>
      </c>
      <c r="D82">
        <f>1/3</f>
        <v>0.33333333333333331</v>
      </c>
      <c r="E82">
        <v>0</v>
      </c>
      <c r="F82">
        <v>0</v>
      </c>
      <c r="G82">
        <f>-1/2</f>
        <v>-0.5</v>
      </c>
      <c r="H82">
        <v>0</v>
      </c>
      <c r="I82">
        <v>0</v>
      </c>
      <c r="J82">
        <v>0</v>
      </c>
      <c r="K82">
        <v>0.5</v>
      </c>
      <c r="L82">
        <v>0</v>
      </c>
      <c r="M82">
        <v>0</v>
      </c>
      <c r="N82">
        <v>0</v>
      </c>
      <c r="O82">
        <v>0</v>
      </c>
      <c r="Q82">
        <v>0</v>
      </c>
      <c r="R82" s="1" t="s">
        <v>27</v>
      </c>
      <c r="S82" s="3">
        <v>0</v>
      </c>
      <c r="U82" s="3">
        <f t="shared" si="1"/>
        <v>0</v>
      </c>
    </row>
    <row r="83" spans="1:21" x14ac:dyDescent="0.3">
      <c r="A83">
        <v>12</v>
      </c>
      <c r="B83">
        <v>0</v>
      </c>
      <c r="C83">
        <v>-1.8</v>
      </c>
      <c r="D83">
        <v>0</v>
      </c>
      <c r="E83">
        <f>1/3</f>
        <v>0.33333333333333331</v>
      </c>
      <c r="F83">
        <v>0</v>
      </c>
      <c r="G83">
        <f>1/6</f>
        <v>0.16666666666666666</v>
      </c>
      <c r="H83">
        <f>1/3</f>
        <v>0.33333333333333331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0.5</v>
      </c>
      <c r="Q83">
        <v>0.05</v>
      </c>
      <c r="R83" s="5" t="s">
        <v>28</v>
      </c>
      <c r="S83" s="6">
        <v>0</v>
      </c>
      <c r="T83" s="7" t="s">
        <v>32</v>
      </c>
      <c r="U83" s="6">
        <f t="shared" si="1"/>
        <v>0</v>
      </c>
    </row>
    <row r="84" spans="1:21" x14ac:dyDescent="0.3">
      <c r="A84">
        <v>13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>
        <v>0.15</v>
      </c>
      <c r="R84" s="1" t="s">
        <v>29</v>
      </c>
      <c r="S84" s="3">
        <v>0</v>
      </c>
      <c r="U84" s="3">
        <f t="shared" si="1"/>
        <v>0</v>
      </c>
    </row>
    <row r="85" spans="1:21" x14ac:dyDescent="0.3">
      <c r="A85">
        <v>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Q85">
        <v>0</v>
      </c>
      <c r="R85" s="5" t="s">
        <v>30</v>
      </c>
      <c r="S85" s="6">
        <v>0.11203125000000003</v>
      </c>
      <c r="T85" s="7" t="s">
        <v>36</v>
      </c>
      <c r="U85" s="6">
        <f t="shared" si="1"/>
        <v>0.15770372814252728</v>
      </c>
    </row>
    <row r="88" spans="1:21" x14ac:dyDescent="0.3">
      <c r="A88">
        <v>1</v>
      </c>
      <c r="B88">
        <f t="array" ref="B88:O101">MINVERSE(B72:O85)</f>
        <v>-1</v>
      </c>
      <c r="C88">
        <v>-1.0625</v>
      </c>
      <c r="D88">
        <v>0</v>
      </c>
      <c r="E88">
        <v>-0.5</v>
      </c>
      <c r="F88">
        <v>0</v>
      </c>
      <c r="G88">
        <v>-0.84375000000000011</v>
      </c>
      <c r="H88">
        <v>-0.84375000000000011</v>
      </c>
      <c r="I88">
        <v>-0.49999999999999983</v>
      </c>
      <c r="J88">
        <v>0.75000000000000011</v>
      </c>
      <c r="K88">
        <v>-0.84375000000000011</v>
      </c>
      <c r="L88">
        <v>-0.18750000000000028</v>
      </c>
      <c r="M88">
        <v>1.6875000000000002</v>
      </c>
      <c r="N88">
        <v>4.1734374999999995</v>
      </c>
      <c r="O88">
        <v>-6.2500000000000056E-2</v>
      </c>
    </row>
    <row r="89" spans="1:21" x14ac:dyDescent="0.3">
      <c r="A89">
        <v>2</v>
      </c>
      <c r="B89">
        <v>0</v>
      </c>
      <c r="C89">
        <v>-7.7098821154524763E-18</v>
      </c>
      <c r="D89">
        <v>0</v>
      </c>
      <c r="E89">
        <v>0</v>
      </c>
      <c r="F89">
        <v>0</v>
      </c>
      <c r="G89">
        <v>0</v>
      </c>
      <c r="H89">
        <v>0</v>
      </c>
      <c r="I89">
        <v>3.0839528461809905E-17</v>
      </c>
      <c r="J89">
        <v>0</v>
      </c>
      <c r="K89">
        <v>0</v>
      </c>
      <c r="L89">
        <v>-6.1679056923619811E-17</v>
      </c>
      <c r="M89">
        <v>6.1679056923619811E-17</v>
      </c>
      <c r="N89">
        <v>0.99999999999999989</v>
      </c>
      <c r="O89">
        <v>0</v>
      </c>
    </row>
    <row r="90" spans="1:21" x14ac:dyDescent="0.3">
      <c r="A90">
        <v>3</v>
      </c>
      <c r="B90">
        <v>0</v>
      </c>
      <c r="C90">
        <v>-1.0625</v>
      </c>
      <c r="D90">
        <v>0</v>
      </c>
      <c r="E90">
        <v>-0.5</v>
      </c>
      <c r="F90">
        <v>0</v>
      </c>
      <c r="G90">
        <v>-0.84375000000000011</v>
      </c>
      <c r="H90">
        <v>-0.84375000000000011</v>
      </c>
      <c r="I90">
        <v>-0.49999999999999989</v>
      </c>
      <c r="J90">
        <v>0.75000000000000011</v>
      </c>
      <c r="K90">
        <v>-0.84375000000000011</v>
      </c>
      <c r="L90">
        <v>-0.18750000000000022</v>
      </c>
      <c r="M90">
        <v>1.6875000000000002</v>
      </c>
      <c r="N90">
        <v>3.0534374999999998</v>
      </c>
      <c r="O90">
        <v>-6.2500000000000056E-2</v>
      </c>
    </row>
    <row r="91" spans="1:21" x14ac:dyDescent="0.3">
      <c r="A91">
        <v>4</v>
      </c>
      <c r="B91">
        <v>0</v>
      </c>
      <c r="C91">
        <v>-0.37500000000000011</v>
      </c>
      <c r="D91">
        <v>0</v>
      </c>
      <c r="E91">
        <v>-8.9928064994637686E-17</v>
      </c>
      <c r="F91">
        <v>0</v>
      </c>
      <c r="G91">
        <v>-0.5625</v>
      </c>
      <c r="H91">
        <v>-0.5625</v>
      </c>
      <c r="I91">
        <v>-1</v>
      </c>
      <c r="J91">
        <v>1.7985612998927537E-16</v>
      </c>
      <c r="K91">
        <v>-0.5625</v>
      </c>
      <c r="L91">
        <v>-1.1250000000000004</v>
      </c>
      <c r="M91">
        <v>1.125</v>
      </c>
      <c r="N91">
        <v>2.1206249999999995</v>
      </c>
      <c r="O91">
        <v>-0.37499999999999994</v>
      </c>
    </row>
    <row r="92" spans="1:21" x14ac:dyDescent="0.3">
      <c r="A92">
        <v>5</v>
      </c>
      <c r="B92">
        <v>0</v>
      </c>
      <c r="C92">
        <v>-0.12500000000000003</v>
      </c>
      <c r="D92">
        <v>-1</v>
      </c>
      <c r="E92">
        <v>-2.9976021664879229E-17</v>
      </c>
      <c r="F92">
        <v>0</v>
      </c>
      <c r="G92">
        <v>-0.1875</v>
      </c>
      <c r="H92">
        <v>-0.1875</v>
      </c>
      <c r="I92">
        <v>1</v>
      </c>
      <c r="J92">
        <v>5.9952043329758457E-17</v>
      </c>
      <c r="K92">
        <v>-0.1875</v>
      </c>
      <c r="L92">
        <v>-0.37500000000000011</v>
      </c>
      <c r="M92">
        <v>0.375</v>
      </c>
      <c r="N92">
        <v>0.70687499999999992</v>
      </c>
      <c r="O92">
        <v>-0.12499999999999999</v>
      </c>
    </row>
    <row r="93" spans="1:21" x14ac:dyDescent="0.3">
      <c r="A93">
        <v>6</v>
      </c>
      <c r="B93">
        <v>0</v>
      </c>
      <c r="C93">
        <v>-0.50000000000000011</v>
      </c>
      <c r="D93">
        <v>0</v>
      </c>
      <c r="E93">
        <v>-1.1990408665951691E-16</v>
      </c>
      <c r="F93">
        <v>0</v>
      </c>
      <c r="G93">
        <v>-0.75</v>
      </c>
      <c r="H93">
        <v>-0.75</v>
      </c>
      <c r="I93">
        <v>-1.1990408665951691E-16</v>
      </c>
      <c r="J93">
        <v>2.3980817331903383E-16</v>
      </c>
      <c r="K93">
        <v>-0.75</v>
      </c>
      <c r="L93">
        <v>-1.5000000000000004</v>
      </c>
      <c r="M93">
        <v>1.5</v>
      </c>
      <c r="N93">
        <v>2.8274999999999997</v>
      </c>
      <c r="O93">
        <v>-0.49999999999999994</v>
      </c>
    </row>
    <row r="94" spans="1:21" x14ac:dyDescent="0.3">
      <c r="A94">
        <v>7</v>
      </c>
      <c r="B94">
        <v>0</v>
      </c>
      <c r="C94">
        <v>0.31250000000000006</v>
      </c>
      <c r="D94">
        <v>0</v>
      </c>
      <c r="E94">
        <v>-0.49999999999999989</v>
      </c>
      <c r="F94">
        <v>0</v>
      </c>
      <c r="G94">
        <v>-0.28125000000000011</v>
      </c>
      <c r="H94">
        <v>-0.28125000000000011</v>
      </c>
      <c r="I94">
        <v>0.50000000000000011</v>
      </c>
      <c r="J94">
        <v>0.74999999999999989</v>
      </c>
      <c r="K94">
        <v>-0.28125000000000011</v>
      </c>
      <c r="L94">
        <v>0.93750000000000022</v>
      </c>
      <c r="M94">
        <v>0.56250000000000022</v>
      </c>
      <c r="N94">
        <v>0.93281250000000027</v>
      </c>
      <c r="O94">
        <v>0.31249999999999989</v>
      </c>
    </row>
    <row r="95" spans="1:21" x14ac:dyDescent="0.3">
      <c r="A95">
        <v>8</v>
      </c>
      <c r="B95">
        <v>0</v>
      </c>
      <c r="C95">
        <v>0.31250000000000006</v>
      </c>
      <c r="D95">
        <v>0</v>
      </c>
      <c r="E95">
        <v>0.50000000000000011</v>
      </c>
      <c r="F95">
        <v>0</v>
      </c>
      <c r="G95">
        <v>-0.28125000000000011</v>
      </c>
      <c r="H95">
        <v>-0.28125000000000011</v>
      </c>
      <c r="I95">
        <v>0.50000000000000011</v>
      </c>
      <c r="J95">
        <v>0.74999999999999989</v>
      </c>
      <c r="K95">
        <v>-0.28125000000000011</v>
      </c>
      <c r="L95">
        <v>0.93750000000000022</v>
      </c>
      <c r="M95">
        <v>0.56250000000000022</v>
      </c>
      <c r="N95">
        <v>0.93281250000000027</v>
      </c>
      <c r="O95">
        <v>-0.68750000000000011</v>
      </c>
    </row>
    <row r="96" spans="1:21" x14ac:dyDescent="0.3">
      <c r="A96">
        <v>9</v>
      </c>
      <c r="B96">
        <v>0</v>
      </c>
      <c r="C96">
        <v>0.1041666666666667</v>
      </c>
      <c r="D96">
        <v>0</v>
      </c>
      <c r="E96">
        <v>0.16666666666666671</v>
      </c>
      <c r="F96">
        <v>1</v>
      </c>
      <c r="G96">
        <v>-9.3750000000000042E-2</v>
      </c>
      <c r="H96">
        <v>-9.3750000000000042E-2</v>
      </c>
      <c r="I96">
        <v>0.16666666666666671</v>
      </c>
      <c r="J96">
        <v>1.25</v>
      </c>
      <c r="K96">
        <v>-9.3750000000000042E-2</v>
      </c>
      <c r="L96">
        <v>0.31250000000000011</v>
      </c>
      <c r="M96">
        <v>0.18750000000000008</v>
      </c>
      <c r="N96">
        <v>0.31093750000000014</v>
      </c>
      <c r="O96">
        <v>-0.22916666666666674</v>
      </c>
    </row>
    <row r="97" spans="1:21" x14ac:dyDescent="0.3">
      <c r="A97">
        <v>10</v>
      </c>
      <c r="B97">
        <v>0</v>
      </c>
      <c r="C97">
        <v>0.20833333333333334</v>
      </c>
      <c r="D97">
        <v>0</v>
      </c>
      <c r="E97">
        <v>0.33333333333333337</v>
      </c>
      <c r="F97">
        <v>0</v>
      </c>
      <c r="G97">
        <v>-0.18750000000000006</v>
      </c>
      <c r="H97">
        <v>-0.18750000000000006</v>
      </c>
      <c r="I97">
        <v>0.33333333333333337</v>
      </c>
      <c r="J97">
        <v>-0.50000000000000011</v>
      </c>
      <c r="K97">
        <v>-0.18750000000000006</v>
      </c>
      <c r="L97">
        <v>0.62500000000000011</v>
      </c>
      <c r="M97">
        <v>0.37500000000000011</v>
      </c>
      <c r="N97">
        <v>0.62187500000000018</v>
      </c>
      <c r="O97">
        <v>-0.45833333333333337</v>
      </c>
    </row>
    <row r="98" spans="1:21" x14ac:dyDescent="0.3">
      <c r="A98">
        <v>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21" x14ac:dyDescent="0.3">
      <c r="A99">
        <v>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</v>
      </c>
      <c r="L99">
        <v>0</v>
      </c>
      <c r="M99">
        <v>0</v>
      </c>
      <c r="N99">
        <v>0</v>
      </c>
      <c r="O99">
        <v>0.33333333333333326</v>
      </c>
    </row>
    <row r="100" spans="1:21" x14ac:dyDescent="0.3">
      <c r="A100">
        <v>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0.66666666666666674</v>
      </c>
    </row>
    <row r="101" spans="1:21" x14ac:dyDescent="0.3">
      <c r="A101">
        <v>14</v>
      </c>
      <c r="B101">
        <v>0</v>
      </c>
      <c r="C101">
        <v>0.20833333333333334</v>
      </c>
      <c r="D101">
        <v>0</v>
      </c>
      <c r="E101">
        <v>0.33333333333333337</v>
      </c>
      <c r="F101">
        <v>0</v>
      </c>
      <c r="G101">
        <v>0.8125</v>
      </c>
      <c r="H101">
        <v>0.8125</v>
      </c>
      <c r="I101">
        <v>0.33333333333333337</v>
      </c>
      <c r="J101">
        <v>-0.50000000000000011</v>
      </c>
      <c r="K101">
        <v>0.8125</v>
      </c>
      <c r="L101">
        <v>0.62500000000000011</v>
      </c>
      <c r="M101">
        <v>0.37500000000000011</v>
      </c>
      <c r="N101">
        <v>0.62187500000000018</v>
      </c>
      <c r="O101">
        <v>0.20833333333333331</v>
      </c>
    </row>
    <row r="105" spans="1:21" x14ac:dyDescent="0.3">
      <c r="A105" s="4" t="s">
        <v>53</v>
      </c>
    </row>
    <row r="106" spans="1:21" x14ac:dyDescent="0.3"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Q106" t="s">
        <v>11</v>
      </c>
    </row>
    <row r="107" spans="1:21" x14ac:dyDescent="0.3">
      <c r="A107">
        <v>1</v>
      </c>
      <c r="B107">
        <v>-1</v>
      </c>
      <c r="C107">
        <v>1.1200000000000001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 s="5" t="s">
        <v>17</v>
      </c>
      <c r="S107" s="6">
        <f t="array" ref="S107:S120">MMULT(B123:O136,Q107:Q120)</f>
        <v>8.4375000000000019E-2</v>
      </c>
      <c r="T107" s="7" t="s">
        <v>35</v>
      </c>
      <c r="U107" s="6">
        <f t="shared" ref="U107:U120" si="2">+S107/$S$72</f>
        <v>0.11877268228307494</v>
      </c>
    </row>
    <row r="108" spans="1:21" x14ac:dyDescent="0.3">
      <c r="A108">
        <v>2</v>
      </c>
      <c r="B108">
        <v>0</v>
      </c>
      <c r="C108">
        <v>0</v>
      </c>
      <c r="D108">
        <v>-1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R108" s="5" t="s">
        <v>18</v>
      </c>
      <c r="S108" s="6">
        <v>3.0839528461809906E-18</v>
      </c>
      <c r="T108" s="7" t="s">
        <v>33</v>
      </c>
      <c r="U108" s="6">
        <f t="shared" si="2"/>
        <v>4.3412071297829856E-18</v>
      </c>
    </row>
    <row r="109" spans="1:21" x14ac:dyDescent="0.3">
      <c r="A109">
        <v>3</v>
      </c>
      <c r="B109">
        <v>0</v>
      </c>
      <c r="C109">
        <v>0</v>
      </c>
      <c r="D109">
        <v>0</v>
      </c>
      <c r="E109">
        <v>-1</v>
      </c>
      <c r="F109">
        <v>-1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Q109">
        <v>0</v>
      </c>
      <c r="R109" s="1" t="s">
        <v>19</v>
      </c>
      <c r="S109" s="3">
        <v>8.4375000000000019E-2</v>
      </c>
      <c r="U109" s="3">
        <f t="shared" si="2"/>
        <v>0.11877268228307494</v>
      </c>
    </row>
    <row r="110" spans="1:21" x14ac:dyDescent="0.3">
      <c r="A110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Q110">
        <v>0</v>
      </c>
      <c r="R110" s="1" t="s">
        <v>20</v>
      </c>
      <c r="S110" s="3">
        <v>5.6250000000000001E-2</v>
      </c>
      <c r="U110" s="3">
        <f t="shared" si="2"/>
        <v>7.9181788188716615E-2</v>
      </c>
    </row>
    <row r="111" spans="1:21" x14ac:dyDescent="0.3">
      <c r="A111">
        <v>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Q111">
        <v>0</v>
      </c>
      <c r="R111" s="1" t="s">
        <v>21</v>
      </c>
      <c r="S111" s="3">
        <v>1.8750000000000003E-2</v>
      </c>
      <c r="U111" s="3">
        <f t="shared" si="2"/>
        <v>2.6393929396238875E-2</v>
      </c>
    </row>
    <row r="112" spans="1:21" x14ac:dyDescent="0.3">
      <c r="A112">
        <v>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-1</v>
      </c>
      <c r="M112">
        <v>1</v>
      </c>
      <c r="N112">
        <v>1</v>
      </c>
      <c r="O112">
        <v>0</v>
      </c>
      <c r="Q112">
        <v>0</v>
      </c>
      <c r="R112" s="5" t="s">
        <v>22</v>
      </c>
      <c r="S112" s="6">
        <v>7.5000000000000011E-2</v>
      </c>
      <c r="T112" s="7" t="s">
        <v>31</v>
      </c>
      <c r="U112" s="6">
        <f t="shared" si="2"/>
        <v>0.1055757175849555</v>
      </c>
    </row>
    <row r="113" spans="1:21" x14ac:dyDescent="0.3">
      <c r="A113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-1</v>
      </c>
      <c r="L113">
        <v>0</v>
      </c>
      <c r="M113">
        <v>0</v>
      </c>
      <c r="N113">
        <v>-1</v>
      </c>
      <c r="O113">
        <v>1</v>
      </c>
      <c r="Q113">
        <v>0</v>
      </c>
      <c r="R113" s="1" t="s">
        <v>23</v>
      </c>
      <c r="S113" s="3">
        <v>2.8125000000000011E-2</v>
      </c>
      <c r="U113" s="3">
        <f t="shared" si="2"/>
        <v>3.9590894094358321E-2</v>
      </c>
    </row>
    <row r="114" spans="1:21" x14ac:dyDescent="0.3">
      <c r="A114">
        <v>8</v>
      </c>
      <c r="B114">
        <v>0</v>
      </c>
      <c r="C114">
        <v>0</v>
      </c>
      <c r="D114">
        <v>0</v>
      </c>
      <c r="E114">
        <v>-1</v>
      </c>
      <c r="F114">
        <v>0</v>
      </c>
      <c r="G114">
        <f>3/4</f>
        <v>0.75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Q114">
        <v>0</v>
      </c>
      <c r="R114" s="1" t="s">
        <v>24</v>
      </c>
      <c r="S114" s="3">
        <v>2.8125000000000011E-2</v>
      </c>
      <c r="U114" s="3">
        <f t="shared" si="2"/>
        <v>3.9590894094358321E-2</v>
      </c>
    </row>
    <row r="115" spans="1:21" x14ac:dyDescent="0.3">
      <c r="A115">
        <v>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f>2/3</f>
        <v>0.66666666666666663</v>
      </c>
      <c r="J115">
        <v>0</v>
      </c>
      <c r="K115">
        <v>-1</v>
      </c>
      <c r="L115">
        <v>0</v>
      </c>
      <c r="M115">
        <v>0</v>
      </c>
      <c r="N115">
        <v>0</v>
      </c>
      <c r="O115">
        <v>0</v>
      </c>
      <c r="Q115">
        <v>0</v>
      </c>
      <c r="R115" s="1" t="s">
        <v>25</v>
      </c>
      <c r="S115" s="3">
        <v>9.3750000000000049E-3</v>
      </c>
      <c r="U115" s="3">
        <f t="shared" si="2"/>
        <v>1.3196964698119443E-2</v>
      </c>
    </row>
    <row r="116" spans="1:21" x14ac:dyDescent="0.3">
      <c r="A116">
        <v>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f>1/3</f>
        <v>0.33333333333333331</v>
      </c>
      <c r="M116">
        <v>-1</v>
      </c>
      <c r="N116">
        <v>0</v>
      </c>
      <c r="O116">
        <v>0</v>
      </c>
      <c r="Q116">
        <v>0</v>
      </c>
      <c r="R116" s="1" t="s">
        <v>26</v>
      </c>
      <c r="S116" s="3">
        <v>1.8750000000000006E-2</v>
      </c>
      <c r="U116" s="3">
        <f t="shared" si="2"/>
        <v>2.6393929396238879E-2</v>
      </c>
    </row>
    <row r="117" spans="1:21" x14ac:dyDescent="0.3">
      <c r="A117">
        <v>11</v>
      </c>
      <c r="B117">
        <v>0</v>
      </c>
      <c r="C117">
        <v>8.5000000000000006E-2</v>
      </c>
      <c r="D117">
        <f>1/3</f>
        <v>0.33333333333333331</v>
      </c>
      <c r="E117">
        <v>0</v>
      </c>
      <c r="F117">
        <v>0</v>
      </c>
      <c r="G117">
        <f>-1/2</f>
        <v>-0.5</v>
      </c>
      <c r="H117">
        <v>0</v>
      </c>
      <c r="I117">
        <v>0</v>
      </c>
      <c r="J117">
        <v>0</v>
      </c>
      <c r="K117">
        <v>0.5</v>
      </c>
      <c r="L117">
        <v>0</v>
      </c>
      <c r="M117">
        <v>0</v>
      </c>
      <c r="N117">
        <v>0</v>
      </c>
      <c r="O117">
        <v>0</v>
      </c>
      <c r="Q117">
        <v>0</v>
      </c>
      <c r="R117" s="1" t="s">
        <v>27</v>
      </c>
      <c r="S117" s="3">
        <v>0</v>
      </c>
      <c r="U117" s="3">
        <f t="shared" si="2"/>
        <v>0</v>
      </c>
    </row>
    <row r="118" spans="1:21" x14ac:dyDescent="0.3">
      <c r="A118">
        <v>12</v>
      </c>
      <c r="B118">
        <v>0</v>
      </c>
      <c r="C118">
        <v>-1.8</v>
      </c>
      <c r="D118">
        <v>0</v>
      </c>
      <c r="E118">
        <f>1/3</f>
        <v>0.33333333333333331</v>
      </c>
      <c r="F118">
        <v>0</v>
      </c>
      <c r="G118">
        <f>1/6</f>
        <v>0.16666666666666666</v>
      </c>
      <c r="H118">
        <f>1/3</f>
        <v>0.33333333333333331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0.5</v>
      </c>
      <c r="Q118">
        <v>0.05</v>
      </c>
      <c r="R118" s="5" t="s">
        <v>28</v>
      </c>
      <c r="S118" s="6">
        <v>0</v>
      </c>
      <c r="T118" s="7" t="s">
        <v>32</v>
      </c>
      <c r="U118" s="6">
        <f t="shared" si="2"/>
        <v>0</v>
      </c>
    </row>
    <row r="119" spans="1:21" x14ac:dyDescent="0.3">
      <c r="A119">
        <v>13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Q119">
        <v>0</v>
      </c>
      <c r="R119" s="1" t="s">
        <v>29</v>
      </c>
      <c r="S119" s="3">
        <v>0</v>
      </c>
      <c r="U119" s="3">
        <f t="shared" si="2"/>
        <v>0</v>
      </c>
    </row>
    <row r="120" spans="1:21" x14ac:dyDescent="0.3">
      <c r="A120">
        <v>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Q120">
        <v>0</v>
      </c>
      <c r="R120" s="5" t="s">
        <v>30</v>
      </c>
      <c r="S120" s="6">
        <v>1.8750000000000006E-2</v>
      </c>
      <c r="T120" s="7" t="s">
        <v>36</v>
      </c>
      <c r="U120" s="6">
        <f t="shared" si="2"/>
        <v>2.6393929396238879E-2</v>
      </c>
    </row>
    <row r="123" spans="1:21" x14ac:dyDescent="0.3">
      <c r="A123">
        <v>1</v>
      </c>
      <c r="B123">
        <f t="array" ref="B123:O136">MINVERSE(B107:O120)</f>
        <v>-1</v>
      </c>
      <c r="C123">
        <v>-1.0625</v>
      </c>
      <c r="D123">
        <v>0</v>
      </c>
      <c r="E123">
        <v>-0.5</v>
      </c>
      <c r="F123">
        <v>0</v>
      </c>
      <c r="G123">
        <v>-0.84375000000000011</v>
      </c>
      <c r="H123">
        <v>-0.84375000000000011</v>
      </c>
      <c r="I123">
        <v>-0.49999999999999983</v>
      </c>
      <c r="J123">
        <v>0.75000000000000011</v>
      </c>
      <c r="K123">
        <v>-0.84375000000000011</v>
      </c>
      <c r="L123">
        <v>-0.18750000000000028</v>
      </c>
      <c r="M123">
        <v>1.6875000000000002</v>
      </c>
      <c r="N123">
        <v>4.1734374999999995</v>
      </c>
      <c r="O123">
        <v>-6.2500000000000056E-2</v>
      </c>
    </row>
    <row r="124" spans="1:21" x14ac:dyDescent="0.3">
      <c r="A124">
        <v>2</v>
      </c>
      <c r="B124">
        <v>0</v>
      </c>
      <c r="C124">
        <v>-7.7098821154524763E-18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3.0839528461809905E-17</v>
      </c>
      <c r="J124">
        <v>0</v>
      </c>
      <c r="K124">
        <v>0</v>
      </c>
      <c r="L124">
        <v>-6.1679056923619811E-17</v>
      </c>
      <c r="M124">
        <v>6.1679056923619811E-17</v>
      </c>
      <c r="N124">
        <v>0.99999999999999989</v>
      </c>
      <c r="O124">
        <v>0</v>
      </c>
    </row>
    <row r="125" spans="1:21" x14ac:dyDescent="0.3">
      <c r="A125">
        <v>3</v>
      </c>
      <c r="B125">
        <v>0</v>
      </c>
      <c r="C125">
        <v>-1.0625</v>
      </c>
      <c r="D125">
        <v>0</v>
      </c>
      <c r="E125">
        <v>-0.5</v>
      </c>
      <c r="F125">
        <v>0</v>
      </c>
      <c r="G125">
        <v>-0.84375000000000011</v>
      </c>
      <c r="H125">
        <v>-0.84375000000000011</v>
      </c>
      <c r="I125">
        <v>-0.49999999999999989</v>
      </c>
      <c r="J125">
        <v>0.75000000000000011</v>
      </c>
      <c r="K125">
        <v>-0.84375000000000011</v>
      </c>
      <c r="L125">
        <v>-0.18750000000000022</v>
      </c>
      <c r="M125">
        <v>1.6875000000000002</v>
      </c>
      <c r="N125">
        <v>3.0534374999999998</v>
      </c>
      <c r="O125">
        <v>-6.2500000000000056E-2</v>
      </c>
    </row>
    <row r="126" spans="1:21" x14ac:dyDescent="0.3">
      <c r="A126">
        <v>4</v>
      </c>
      <c r="B126">
        <v>0</v>
      </c>
      <c r="C126">
        <v>-0.37500000000000011</v>
      </c>
      <c r="D126">
        <v>0</v>
      </c>
      <c r="E126">
        <v>-8.9928064994637686E-17</v>
      </c>
      <c r="F126">
        <v>0</v>
      </c>
      <c r="G126">
        <v>-0.5625</v>
      </c>
      <c r="H126">
        <v>-0.5625</v>
      </c>
      <c r="I126">
        <v>-1</v>
      </c>
      <c r="J126">
        <v>1.7985612998927537E-16</v>
      </c>
      <c r="K126">
        <v>-0.5625</v>
      </c>
      <c r="L126">
        <v>-1.1250000000000004</v>
      </c>
      <c r="M126">
        <v>1.125</v>
      </c>
      <c r="N126">
        <v>2.1206249999999995</v>
      </c>
      <c r="O126">
        <v>-0.37499999999999994</v>
      </c>
    </row>
    <row r="127" spans="1:21" x14ac:dyDescent="0.3">
      <c r="A127">
        <v>5</v>
      </c>
      <c r="B127">
        <v>0</v>
      </c>
      <c r="C127">
        <v>-0.12500000000000003</v>
      </c>
      <c r="D127">
        <v>-1</v>
      </c>
      <c r="E127">
        <v>-2.9976021664879229E-17</v>
      </c>
      <c r="F127">
        <v>0</v>
      </c>
      <c r="G127">
        <v>-0.1875</v>
      </c>
      <c r="H127">
        <v>-0.1875</v>
      </c>
      <c r="I127">
        <v>1</v>
      </c>
      <c r="J127">
        <v>5.9952043329758457E-17</v>
      </c>
      <c r="K127">
        <v>-0.1875</v>
      </c>
      <c r="L127">
        <v>-0.37500000000000011</v>
      </c>
      <c r="M127">
        <v>0.375</v>
      </c>
      <c r="N127">
        <v>0.70687499999999992</v>
      </c>
      <c r="O127">
        <v>-0.12499999999999999</v>
      </c>
    </row>
    <row r="128" spans="1:21" x14ac:dyDescent="0.3">
      <c r="A128">
        <v>6</v>
      </c>
      <c r="B128">
        <v>0</v>
      </c>
      <c r="C128">
        <v>-0.50000000000000011</v>
      </c>
      <c r="D128">
        <v>0</v>
      </c>
      <c r="E128">
        <v>-1.1990408665951691E-16</v>
      </c>
      <c r="F128">
        <v>0</v>
      </c>
      <c r="G128">
        <v>-0.75</v>
      </c>
      <c r="H128">
        <v>-0.75</v>
      </c>
      <c r="I128">
        <v>-1.1990408665951691E-16</v>
      </c>
      <c r="J128">
        <v>2.3980817331903383E-16</v>
      </c>
      <c r="K128">
        <v>-0.75</v>
      </c>
      <c r="L128">
        <v>-1.5000000000000004</v>
      </c>
      <c r="M128">
        <v>1.5</v>
      </c>
      <c r="N128">
        <v>2.8274999999999997</v>
      </c>
      <c r="O128">
        <v>-0.49999999999999994</v>
      </c>
    </row>
    <row r="129" spans="1:15" x14ac:dyDescent="0.3">
      <c r="A129">
        <v>7</v>
      </c>
      <c r="B129">
        <v>0</v>
      </c>
      <c r="C129">
        <v>0.31250000000000006</v>
      </c>
      <c r="D129">
        <v>0</v>
      </c>
      <c r="E129">
        <v>-0.49999999999999989</v>
      </c>
      <c r="F129">
        <v>0</v>
      </c>
      <c r="G129">
        <v>-0.28125000000000011</v>
      </c>
      <c r="H129">
        <v>-0.28125000000000011</v>
      </c>
      <c r="I129">
        <v>0.50000000000000011</v>
      </c>
      <c r="J129">
        <v>0.74999999999999989</v>
      </c>
      <c r="K129">
        <v>-0.28125000000000011</v>
      </c>
      <c r="L129">
        <v>0.93750000000000022</v>
      </c>
      <c r="M129">
        <v>0.56250000000000022</v>
      </c>
      <c r="N129">
        <v>0.93281250000000027</v>
      </c>
      <c r="O129">
        <v>0.31249999999999989</v>
      </c>
    </row>
    <row r="130" spans="1:15" x14ac:dyDescent="0.3">
      <c r="A130">
        <v>8</v>
      </c>
      <c r="B130">
        <v>0</v>
      </c>
      <c r="C130">
        <v>0.31250000000000006</v>
      </c>
      <c r="D130">
        <v>0</v>
      </c>
      <c r="E130">
        <v>0.50000000000000011</v>
      </c>
      <c r="F130">
        <v>0</v>
      </c>
      <c r="G130">
        <v>-0.28125000000000011</v>
      </c>
      <c r="H130">
        <v>-0.28125000000000011</v>
      </c>
      <c r="I130">
        <v>0.50000000000000011</v>
      </c>
      <c r="J130">
        <v>0.74999999999999989</v>
      </c>
      <c r="K130">
        <v>-0.28125000000000011</v>
      </c>
      <c r="L130">
        <v>0.93750000000000022</v>
      </c>
      <c r="M130">
        <v>0.56250000000000022</v>
      </c>
      <c r="N130">
        <v>0.93281250000000027</v>
      </c>
      <c r="O130">
        <v>-0.68750000000000011</v>
      </c>
    </row>
    <row r="131" spans="1:15" x14ac:dyDescent="0.3">
      <c r="A131">
        <v>9</v>
      </c>
      <c r="B131">
        <v>0</v>
      </c>
      <c r="C131">
        <v>0.1041666666666667</v>
      </c>
      <c r="D131">
        <v>0</v>
      </c>
      <c r="E131">
        <v>0.16666666666666671</v>
      </c>
      <c r="F131">
        <v>1</v>
      </c>
      <c r="G131">
        <v>-9.3750000000000042E-2</v>
      </c>
      <c r="H131">
        <v>-9.3750000000000042E-2</v>
      </c>
      <c r="I131">
        <v>0.16666666666666671</v>
      </c>
      <c r="J131">
        <v>1.25</v>
      </c>
      <c r="K131">
        <v>-9.3750000000000042E-2</v>
      </c>
      <c r="L131">
        <v>0.31250000000000011</v>
      </c>
      <c r="M131">
        <v>0.18750000000000008</v>
      </c>
      <c r="N131">
        <v>0.31093750000000014</v>
      </c>
      <c r="O131">
        <v>-0.22916666666666674</v>
      </c>
    </row>
    <row r="132" spans="1:15" x14ac:dyDescent="0.3">
      <c r="A132">
        <v>10</v>
      </c>
      <c r="B132">
        <v>0</v>
      </c>
      <c r="C132">
        <v>0.20833333333333334</v>
      </c>
      <c r="D132">
        <v>0</v>
      </c>
      <c r="E132">
        <v>0.33333333333333337</v>
      </c>
      <c r="F132">
        <v>0</v>
      </c>
      <c r="G132">
        <v>-0.18750000000000006</v>
      </c>
      <c r="H132">
        <v>-0.18750000000000006</v>
      </c>
      <c r="I132">
        <v>0.33333333333333337</v>
      </c>
      <c r="J132">
        <v>-0.50000000000000011</v>
      </c>
      <c r="K132">
        <v>-0.18750000000000006</v>
      </c>
      <c r="L132">
        <v>0.62500000000000011</v>
      </c>
      <c r="M132">
        <v>0.37500000000000011</v>
      </c>
      <c r="N132">
        <v>0.62187500000000018</v>
      </c>
      <c r="O132">
        <v>-0.45833333333333337</v>
      </c>
    </row>
    <row r="133" spans="1:15" x14ac:dyDescent="0.3">
      <c r="A133">
        <v>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3">
      <c r="A134">
        <v>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-1</v>
      </c>
      <c r="L134">
        <v>0</v>
      </c>
      <c r="M134">
        <v>0</v>
      </c>
      <c r="N134">
        <v>0</v>
      </c>
      <c r="O134">
        <v>0.33333333333333326</v>
      </c>
    </row>
    <row r="135" spans="1:15" x14ac:dyDescent="0.3">
      <c r="A135">
        <v>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0.66666666666666674</v>
      </c>
    </row>
    <row r="136" spans="1:15" x14ac:dyDescent="0.3">
      <c r="A136">
        <v>14</v>
      </c>
      <c r="B136">
        <v>0</v>
      </c>
      <c r="C136">
        <v>0.20833333333333334</v>
      </c>
      <c r="D136">
        <v>0</v>
      </c>
      <c r="E136">
        <v>0.33333333333333337</v>
      </c>
      <c r="F136">
        <v>0</v>
      </c>
      <c r="G136">
        <v>0.8125</v>
      </c>
      <c r="H136">
        <v>0.8125</v>
      </c>
      <c r="I136">
        <v>0.33333333333333337</v>
      </c>
      <c r="J136">
        <v>-0.50000000000000011</v>
      </c>
      <c r="K136">
        <v>0.8125</v>
      </c>
      <c r="L136">
        <v>0.62500000000000011</v>
      </c>
      <c r="M136">
        <v>0.37500000000000011</v>
      </c>
      <c r="N136">
        <v>0.62187500000000018</v>
      </c>
      <c r="O136">
        <v>0.20833333333333331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B0D7-2895-46ED-84F8-E07CCE7864EE}">
  <dimension ref="A1:M9"/>
  <sheetViews>
    <sheetView workbookViewId="0">
      <selection activeCell="I2" sqref="I2:I9"/>
    </sheetView>
  </sheetViews>
  <sheetFormatPr defaultRowHeight="14.4" x14ac:dyDescent="0.3"/>
  <sheetData>
    <row r="1" spans="1:13" x14ac:dyDescent="0.3">
      <c r="A1" s="4" t="s">
        <v>34</v>
      </c>
    </row>
    <row r="2" spans="1:13" x14ac:dyDescent="0.3">
      <c r="A2">
        <f>4+1.9-2*0.45-3*0.23</f>
        <v>4.3099999999999996</v>
      </c>
      <c r="B2" t="s">
        <v>35</v>
      </c>
      <c r="C2" t="s">
        <v>8</v>
      </c>
      <c r="D2" t="s">
        <v>6</v>
      </c>
      <c r="E2" t="s">
        <v>33</v>
      </c>
      <c r="F2" t="s">
        <v>31</v>
      </c>
      <c r="G2" t="s">
        <v>36</v>
      </c>
      <c r="H2" t="s">
        <v>43</v>
      </c>
    </row>
    <row r="3" spans="1:13" x14ac:dyDescent="0.3">
      <c r="A3" t="s">
        <v>6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K3">
        <v>0</v>
      </c>
      <c r="L3" s="1" t="s">
        <v>1</v>
      </c>
      <c r="M3" s="2"/>
    </row>
    <row r="4" spans="1:13" x14ac:dyDescent="0.3">
      <c r="A4" t="s">
        <v>7</v>
      </c>
      <c r="B4">
        <v>4</v>
      </c>
      <c r="C4">
        <v>0</v>
      </c>
      <c r="D4">
        <v>0</v>
      </c>
      <c r="E4">
        <v>4.3099999999999996</v>
      </c>
      <c r="F4">
        <f>4+1.5-2</f>
        <v>3.5</v>
      </c>
      <c r="G4">
        <v>4</v>
      </c>
      <c r="H4">
        <v>2</v>
      </c>
      <c r="K4">
        <v>0</v>
      </c>
      <c r="L4" s="1" t="s">
        <v>38</v>
      </c>
      <c r="M4" s="2"/>
    </row>
    <row r="5" spans="1:13" x14ac:dyDescent="0.3">
      <c r="A5" t="s">
        <v>8</v>
      </c>
      <c r="B5">
        <v>0</v>
      </c>
      <c r="C5">
        <v>1</v>
      </c>
      <c r="D5">
        <v>0</v>
      </c>
      <c r="E5">
        <v>0.23</v>
      </c>
      <c r="F5">
        <v>0</v>
      </c>
      <c r="G5">
        <v>0</v>
      </c>
      <c r="H5">
        <v>0</v>
      </c>
      <c r="K5">
        <v>0</v>
      </c>
      <c r="L5" s="1" t="s">
        <v>40</v>
      </c>
      <c r="M5" s="2"/>
    </row>
    <row r="6" spans="1:13" x14ac:dyDescent="0.3">
      <c r="A6" t="s">
        <v>37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K6">
        <v>0.216</v>
      </c>
      <c r="L6" s="1" t="s">
        <v>41</v>
      </c>
      <c r="M6" s="2"/>
    </row>
    <row r="7" spans="1:13" x14ac:dyDescent="0.3">
      <c r="A7" t="s">
        <v>47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K7">
        <v>0.54200000000000004</v>
      </c>
      <c r="L7" s="1" t="s">
        <v>42</v>
      </c>
      <c r="M7" s="2"/>
    </row>
    <row r="8" spans="1:13" x14ac:dyDescent="0.3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K8">
        <v>0.23400000000000001</v>
      </c>
      <c r="L8" s="1" t="s">
        <v>50</v>
      </c>
    </row>
    <row r="9" spans="1:13" x14ac:dyDescent="0.3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K9">
        <v>0.11700000000000001</v>
      </c>
      <c r="L9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Barrios</dc:creator>
  <cp:lastModifiedBy>Alex Barrios</cp:lastModifiedBy>
  <dcterms:created xsi:type="dcterms:W3CDTF">2018-03-13T14:35:13Z</dcterms:created>
  <dcterms:modified xsi:type="dcterms:W3CDTF">2018-06-05T19:55:52Z</dcterms:modified>
</cp:coreProperties>
</file>