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/>
  <mc:AlternateContent xmlns:mc="http://schemas.openxmlformats.org/markup-compatibility/2006">
    <mc:Choice Requires="x15">
      <x15ac:absPath xmlns:x15ac="http://schemas.microsoft.com/office/spreadsheetml/2010/11/ac" url="D:\Alex Barrios\Documents\Varsity Google\2019\2nd Semester\CLB 321\Group 19\Biochem\Alex\"/>
    </mc:Choice>
  </mc:AlternateContent>
  <xr:revisionPtr revIDLastSave="0" documentId="13_ncr:1_{045CF58C-CE50-4CCC-8882-E699F61367F2}" xr6:coauthVersionLast="43" xr6:coauthVersionMax="43" xr10:uidLastSave="{00000000-0000-0000-0000-000000000000}"/>
  <bookViews>
    <workbookView xWindow="6570" yWindow="990" windowWidth="26550" windowHeight="13095" tabRatio="500" xr2:uid="{00000000-000D-0000-FFFF-FFFF00000000}"/>
  </bookViews>
  <sheets>
    <sheet name="Sheet1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6" i="1" l="1"/>
  <c r="I14" i="1" l="1"/>
  <c r="I16" i="1"/>
  <c r="H9" i="1"/>
  <c r="I9" i="1" s="1"/>
  <c r="H10" i="1"/>
  <c r="I10" i="1" s="1"/>
  <c r="H11" i="1"/>
  <c r="I11" i="1" s="1"/>
  <c r="H12" i="1"/>
  <c r="I12" i="1" s="1"/>
  <c r="H13" i="1"/>
  <c r="I13" i="1" s="1"/>
  <c r="H14" i="1"/>
  <c r="H15" i="1"/>
  <c r="I15" i="1" s="1"/>
  <c r="H16" i="1"/>
  <c r="H8" i="1"/>
  <c r="I8" i="1" s="1"/>
  <c r="G9" i="1"/>
  <c r="G10" i="1"/>
  <c r="G11" i="1"/>
  <c r="G12" i="1"/>
  <c r="G13" i="1"/>
  <c r="G14" i="1"/>
  <c r="G15" i="1"/>
  <c r="G16" i="1"/>
  <c r="G8" i="1"/>
</calcChain>
</file>

<file path=xl/sharedStrings.xml><?xml version="1.0" encoding="utf-8"?>
<sst xmlns="http://schemas.openxmlformats.org/spreadsheetml/2006/main" count="17" uniqueCount="16">
  <si>
    <t>Name:</t>
  </si>
  <si>
    <t>Experiment number:</t>
  </si>
  <si>
    <t>(ensure this is the name of the file you upload eg. B2.xlsx)</t>
  </si>
  <si>
    <t>Time (h)</t>
  </si>
  <si>
    <t>Cx (g/L)</t>
  </si>
  <si>
    <t>rCO2 (ml/min)</t>
  </si>
  <si>
    <t>CLB321 Bio.  Data template. Complete all coloured sections</t>
  </si>
  <si>
    <t>Alex Barrios</t>
  </si>
  <si>
    <t>A1</t>
  </si>
  <si>
    <t>R</t>
  </si>
  <si>
    <t>T [K]</t>
  </si>
  <si>
    <t>(mol/min)</t>
  </si>
  <si>
    <t>Vol[m^3]</t>
  </si>
  <si>
    <t>P [Pa]</t>
  </si>
  <si>
    <t>(mol/hour)</t>
  </si>
  <si>
    <t>(using ideal gas law)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</si>
</sst>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0.0000000"/>
    <numFmt numFmtId="167" formatCode="0.00000E+00"/>
  </numFmts>
  <fonts count="4" x14ac:knownFonts="1">
    <font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1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1" xfId="0" applyFill="1" applyBorder="1"/>
    <xf numFmtId="0" fontId="1" fillId="0" borderId="0" xfId="0" applyFont="1" applyAlignment="1">
      <alignment horizontal="center" vertical="center" wrapText="1"/>
    </xf>
    <xf numFmtId="0" fontId="0" fillId="2" borderId="1" xfId="0" applyFill="1" applyBorder="1" applyAlignment="1">
      <alignment horizontal="center"/>
    </xf>
    <xf numFmtId="0" fontId="2" fillId="0" borderId="0" xfId="0" applyFont="1"/>
    <xf numFmtId="0" fontId="3" fillId="0" borderId="0" xfId="0" applyFont="1"/>
    <xf numFmtId="2" fontId="0" fillId="2" borderId="1" xfId="0" applyNumberFormat="1" applyFill="1" applyBorder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165" fontId="0" fillId="0" borderId="0" xfId="0" applyNumberFormat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7"/>
  <sheetViews>
    <sheetView tabSelected="1" workbookViewId="0">
      <selection activeCell="L7" sqref="L7"/>
    </sheetView>
  </sheetViews>
  <sheetFormatPr defaultColWidth="11" defaultRowHeight="15.75" x14ac:dyDescent="0.25"/>
  <cols>
    <col min="1" max="1" width="6.875" customWidth="1"/>
    <col min="2" max="2" width="7" customWidth="1"/>
    <col min="3" max="5" width="6.875" customWidth="1"/>
    <col min="6" max="6" width="8.625" customWidth="1"/>
    <col min="7" max="7" width="10.25" customWidth="1"/>
    <col min="8" max="8" width="11.875" bestFit="1" customWidth="1"/>
    <col min="9" max="9" width="10" customWidth="1"/>
    <col min="10" max="18" width="6.875" customWidth="1"/>
  </cols>
  <sheetData>
    <row r="1" spans="1:13" ht="30.95" customHeight="1" x14ac:dyDescent="0.3">
      <c r="A1" s="5" t="s">
        <v>6</v>
      </c>
    </row>
    <row r="3" spans="1:13" ht="26.1" customHeight="1" x14ac:dyDescent="0.3">
      <c r="A3" s="4" t="s">
        <v>0</v>
      </c>
      <c r="C3" s="7" t="s">
        <v>7</v>
      </c>
      <c r="D3" s="8"/>
      <c r="E3" s="9"/>
    </row>
    <row r="5" spans="1:13" ht="24" customHeight="1" x14ac:dyDescent="0.3">
      <c r="A5" s="4" t="s">
        <v>1</v>
      </c>
      <c r="D5" s="3" t="s">
        <v>8</v>
      </c>
      <c r="F5" t="s">
        <v>2</v>
      </c>
    </row>
    <row r="6" spans="1:13" x14ac:dyDescent="0.25">
      <c r="G6" s="2" t="s">
        <v>13</v>
      </c>
      <c r="H6" s="2">
        <v>87000</v>
      </c>
      <c r="I6" t="s">
        <v>9</v>
      </c>
      <c r="J6">
        <v>8.3140000000000001</v>
      </c>
      <c r="K6" t="s">
        <v>10</v>
      </c>
      <c r="L6">
        <f>25+273.15</f>
        <v>298.14999999999998</v>
      </c>
      <c r="M6" t="s">
        <v>15</v>
      </c>
    </row>
    <row r="7" spans="1:13" ht="48.95" customHeight="1" x14ac:dyDescent="0.25">
      <c r="B7" s="2" t="s">
        <v>3</v>
      </c>
      <c r="C7" s="2" t="s">
        <v>4</v>
      </c>
      <c r="D7" s="2"/>
      <c r="E7" s="2" t="s">
        <v>3</v>
      </c>
      <c r="F7" s="2" t="s">
        <v>5</v>
      </c>
      <c r="G7" s="2" t="s">
        <v>12</v>
      </c>
      <c r="H7" s="2" t="s">
        <v>11</v>
      </c>
      <c r="I7" s="2" t="s">
        <v>14</v>
      </c>
      <c r="K7" s="2"/>
      <c r="L7" s="2"/>
    </row>
    <row r="8" spans="1:13" ht="20.100000000000001" customHeight="1" x14ac:dyDescent="0.25">
      <c r="B8">
        <v>1.5</v>
      </c>
      <c r="C8" s="1">
        <v>0.84816320000000001</v>
      </c>
      <c r="E8">
        <v>1.25</v>
      </c>
      <c r="F8" s="6">
        <v>2.6</v>
      </c>
      <c r="G8" s="10">
        <f>+F8/1000000</f>
        <v>2.6000000000000001E-6</v>
      </c>
      <c r="H8" s="11">
        <f>+$H$6*G8/($J$6*$L$6)</f>
        <v>9.125312936309069E-5</v>
      </c>
      <c r="I8">
        <f>+H8*60</f>
        <v>5.4751877617854414E-3</v>
      </c>
    </row>
    <row r="9" spans="1:13" ht="20.100000000000001" customHeight="1" x14ac:dyDescent="0.25">
      <c r="B9">
        <v>2.5</v>
      </c>
      <c r="C9" s="1">
        <v>0.95370560000000004</v>
      </c>
      <c r="E9">
        <v>1.75</v>
      </c>
      <c r="F9" s="6">
        <v>3</v>
      </c>
      <c r="G9" s="10">
        <f t="shared" ref="G9:G16" si="0">+F9/1000000</f>
        <v>3.0000000000000001E-6</v>
      </c>
      <c r="H9" s="11">
        <f>+$H$6*G9/($J$6*$L$6)</f>
        <v>1.0529207234202772E-4</v>
      </c>
      <c r="I9">
        <f t="shared" ref="I9:I16" si="1">+H9*60</f>
        <v>6.3175243405216635E-3</v>
      </c>
    </row>
    <row r="10" spans="1:13" ht="20.100000000000001" customHeight="1" x14ac:dyDescent="0.25">
      <c r="B10">
        <v>3.5</v>
      </c>
      <c r="C10" s="1">
        <v>1.3007340000000001</v>
      </c>
      <c r="E10">
        <v>2.25</v>
      </c>
      <c r="F10" s="6">
        <v>3.7</v>
      </c>
      <c r="G10" s="10">
        <f t="shared" si="0"/>
        <v>3.7000000000000002E-6</v>
      </c>
      <c r="H10" s="11">
        <f>+$H$6*G10/($J$6*$L$6)</f>
        <v>1.2986022255516753E-4</v>
      </c>
      <c r="I10">
        <f t="shared" si="1"/>
        <v>7.7916133533100515E-3</v>
      </c>
    </row>
    <row r="11" spans="1:13" ht="20.100000000000001" customHeight="1" x14ac:dyDescent="0.25">
      <c r="B11">
        <v>4.5</v>
      </c>
      <c r="C11" s="1">
        <v>1.6066739999999999</v>
      </c>
      <c r="E11">
        <v>2.75</v>
      </c>
      <c r="F11" s="6">
        <v>4</v>
      </c>
      <c r="G11" s="10">
        <f t="shared" si="0"/>
        <v>3.9999999999999998E-6</v>
      </c>
      <c r="H11" s="11">
        <f>+$H$6*G11/($J$6*$L$6)</f>
        <v>1.4038942978937029E-4</v>
      </c>
      <c r="I11">
        <f t="shared" si="1"/>
        <v>8.4233657873622175E-3</v>
      </c>
    </row>
    <row r="12" spans="1:13" ht="20.100000000000001" customHeight="1" x14ac:dyDescent="0.25">
      <c r="B12">
        <v>5.5</v>
      </c>
      <c r="C12" s="1">
        <v>2.0594652</v>
      </c>
      <c r="E12">
        <v>3.25</v>
      </c>
      <c r="F12" s="6">
        <v>4.7</v>
      </c>
      <c r="G12" s="10">
        <f t="shared" si="0"/>
        <v>4.6999999999999999E-6</v>
      </c>
      <c r="H12" s="11">
        <f>+$H$6*G12/($J$6*$L$6)</f>
        <v>1.6495758000251008E-4</v>
      </c>
      <c r="I12">
        <f t="shared" si="1"/>
        <v>9.8974548001506055E-3</v>
      </c>
    </row>
    <row r="13" spans="1:13" ht="20.100000000000001" customHeight="1" x14ac:dyDescent="0.25">
      <c r="E13">
        <v>3.75</v>
      </c>
      <c r="F13" s="6">
        <v>5.2</v>
      </c>
      <c r="G13" s="10">
        <f t="shared" si="0"/>
        <v>5.2000000000000002E-6</v>
      </c>
      <c r="H13" s="11">
        <f>+$H$6*G13/($J$6*$L$6)</f>
        <v>1.8250625872618138E-4</v>
      </c>
      <c r="I13">
        <f t="shared" si="1"/>
        <v>1.0950375523570883E-2</v>
      </c>
    </row>
    <row r="14" spans="1:13" ht="20.100000000000001" customHeight="1" x14ac:dyDescent="0.25">
      <c r="E14">
        <v>4.25</v>
      </c>
      <c r="F14" s="6">
        <v>6.1</v>
      </c>
      <c r="G14" s="10">
        <f t="shared" si="0"/>
        <v>6.1E-6</v>
      </c>
      <c r="H14" s="11">
        <f>+$H$6*G14/($J$6*$L$6)</f>
        <v>2.1409388042878966E-4</v>
      </c>
      <c r="I14">
        <f t="shared" si="1"/>
        <v>1.284563282572738E-2</v>
      </c>
    </row>
    <row r="15" spans="1:13" ht="20.100000000000001" customHeight="1" x14ac:dyDescent="0.25">
      <c r="E15">
        <v>4.75</v>
      </c>
      <c r="F15" s="6">
        <v>7.1</v>
      </c>
      <c r="G15" s="10">
        <f t="shared" si="0"/>
        <v>7.0999999999999998E-6</v>
      </c>
      <c r="H15" s="11">
        <f>+$H$6*G15/($J$6*$L$6)</f>
        <v>2.4919123787613226E-4</v>
      </c>
      <c r="I15">
        <f t="shared" si="1"/>
        <v>1.4951474272567936E-2</v>
      </c>
    </row>
    <row r="16" spans="1:13" ht="20.100000000000001" customHeight="1" x14ac:dyDescent="0.25">
      <c r="E16">
        <v>5.25</v>
      </c>
      <c r="F16" s="6">
        <v>8.1</v>
      </c>
      <c r="G16" s="10">
        <f t="shared" si="0"/>
        <v>8.1000000000000004E-6</v>
      </c>
      <c r="H16" s="11">
        <f>+$H$6*G16/($J$6*$L$6)</f>
        <v>2.8428859532347482E-4</v>
      </c>
      <c r="I16">
        <f t="shared" si="1"/>
        <v>1.7057315719408488E-2</v>
      </c>
    </row>
    <row r="17" ht="20.100000000000001" customHeight="1" x14ac:dyDescent="0.25"/>
  </sheetData>
  <mergeCells count="1">
    <mergeCell ref="C3:E3"/>
  </mergeCells>
  <pageMargins left="0.7" right="0.7" top="0.75" bottom="0.75" header="0.3" footer="0.3"/>
  <pageSetup paperSize="9" orientation="portrait" horizontalDpi="4294967292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Alex Barrios</cp:lastModifiedBy>
  <dcterms:created xsi:type="dcterms:W3CDTF">2018-07-19T12:07:16Z</dcterms:created>
  <dcterms:modified xsi:type="dcterms:W3CDTF">2019-08-24T13:33:26Z</dcterms:modified>
</cp:coreProperties>
</file>