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/Desktop/Brock/"/>
    </mc:Choice>
  </mc:AlternateContent>
  <xr:revisionPtr revIDLastSave="0" documentId="13_ncr:1_{68FB020B-E768-3740-ACE0-47F1EB06FC57}" xr6:coauthVersionLast="45" xr6:coauthVersionMax="45" xr10:uidLastSave="{00000000-0000-0000-0000-000000000000}"/>
  <bookViews>
    <workbookView xWindow="0" yWindow="460" windowWidth="28800" windowHeight="17540" xr2:uid="{22354D62-9808-A04E-85F7-08A8E821DE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9" i="1" l="1"/>
  <c r="Z19" i="1"/>
  <c r="P19" i="1"/>
  <c r="N19" i="1"/>
  <c r="J19" i="1"/>
  <c r="F19" i="1"/>
  <c r="B19" i="1"/>
  <c r="T19" i="1"/>
  <c r="AB20" i="1"/>
  <c r="AB18" i="1"/>
  <c r="AB17" i="1"/>
  <c r="Z20" i="1"/>
  <c r="Z18" i="1"/>
  <c r="Z17" i="1"/>
  <c r="B20" i="1"/>
  <c r="B18" i="1"/>
  <c r="B17" i="1"/>
  <c r="AC35" i="1"/>
  <c r="AC34" i="1"/>
  <c r="AC33" i="1"/>
  <c r="AC32" i="1"/>
  <c r="AC31" i="1"/>
  <c r="AC30" i="1"/>
  <c r="AC29" i="1"/>
  <c r="AC28" i="1"/>
  <c r="AC27" i="1"/>
  <c r="AC26" i="1"/>
  <c r="AA35" i="1"/>
  <c r="AA34" i="1"/>
  <c r="AA33" i="1"/>
  <c r="AA32" i="1"/>
  <c r="AA31" i="1"/>
  <c r="AA30" i="1"/>
  <c r="AA29" i="1"/>
  <c r="AA28" i="1"/>
  <c r="AA27" i="1"/>
  <c r="AA26" i="1"/>
  <c r="Y35" i="1"/>
  <c r="Y34" i="1"/>
  <c r="Y33" i="1"/>
  <c r="Y32" i="1"/>
  <c r="Y31" i="1"/>
  <c r="Y30" i="1"/>
  <c r="Y29" i="1"/>
  <c r="Y28" i="1"/>
  <c r="Y27" i="1"/>
  <c r="Y26" i="1"/>
  <c r="W35" i="1"/>
  <c r="W34" i="1"/>
  <c r="W33" i="1"/>
  <c r="W32" i="1"/>
  <c r="W31" i="1"/>
  <c r="W30" i="1"/>
  <c r="W29" i="1"/>
  <c r="W28" i="1"/>
  <c r="W27" i="1"/>
  <c r="W26" i="1"/>
  <c r="U35" i="1"/>
  <c r="U34" i="1"/>
  <c r="U33" i="1"/>
  <c r="U32" i="1"/>
  <c r="U31" i="1"/>
  <c r="U30" i="1"/>
  <c r="U29" i="1"/>
  <c r="U28" i="1"/>
  <c r="U27" i="1"/>
  <c r="U26" i="1"/>
  <c r="T20" i="1" s="1"/>
  <c r="S35" i="1"/>
  <c r="S34" i="1"/>
  <c r="S33" i="1"/>
  <c r="S32" i="1"/>
  <c r="S31" i="1"/>
  <c r="S30" i="1"/>
  <c r="S29" i="1"/>
  <c r="S28" i="1"/>
  <c r="S27" i="1"/>
  <c r="S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M35" i="1"/>
  <c r="M34" i="1"/>
  <c r="M33" i="1"/>
  <c r="M32" i="1"/>
  <c r="M31" i="1"/>
  <c r="M30" i="1"/>
  <c r="M29" i="1"/>
  <c r="M28" i="1"/>
  <c r="M27" i="1"/>
  <c r="M26" i="1"/>
  <c r="L19" i="1" s="1"/>
  <c r="K35" i="1"/>
  <c r="K34" i="1"/>
  <c r="K33" i="1"/>
  <c r="K32" i="1"/>
  <c r="K31" i="1"/>
  <c r="K30" i="1"/>
  <c r="K29" i="1"/>
  <c r="K28" i="1"/>
  <c r="K27" i="1"/>
  <c r="K26" i="1"/>
  <c r="I35" i="1"/>
  <c r="I34" i="1"/>
  <c r="I33" i="1"/>
  <c r="I32" i="1"/>
  <c r="I31" i="1"/>
  <c r="H19" i="1" s="1"/>
  <c r="I30" i="1"/>
  <c r="I29" i="1"/>
  <c r="I28" i="1"/>
  <c r="I27" i="1"/>
  <c r="I26" i="1"/>
  <c r="G35" i="1"/>
  <c r="G34" i="1"/>
  <c r="G33" i="1"/>
  <c r="G32" i="1"/>
  <c r="G31" i="1"/>
  <c r="G30" i="1"/>
  <c r="G29" i="1"/>
  <c r="G28" i="1"/>
  <c r="G27" i="1"/>
  <c r="G26" i="1"/>
  <c r="F20" i="1" s="1"/>
  <c r="E35" i="1"/>
  <c r="E34" i="1"/>
  <c r="E33" i="1"/>
  <c r="E32" i="1"/>
  <c r="E31" i="1"/>
  <c r="E30" i="1"/>
  <c r="E29" i="1"/>
  <c r="E28" i="1"/>
  <c r="E27" i="1"/>
  <c r="E26" i="1"/>
  <c r="C27" i="1"/>
  <c r="C28" i="1"/>
  <c r="C29" i="1"/>
  <c r="C30" i="1"/>
  <c r="C31" i="1"/>
  <c r="C32" i="1"/>
  <c r="C33" i="1"/>
  <c r="C34" i="1"/>
  <c r="C35" i="1"/>
  <c r="C26" i="1"/>
  <c r="D19" i="1" l="1"/>
  <c r="R19" i="1"/>
  <c r="X19" i="1"/>
  <c r="X17" i="1"/>
  <c r="X18" i="1"/>
  <c r="X20" i="1"/>
  <c r="V17" i="1"/>
  <c r="V20" i="1"/>
  <c r="V18" i="1"/>
  <c r="V19" i="1"/>
  <c r="T17" i="1"/>
  <c r="T18" i="1"/>
  <c r="R18" i="1"/>
  <c r="R17" i="1"/>
  <c r="R20" i="1"/>
  <c r="P20" i="1"/>
  <c r="P17" i="1"/>
  <c r="P18" i="1"/>
  <c r="N20" i="1"/>
  <c r="N17" i="1"/>
  <c r="N18" i="1"/>
  <c r="L20" i="1"/>
  <c r="L17" i="1"/>
  <c r="L18" i="1"/>
  <c r="J18" i="1"/>
  <c r="J17" i="1"/>
  <c r="J20" i="1"/>
  <c r="H20" i="1"/>
  <c r="H17" i="1"/>
  <c r="H18" i="1"/>
  <c r="F17" i="1"/>
  <c r="F18" i="1"/>
  <c r="D20" i="1"/>
  <c r="D18" i="1"/>
  <c r="D17" i="1"/>
  <c r="B21" i="1"/>
  <c r="B24" i="1"/>
  <c r="B23" i="1"/>
  <c r="B22" i="1"/>
  <c r="D24" i="1" l="1"/>
  <c r="F24" i="1" s="1"/>
  <c r="H24" i="1" s="1"/>
  <c r="J24" i="1" s="1"/>
  <c r="L24" i="1" s="1"/>
  <c r="N24" i="1" s="1"/>
  <c r="P24" i="1" s="1"/>
  <c r="R24" i="1" s="1"/>
  <c r="T24" i="1" s="1"/>
  <c r="V24" i="1" s="1"/>
  <c r="X24" i="1" s="1"/>
  <c r="Z24" i="1" s="1"/>
  <c r="AB24" i="1" s="1"/>
  <c r="D22" i="1"/>
  <c r="F22" i="1" s="1"/>
  <c r="H22" i="1" s="1"/>
  <c r="J22" i="1" s="1"/>
  <c r="D23" i="1"/>
  <c r="F23" i="1" s="1"/>
  <c r="H23" i="1" s="1"/>
  <c r="J23" i="1" s="1"/>
  <c r="L23" i="1" s="1"/>
  <c r="N23" i="1" s="1"/>
  <c r="P23" i="1" s="1"/>
  <c r="R23" i="1" s="1"/>
  <c r="T23" i="1" s="1"/>
  <c r="V23" i="1" s="1"/>
  <c r="X23" i="1" s="1"/>
  <c r="Z23" i="1" s="1"/>
  <c r="AB23" i="1" s="1"/>
  <c r="D21" i="1"/>
  <c r="F21" i="1" s="1"/>
  <c r="H21" i="1" s="1"/>
  <c r="J21" i="1" s="1"/>
  <c r="L21" i="1" s="1"/>
  <c r="N21" i="1" s="1"/>
  <c r="P21" i="1" s="1"/>
  <c r="R21" i="1" s="1"/>
  <c r="T21" i="1" s="1"/>
  <c r="V21" i="1" s="1"/>
  <c r="X21" i="1" s="1"/>
  <c r="Z21" i="1" s="1"/>
  <c r="AB21" i="1" s="1"/>
  <c r="B25" i="1"/>
  <c r="F25" i="1" l="1"/>
  <c r="D25" i="1"/>
  <c r="H25" i="1"/>
  <c r="L22" i="1"/>
  <c r="J25" i="1"/>
  <c r="N22" i="1" l="1"/>
  <c r="L25" i="1"/>
  <c r="P22" i="1" l="1"/>
  <c r="N25" i="1"/>
  <c r="R22" i="1" l="1"/>
  <c r="P25" i="1"/>
  <c r="T22" i="1" l="1"/>
  <c r="R25" i="1"/>
  <c r="V22" i="1" l="1"/>
  <c r="T25" i="1"/>
  <c r="X22" i="1" l="1"/>
  <c r="V25" i="1"/>
  <c r="Z22" i="1" l="1"/>
  <c r="X25" i="1"/>
  <c r="AB22" i="1" l="1"/>
  <c r="AB25" i="1" s="1"/>
  <c r="Z25" i="1"/>
  <c r="D15" i="1" l="1"/>
  <c r="F15" i="1"/>
  <c r="H15" i="1"/>
  <c r="J15" i="1"/>
  <c r="L15" i="1"/>
  <c r="N15" i="1"/>
  <c r="P15" i="1"/>
  <c r="R15" i="1"/>
  <c r="T15" i="1"/>
  <c r="V15" i="1"/>
  <c r="X15" i="1"/>
  <c r="Z15" i="1"/>
  <c r="AB15" i="1"/>
  <c r="B15" i="1"/>
  <c r="B16" i="1" s="1"/>
  <c r="D16" i="1" l="1"/>
  <c r="F16" i="1" s="1"/>
  <c r="H16" i="1" s="1"/>
  <c r="J16" i="1" s="1"/>
  <c r="L16" i="1" s="1"/>
  <c r="N16" i="1" s="1"/>
  <c r="P16" i="1" s="1"/>
  <c r="R16" i="1" s="1"/>
  <c r="T16" i="1" s="1"/>
  <c r="V16" i="1" s="1"/>
  <c r="X16" i="1" s="1"/>
  <c r="Z16" i="1" s="1"/>
  <c r="AB16" i="1" s="1"/>
</calcChain>
</file>

<file path=xl/sharedStrings.xml><?xml version="1.0" encoding="utf-8"?>
<sst xmlns="http://schemas.openxmlformats.org/spreadsheetml/2006/main" count="208" uniqueCount="68">
  <si>
    <t>Requirements</t>
  </si>
  <si>
    <t>Transfer</t>
  </si>
  <si>
    <t>COSC 1P02</t>
  </si>
  <si>
    <t>COSC 1P03</t>
  </si>
  <si>
    <t>COSC 1P50</t>
  </si>
  <si>
    <t>MATH 1P05</t>
  </si>
  <si>
    <t>MATH 1P06</t>
  </si>
  <si>
    <t>MATH 1P66</t>
  </si>
  <si>
    <t>MATH 1P67</t>
  </si>
  <si>
    <t>COSC 2P03</t>
  </si>
  <si>
    <t>COSC 2P05</t>
  </si>
  <si>
    <t>COSC 2P12</t>
  </si>
  <si>
    <t>COSC 2P13</t>
  </si>
  <si>
    <t>MATH 1P12</t>
  </si>
  <si>
    <t>MATH 1P98</t>
  </si>
  <si>
    <t>COSC 3P03</t>
  </si>
  <si>
    <t>COSC 3P32</t>
  </si>
  <si>
    <t>COSC 3P71</t>
  </si>
  <si>
    <t>COSC 4P01</t>
  </si>
  <si>
    <t>COSC 4P02</t>
  </si>
  <si>
    <t>COSC 4P61</t>
  </si>
  <si>
    <t>Fall 2017</t>
  </si>
  <si>
    <t>Winter 2018</t>
  </si>
  <si>
    <t>Summer 2018</t>
  </si>
  <si>
    <t>Fall 2018</t>
  </si>
  <si>
    <t>Winter 2019</t>
  </si>
  <si>
    <t>Summer 2019</t>
  </si>
  <si>
    <t>Fall 2019</t>
  </si>
  <si>
    <t>Winter 2020</t>
  </si>
  <si>
    <t>Summer 2020</t>
  </si>
  <si>
    <t>Fall 2020</t>
  </si>
  <si>
    <t>Fall 2021</t>
  </si>
  <si>
    <t>Winter 2021</t>
  </si>
  <si>
    <t>Summer 2021</t>
  </si>
  <si>
    <t>1X00 - 1X99</t>
  </si>
  <si>
    <t>2X00+</t>
  </si>
  <si>
    <t>2X90+</t>
  </si>
  <si>
    <t>3X90+</t>
  </si>
  <si>
    <t>Total</t>
  </si>
  <si>
    <t>COSC 2P95</t>
  </si>
  <si>
    <t>SPAN 1P95</t>
  </si>
  <si>
    <t>ECON 1P92</t>
  </si>
  <si>
    <t>CLAS 1P92</t>
  </si>
  <si>
    <t>ECON 1P91</t>
  </si>
  <si>
    <t>MATH 2P75</t>
  </si>
  <si>
    <t>COSC 2P89</t>
  </si>
  <si>
    <t>COSC 0N90</t>
  </si>
  <si>
    <t>ENTR 2P51</t>
  </si>
  <si>
    <t>COSC 0N01</t>
  </si>
  <si>
    <t>COSC 2C01</t>
  </si>
  <si>
    <t>ACTG 2P51</t>
  </si>
  <si>
    <t>COSC 0N02</t>
  </si>
  <si>
    <t>COSC 2C02</t>
  </si>
  <si>
    <t>ITIS 2P51</t>
  </si>
  <si>
    <t>OPER 2P51</t>
  </si>
  <si>
    <t>ENTR 3P82</t>
  </si>
  <si>
    <t>MKTG 2P51</t>
  </si>
  <si>
    <t>FNCE 2P51</t>
  </si>
  <si>
    <t>COSC 0N03</t>
  </si>
  <si>
    <t>COSC 2C03</t>
  </si>
  <si>
    <t>MATH 2P98</t>
  </si>
  <si>
    <t>COSC 4P14</t>
  </si>
  <si>
    <t>OBHR 2P51</t>
  </si>
  <si>
    <t>COSC 4P03</t>
  </si>
  <si>
    <t>COSC 4P78</t>
  </si>
  <si>
    <t>COSC 4P41</t>
  </si>
  <si>
    <t>MATH 2P92</t>
  </si>
  <si>
    <t>(Unofficial) Computer Science Graudation Calculation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</si>
</sst>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0" xfId="0" applyBorder="1"/>
    <xf numFmtId="0" fontId="0" fillId="0" borderId="5" xfId="0" applyBorder="1"/>
    <xf numFmtId="0" fontId="0" fillId="0" borderId="13" xfId="0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5" xfId="0" applyFill="1" applyBorder="1" applyAlignment="1">
      <alignment horizontal="center"/>
    </xf>
    <xf numFmtId="164" fontId="0" fillId="0" borderId="10" xfId="0" applyNumberFormat="1" applyBorder="1"/>
    <xf numFmtId="0" fontId="0" fillId="0" borderId="0" xfId="0" applyNumberFormat="1"/>
    <xf numFmtId="164" fontId="0" fillId="0" borderId="5" xfId="0" applyNumberFormat="1" applyBorder="1"/>
    <xf numFmtId="164" fontId="0" fillId="0" borderId="13" xfId="0" applyNumberFormat="1" applyBorder="1"/>
    <xf numFmtId="0" fontId="0" fillId="3" borderId="1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BEEA-A394-E74E-94A1-37E624F3FF45}">
  <dimension ref="A1:AC39"/>
  <sheetViews>
    <sheetView tabSelected="1" workbookViewId="0">
      <selection activeCell="E8" sqref="E8"/>
    </sheetView>
  </sheetViews>
  <sheetFormatPr baseColWidth="10" defaultRowHeight="16"/>
  <cols>
    <col min="1" max="1" width="18.5" customWidth="1"/>
    <col min="2" max="2" width="5.83203125" customWidth="1"/>
    <col min="3" max="3" width="18.83203125" customWidth="1"/>
    <col min="4" max="4" width="5.83203125" customWidth="1"/>
    <col min="5" max="5" width="18.83203125" customWidth="1"/>
    <col min="6" max="6" width="5.83203125" customWidth="1"/>
    <col min="7" max="7" width="18.83203125" customWidth="1"/>
    <col min="8" max="8" width="5.83203125" customWidth="1"/>
    <col min="9" max="9" width="18.83203125" customWidth="1"/>
    <col min="10" max="10" width="5.83203125" customWidth="1"/>
    <col min="11" max="11" width="18.83203125" customWidth="1"/>
    <col min="12" max="12" width="5.83203125" customWidth="1"/>
    <col min="13" max="13" width="18.83203125" customWidth="1"/>
    <col min="14" max="14" width="5.83203125" customWidth="1"/>
    <col min="15" max="15" width="18.83203125" customWidth="1"/>
    <col min="16" max="16" width="5.83203125" customWidth="1"/>
    <col min="17" max="17" width="18.83203125" customWidth="1"/>
    <col min="18" max="18" width="5.83203125" customWidth="1"/>
    <col min="19" max="19" width="18.83203125" customWidth="1"/>
    <col min="20" max="20" width="5.83203125" customWidth="1"/>
    <col min="21" max="21" width="18.83203125" customWidth="1"/>
    <col min="22" max="22" width="5.83203125" customWidth="1"/>
    <col min="23" max="23" width="18.83203125" customWidth="1"/>
    <col min="24" max="24" width="5.83203125" customWidth="1"/>
    <col min="25" max="25" width="18.83203125" customWidth="1"/>
    <col min="26" max="26" width="5.83203125" customWidth="1"/>
    <col min="27" max="27" width="18.83203125" customWidth="1"/>
    <col min="28" max="28" width="5.83203125" customWidth="1"/>
    <col min="29" max="29" width="18.83203125" customWidth="1"/>
  </cols>
  <sheetData>
    <row r="1" spans="1:29">
      <c r="A1" s="34" t="s">
        <v>67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</row>
    <row r="2" spans="1:29" ht="17" thickBo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</row>
    <row r="3" spans="1:29">
      <c r="A3" s="29" t="s">
        <v>0</v>
      </c>
      <c r="B3" s="22" t="s">
        <v>1</v>
      </c>
      <c r="C3" s="23"/>
      <c r="D3" s="20">
        <v>1</v>
      </c>
      <c r="E3" s="21"/>
      <c r="F3" s="20">
        <v>2</v>
      </c>
      <c r="G3" s="21"/>
      <c r="H3" s="20">
        <v>3</v>
      </c>
      <c r="I3" s="21"/>
      <c r="J3" s="20">
        <v>4</v>
      </c>
      <c r="K3" s="21"/>
      <c r="L3" s="20">
        <v>5</v>
      </c>
      <c r="M3" s="21"/>
      <c r="N3" s="20">
        <v>6</v>
      </c>
      <c r="O3" s="21"/>
      <c r="P3" s="20">
        <v>7</v>
      </c>
      <c r="Q3" s="21"/>
      <c r="R3" s="20">
        <v>8</v>
      </c>
      <c r="S3" s="21"/>
      <c r="T3" s="20">
        <v>9</v>
      </c>
      <c r="U3" s="21"/>
      <c r="V3" s="20">
        <v>10</v>
      </c>
      <c r="W3" s="21"/>
      <c r="X3" s="20">
        <v>11</v>
      </c>
      <c r="Y3" s="28"/>
      <c r="Z3" s="20">
        <v>12</v>
      </c>
      <c r="AA3" s="21"/>
      <c r="AB3" s="20">
        <v>13</v>
      </c>
      <c r="AC3" s="21"/>
    </row>
    <row r="4" spans="1:29" ht="17" thickBot="1">
      <c r="A4" s="30"/>
      <c r="B4" s="24"/>
      <c r="C4" s="25"/>
      <c r="D4" s="26" t="s">
        <v>21</v>
      </c>
      <c r="E4" s="27"/>
      <c r="F4" s="26" t="s">
        <v>22</v>
      </c>
      <c r="G4" s="27"/>
      <c r="H4" s="26" t="s">
        <v>23</v>
      </c>
      <c r="I4" s="27"/>
      <c r="J4" s="26" t="s">
        <v>24</v>
      </c>
      <c r="K4" s="27"/>
      <c r="L4" s="26" t="s">
        <v>25</v>
      </c>
      <c r="M4" s="27"/>
      <c r="N4" s="26" t="s">
        <v>26</v>
      </c>
      <c r="O4" s="27"/>
      <c r="P4" s="26" t="s">
        <v>27</v>
      </c>
      <c r="Q4" s="27"/>
      <c r="R4" s="26" t="s">
        <v>28</v>
      </c>
      <c r="S4" s="27"/>
      <c r="T4" s="26" t="s">
        <v>29</v>
      </c>
      <c r="U4" s="27"/>
      <c r="V4" s="26" t="s">
        <v>30</v>
      </c>
      <c r="W4" s="27"/>
      <c r="X4" s="26" t="s">
        <v>32</v>
      </c>
      <c r="Y4" s="31"/>
      <c r="Z4" s="26" t="s">
        <v>33</v>
      </c>
      <c r="AA4" s="27"/>
      <c r="AB4" s="26" t="s">
        <v>31</v>
      </c>
      <c r="AC4" s="27"/>
    </row>
    <row r="5" spans="1:29">
      <c r="A5" s="9" t="s">
        <v>2</v>
      </c>
      <c r="B5" s="14"/>
      <c r="C5" s="15"/>
      <c r="D5" s="14">
        <v>0.5</v>
      </c>
      <c r="E5" s="15" t="s">
        <v>2</v>
      </c>
      <c r="F5" s="14">
        <v>0.5</v>
      </c>
      <c r="G5" s="15" t="s">
        <v>3</v>
      </c>
      <c r="H5" s="14">
        <v>0.5</v>
      </c>
      <c r="I5" s="15" t="s">
        <v>9</v>
      </c>
      <c r="J5" s="14">
        <v>0.5</v>
      </c>
      <c r="K5" s="15" t="s">
        <v>11</v>
      </c>
      <c r="L5" s="14">
        <v>0</v>
      </c>
      <c r="M5" s="15" t="s">
        <v>48</v>
      </c>
      <c r="N5" s="14">
        <v>0</v>
      </c>
      <c r="O5" s="15" t="s">
        <v>51</v>
      </c>
      <c r="P5" s="14">
        <v>0.5</v>
      </c>
      <c r="Q5" s="15" t="s">
        <v>15</v>
      </c>
      <c r="R5" s="14">
        <v>0.5</v>
      </c>
      <c r="S5" s="15" t="s">
        <v>10</v>
      </c>
      <c r="T5" s="14">
        <v>0</v>
      </c>
      <c r="U5" s="15" t="s">
        <v>58</v>
      </c>
      <c r="V5" s="14">
        <v>0.5</v>
      </c>
      <c r="W5" s="15" t="s">
        <v>66</v>
      </c>
      <c r="X5" s="14">
        <v>0.5</v>
      </c>
      <c r="Y5" s="15" t="s">
        <v>6</v>
      </c>
      <c r="Z5" s="14"/>
      <c r="AA5" s="15"/>
      <c r="AB5" s="14"/>
      <c r="AC5" s="15"/>
    </row>
    <row r="6" spans="1:29">
      <c r="A6" s="4" t="s">
        <v>3</v>
      </c>
      <c r="B6" s="16"/>
      <c r="C6" s="17"/>
      <c r="D6" s="16">
        <v>0.5</v>
      </c>
      <c r="E6" s="17" t="s">
        <v>7</v>
      </c>
      <c r="F6" s="16">
        <v>0.5</v>
      </c>
      <c r="G6" s="17" t="s">
        <v>8</v>
      </c>
      <c r="H6" s="16">
        <v>0.5</v>
      </c>
      <c r="I6" s="17" t="s">
        <v>44</v>
      </c>
      <c r="J6" s="16">
        <v>0.5</v>
      </c>
      <c r="K6" s="17" t="s">
        <v>45</v>
      </c>
      <c r="L6" s="16">
        <v>0</v>
      </c>
      <c r="M6" s="17" t="s">
        <v>49</v>
      </c>
      <c r="N6" s="16">
        <v>0</v>
      </c>
      <c r="O6" s="17" t="s">
        <v>52</v>
      </c>
      <c r="P6" s="16">
        <v>0.5</v>
      </c>
      <c r="Q6" s="17" t="s">
        <v>20</v>
      </c>
      <c r="R6" s="16">
        <v>0.5</v>
      </c>
      <c r="S6" s="17" t="s">
        <v>12</v>
      </c>
      <c r="T6" s="16">
        <v>0</v>
      </c>
      <c r="U6" s="17" t="s">
        <v>59</v>
      </c>
      <c r="V6" s="16">
        <v>0.5</v>
      </c>
      <c r="W6" s="17" t="s">
        <v>18</v>
      </c>
      <c r="X6" s="16">
        <v>0.5</v>
      </c>
      <c r="Y6" s="17" t="s">
        <v>19</v>
      </c>
      <c r="Z6" s="16"/>
      <c r="AA6" s="17"/>
      <c r="AB6" s="16"/>
      <c r="AC6" s="17"/>
    </row>
    <row r="7" spans="1:29">
      <c r="A7" s="4" t="s">
        <v>4</v>
      </c>
      <c r="B7" s="16"/>
      <c r="C7" s="17"/>
      <c r="D7" s="16">
        <v>0.5</v>
      </c>
      <c r="E7" s="17" t="s">
        <v>14</v>
      </c>
      <c r="F7" s="16">
        <v>0.5</v>
      </c>
      <c r="G7" s="17" t="s">
        <v>4</v>
      </c>
      <c r="H7" s="16"/>
      <c r="I7" s="17"/>
      <c r="J7" s="16">
        <v>0.5</v>
      </c>
      <c r="K7" s="17" t="s">
        <v>39</v>
      </c>
      <c r="L7" s="16">
        <v>0.5</v>
      </c>
      <c r="M7" s="17" t="s">
        <v>50</v>
      </c>
      <c r="N7" s="16">
        <v>0.5</v>
      </c>
      <c r="O7" s="17" t="s">
        <v>13</v>
      </c>
      <c r="P7" s="16">
        <v>0.5</v>
      </c>
      <c r="Q7" s="17" t="s">
        <v>17</v>
      </c>
      <c r="R7" s="16">
        <v>0.5</v>
      </c>
      <c r="S7" s="17" t="s">
        <v>16</v>
      </c>
      <c r="T7" s="16">
        <v>0.5</v>
      </c>
      <c r="U7" s="17" t="s">
        <v>60</v>
      </c>
      <c r="V7" s="16">
        <v>0.5</v>
      </c>
      <c r="W7" s="17" t="s">
        <v>61</v>
      </c>
      <c r="X7" s="16">
        <v>0.5</v>
      </c>
      <c r="Y7" s="17" t="s">
        <v>63</v>
      </c>
      <c r="Z7" s="16"/>
      <c r="AA7" s="17"/>
      <c r="AB7" s="16"/>
      <c r="AC7" s="17"/>
    </row>
    <row r="8" spans="1:29">
      <c r="A8" s="4" t="s">
        <v>7</v>
      </c>
      <c r="B8" s="16"/>
      <c r="C8" s="17"/>
      <c r="D8" s="16">
        <v>0.5</v>
      </c>
      <c r="E8" s="17" t="s">
        <v>40</v>
      </c>
      <c r="F8" s="16">
        <v>0.5</v>
      </c>
      <c r="G8" s="17" t="s">
        <v>42</v>
      </c>
      <c r="H8" s="16"/>
      <c r="I8" s="17"/>
      <c r="J8" s="16">
        <v>0</v>
      </c>
      <c r="K8" s="17" t="s">
        <v>46</v>
      </c>
      <c r="L8" s="16"/>
      <c r="M8" s="17"/>
      <c r="N8" s="16"/>
      <c r="O8" s="17"/>
      <c r="P8" s="16">
        <v>0.5</v>
      </c>
      <c r="Q8" s="17" t="s">
        <v>53</v>
      </c>
      <c r="R8" s="16">
        <v>0.5</v>
      </c>
      <c r="S8" s="17" t="s">
        <v>55</v>
      </c>
      <c r="T8" s="16"/>
      <c r="U8" s="17"/>
      <c r="V8" s="16">
        <v>0.5</v>
      </c>
      <c r="W8" s="17" t="s">
        <v>65</v>
      </c>
      <c r="X8" s="16">
        <v>0.5</v>
      </c>
      <c r="Y8" s="17" t="s">
        <v>64</v>
      </c>
      <c r="Z8" s="16"/>
      <c r="AA8" s="17"/>
      <c r="AB8" s="16"/>
      <c r="AC8" s="17"/>
    </row>
    <row r="9" spans="1:29">
      <c r="A9" s="4" t="s">
        <v>8</v>
      </c>
      <c r="B9" s="16"/>
      <c r="C9" s="17"/>
      <c r="D9" s="16">
        <v>0.5</v>
      </c>
      <c r="E9" s="17" t="s">
        <v>41</v>
      </c>
      <c r="F9" s="16">
        <v>0.5</v>
      </c>
      <c r="G9" s="17" t="s">
        <v>43</v>
      </c>
      <c r="H9" s="16"/>
      <c r="I9" s="17"/>
      <c r="J9" s="16">
        <v>0.5</v>
      </c>
      <c r="K9" s="17" t="s">
        <v>47</v>
      </c>
      <c r="L9" s="16"/>
      <c r="M9" s="17"/>
      <c r="N9" s="16"/>
      <c r="O9" s="17"/>
      <c r="P9" s="16">
        <v>0.5</v>
      </c>
      <c r="Q9" s="17" t="s">
        <v>54</v>
      </c>
      <c r="R9" s="16">
        <v>0.5</v>
      </c>
      <c r="S9" s="17" t="s">
        <v>57</v>
      </c>
      <c r="T9" s="16"/>
      <c r="U9" s="17"/>
      <c r="V9" s="16">
        <v>0.5</v>
      </c>
      <c r="W9" s="17" t="s">
        <v>62</v>
      </c>
      <c r="X9" s="16"/>
      <c r="Y9" s="17"/>
      <c r="Z9" s="16"/>
      <c r="AA9" s="17"/>
      <c r="AB9" s="16"/>
      <c r="AC9" s="17"/>
    </row>
    <row r="10" spans="1:29">
      <c r="A10" s="4" t="s">
        <v>9</v>
      </c>
      <c r="B10" s="16"/>
      <c r="C10" s="17"/>
      <c r="D10" s="16"/>
      <c r="E10" s="17"/>
      <c r="F10" s="16"/>
      <c r="G10" s="17"/>
      <c r="H10" s="16"/>
      <c r="I10" s="17"/>
      <c r="J10" s="16">
        <v>0.5</v>
      </c>
      <c r="K10" s="17" t="s">
        <v>5</v>
      </c>
      <c r="L10" s="16"/>
      <c r="M10" s="17"/>
      <c r="N10" s="16"/>
      <c r="O10" s="17"/>
      <c r="P10" s="16"/>
      <c r="Q10" s="17"/>
      <c r="R10" s="16">
        <v>0.5</v>
      </c>
      <c r="S10" s="17" t="s">
        <v>56</v>
      </c>
      <c r="T10" s="16"/>
      <c r="U10" s="17"/>
      <c r="V10" s="16"/>
      <c r="W10" s="17"/>
      <c r="X10" s="16"/>
      <c r="Y10" s="17"/>
      <c r="Z10" s="16"/>
      <c r="AA10" s="17"/>
      <c r="AB10" s="16"/>
      <c r="AC10" s="17"/>
    </row>
    <row r="11" spans="1:29">
      <c r="A11" s="4" t="s">
        <v>10</v>
      </c>
      <c r="B11" s="16"/>
      <c r="C11" s="17"/>
      <c r="D11" s="16"/>
      <c r="E11" s="17"/>
      <c r="F11" s="16"/>
      <c r="G11" s="17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6"/>
      <c r="U11" s="17"/>
      <c r="V11" s="16"/>
      <c r="W11" s="17"/>
      <c r="X11" s="16"/>
      <c r="Y11" s="17"/>
      <c r="Z11" s="16"/>
      <c r="AA11" s="17"/>
      <c r="AB11" s="16"/>
      <c r="AC11" s="17"/>
    </row>
    <row r="12" spans="1:29">
      <c r="A12" s="4" t="s">
        <v>11</v>
      </c>
      <c r="B12" s="16"/>
      <c r="C12" s="17"/>
      <c r="D12" s="16"/>
      <c r="E12" s="17"/>
      <c r="F12" s="16"/>
      <c r="G12" s="17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6"/>
      <c r="S12" s="17"/>
      <c r="T12" s="16"/>
      <c r="U12" s="17"/>
      <c r="V12" s="16"/>
      <c r="W12" s="17"/>
      <c r="X12" s="16"/>
      <c r="Y12" s="17"/>
      <c r="Z12" s="16"/>
      <c r="AA12" s="17"/>
      <c r="AB12" s="16"/>
      <c r="AC12" s="17"/>
    </row>
    <row r="13" spans="1:29">
      <c r="A13" s="4" t="s">
        <v>12</v>
      </c>
      <c r="B13" s="16"/>
      <c r="C13" s="17"/>
      <c r="D13" s="16"/>
      <c r="E13" s="17"/>
      <c r="F13" s="16"/>
      <c r="G13" s="17"/>
      <c r="H13" s="16"/>
      <c r="I13" s="17"/>
      <c r="J13" s="16"/>
      <c r="K13" s="17"/>
      <c r="L13" s="16"/>
      <c r="M13" s="17"/>
      <c r="N13" s="16"/>
      <c r="O13" s="17"/>
      <c r="P13" s="16"/>
      <c r="Q13" s="17"/>
      <c r="R13" s="16"/>
      <c r="S13" s="17"/>
      <c r="T13" s="16"/>
      <c r="U13" s="17"/>
      <c r="V13" s="16"/>
      <c r="W13" s="17"/>
      <c r="X13" s="16"/>
      <c r="Y13" s="17"/>
      <c r="Z13" s="16"/>
      <c r="AA13" s="17"/>
      <c r="AB13" s="16"/>
      <c r="AC13" s="17"/>
    </row>
    <row r="14" spans="1:29" ht="17" thickBot="1">
      <c r="A14" s="4" t="s">
        <v>13</v>
      </c>
      <c r="B14" s="18"/>
      <c r="C14" s="19"/>
      <c r="D14" s="18"/>
      <c r="E14" s="19"/>
      <c r="F14" s="18"/>
      <c r="G14" s="19"/>
      <c r="H14" s="18"/>
      <c r="I14" s="19"/>
      <c r="J14" s="18"/>
      <c r="K14" s="19"/>
      <c r="L14" s="18"/>
      <c r="M14" s="19"/>
      <c r="N14" s="18"/>
      <c r="O14" s="19"/>
      <c r="P14" s="18"/>
      <c r="Q14" s="19"/>
      <c r="R14" s="18"/>
      <c r="S14" s="19"/>
      <c r="T14" s="18"/>
      <c r="U14" s="19"/>
      <c r="V14" s="18"/>
      <c r="W14" s="19"/>
      <c r="X14" s="18"/>
      <c r="Y14" s="19"/>
      <c r="Z14" s="18"/>
      <c r="AA14" s="19"/>
      <c r="AB14" s="18"/>
      <c r="AC14" s="19"/>
    </row>
    <row r="15" spans="1:29">
      <c r="A15" s="4" t="s">
        <v>14</v>
      </c>
      <c r="B15" s="20">
        <f>SUM(B5:B14)</f>
        <v>0</v>
      </c>
      <c r="C15" s="21"/>
      <c r="D15" s="20">
        <f t="shared" ref="D15" si="0">SUM(D5:D14)</f>
        <v>2.5</v>
      </c>
      <c r="E15" s="21"/>
      <c r="F15" s="20">
        <f t="shared" ref="F15" si="1">SUM(F5:F14)</f>
        <v>2.5</v>
      </c>
      <c r="G15" s="21"/>
      <c r="H15" s="20">
        <f t="shared" ref="H15" si="2">SUM(H5:H14)</f>
        <v>1</v>
      </c>
      <c r="I15" s="21"/>
      <c r="J15" s="20">
        <f t="shared" ref="J15" si="3">SUM(J5:J14)</f>
        <v>2.5</v>
      </c>
      <c r="K15" s="21"/>
      <c r="L15" s="20">
        <f t="shared" ref="L15" si="4">SUM(L5:L14)</f>
        <v>0.5</v>
      </c>
      <c r="M15" s="21"/>
      <c r="N15" s="20">
        <f t="shared" ref="N15" si="5">SUM(N5:N14)</f>
        <v>0.5</v>
      </c>
      <c r="O15" s="21"/>
      <c r="P15" s="20">
        <f t="shared" ref="P15" si="6">SUM(P5:P14)</f>
        <v>2.5</v>
      </c>
      <c r="Q15" s="21"/>
      <c r="R15" s="20">
        <f t="shared" ref="R15" si="7">SUM(R5:R14)</f>
        <v>3</v>
      </c>
      <c r="S15" s="21"/>
      <c r="T15" s="20">
        <f t="shared" ref="T15" si="8">SUM(T5:T14)</f>
        <v>0.5</v>
      </c>
      <c r="U15" s="21"/>
      <c r="V15" s="20">
        <f t="shared" ref="V15" si="9">SUM(V5:V14)</f>
        <v>2.5</v>
      </c>
      <c r="W15" s="21"/>
      <c r="X15" s="20">
        <f t="shared" ref="X15" si="10">SUM(X5:X14)</f>
        <v>2</v>
      </c>
      <c r="Y15" s="21"/>
      <c r="Z15" s="20">
        <f t="shared" ref="Z15" si="11">SUM(Z5:Z14)</f>
        <v>0</v>
      </c>
      <c r="AA15" s="21"/>
      <c r="AB15" s="20">
        <f t="shared" ref="AB15" si="12">SUM(AB5:AB14)</f>
        <v>0</v>
      </c>
      <c r="AC15" s="21"/>
    </row>
    <row r="16" spans="1:29" ht="17" thickBot="1">
      <c r="A16" s="4" t="s">
        <v>15</v>
      </c>
      <c r="B16" s="32">
        <f>B15</f>
        <v>0</v>
      </c>
      <c r="C16" s="33"/>
      <c r="D16" s="32">
        <f>B16+D15</f>
        <v>2.5</v>
      </c>
      <c r="E16" s="33"/>
      <c r="F16" s="32">
        <f t="shared" ref="F16" si="13">D16+F15</f>
        <v>5</v>
      </c>
      <c r="G16" s="33"/>
      <c r="H16" s="32">
        <f t="shared" ref="H16" si="14">F16+H15</f>
        <v>6</v>
      </c>
      <c r="I16" s="33"/>
      <c r="J16" s="32">
        <f t="shared" ref="J16" si="15">H16+J15</f>
        <v>8.5</v>
      </c>
      <c r="K16" s="33"/>
      <c r="L16" s="32">
        <f t="shared" ref="L16" si="16">J16+L15</f>
        <v>9</v>
      </c>
      <c r="M16" s="33"/>
      <c r="N16" s="32">
        <f t="shared" ref="N16" si="17">L16+N15</f>
        <v>9.5</v>
      </c>
      <c r="O16" s="33"/>
      <c r="P16" s="32">
        <f t="shared" ref="P16" si="18">N16+P15</f>
        <v>12</v>
      </c>
      <c r="Q16" s="33"/>
      <c r="R16" s="32">
        <f t="shared" ref="R16" si="19">P16+R15</f>
        <v>15</v>
      </c>
      <c r="S16" s="33"/>
      <c r="T16" s="32">
        <f t="shared" ref="T16" si="20">R16+T15</f>
        <v>15.5</v>
      </c>
      <c r="U16" s="33"/>
      <c r="V16" s="32">
        <f t="shared" ref="V16" si="21">T16+V15</f>
        <v>18</v>
      </c>
      <c r="W16" s="33"/>
      <c r="X16" s="32">
        <f t="shared" ref="X16" si="22">V16+X15</f>
        <v>20</v>
      </c>
      <c r="Y16" s="33"/>
      <c r="Z16" s="32">
        <f t="shared" ref="Z16" si="23">X16+Z15</f>
        <v>20</v>
      </c>
      <c r="AA16" s="33"/>
      <c r="AB16" s="32">
        <f t="shared" ref="AB16" si="24">Z16+AB15</f>
        <v>20</v>
      </c>
      <c r="AC16" s="33"/>
    </row>
    <row r="17" spans="1:29">
      <c r="A17" s="4" t="s">
        <v>16</v>
      </c>
      <c r="B17" s="10">
        <f>SUMIFS(B5:B14,C26:C35,"&gt;=100")-SUMIFS(B5:B14,C26:C35,"&gt;=200")</f>
        <v>0</v>
      </c>
      <c r="C17" s="6" t="s">
        <v>34</v>
      </c>
      <c r="D17" s="10">
        <f>SUMIFS(D5:D14,E26:E35,"&gt;=100")-SUMIFS(D5:D14,E26:E35,"&gt;=200")</f>
        <v>2.5</v>
      </c>
      <c r="E17" s="6" t="s">
        <v>34</v>
      </c>
      <c r="F17" s="10">
        <f>SUMIFS(F5:F14,G26:G35,"&gt;=100")-SUMIFS(F5:F14,G26:G35,"&gt;=200")</f>
        <v>2.5</v>
      </c>
      <c r="G17" s="6" t="s">
        <v>34</v>
      </c>
      <c r="H17" s="10">
        <f>SUMIFS(H5:H14,I26:I35,"&gt;=100")-SUMIFS(H5:H14,I26:I35,"&gt;=200")</f>
        <v>0</v>
      </c>
      <c r="I17" s="6" t="s">
        <v>34</v>
      </c>
      <c r="J17" s="10">
        <f>SUMIFS(J5:J14,K26:K35,"&gt;=100")-SUMIFS(J5:J14,K26:K35,"&gt;=200")</f>
        <v>0.5</v>
      </c>
      <c r="K17" s="6" t="s">
        <v>34</v>
      </c>
      <c r="L17" s="10">
        <f>SUMIFS(L5:L14,M26:M35,"&gt;=100")-SUMIFS(L5:L14,M26:M35,"&gt;=200")</f>
        <v>0</v>
      </c>
      <c r="M17" s="6" t="s">
        <v>34</v>
      </c>
      <c r="N17" s="10">
        <f>SUMIFS(N5:N14,O26:O35,"&gt;=100")-SUMIFS(N5:N14,O26:O35,"&gt;=200")</f>
        <v>0.5</v>
      </c>
      <c r="O17" s="6" t="s">
        <v>34</v>
      </c>
      <c r="P17" s="10">
        <f>SUMIFS(P5:P14,Q26:Q35,"&gt;=100")-SUMIFS(P5:P14,Q26:Q35,"&gt;=200")</f>
        <v>0</v>
      </c>
      <c r="Q17" s="6" t="s">
        <v>34</v>
      </c>
      <c r="R17" s="10">
        <f>SUMIFS(R5:R14,S26:S35,"&gt;=100")-SUMIFS(R5:R14,S26:S35,"&gt;=200")</f>
        <v>0</v>
      </c>
      <c r="S17" s="6" t="s">
        <v>34</v>
      </c>
      <c r="T17" s="10">
        <f>SUMIFS(T5:T14,U26:U35,"&gt;=100")-SUMIFS(T5:T14,U26:U35,"&gt;=200")</f>
        <v>0</v>
      </c>
      <c r="U17" s="6" t="s">
        <v>34</v>
      </c>
      <c r="V17" s="10">
        <f>SUMIFS(V5:V14,W26:W35,"&gt;=100")-SUMIFS(V5:V14,W26:W35,"&gt;=200")</f>
        <v>0</v>
      </c>
      <c r="W17" s="6" t="s">
        <v>34</v>
      </c>
      <c r="X17" s="10">
        <f>SUMIFS(X5:X14,Y26:Y35,"&gt;=100")-SUMIFS(X5:X14,Y26:Y35,"&gt;=200")</f>
        <v>0.5</v>
      </c>
      <c r="Y17" s="6" t="s">
        <v>34</v>
      </c>
      <c r="Z17" s="10">
        <f>SUMIFS(Z5:Z14,AA26:AA35,"&gt;=100")-SUMIFS(Z5:Z14,AA26:AA35,"&gt;=200")</f>
        <v>0</v>
      </c>
      <c r="AA17" s="6" t="s">
        <v>34</v>
      </c>
      <c r="AB17" s="10">
        <f>SUMIFS(AB5:AB14,AC26:AC35,"&gt;=100")-SUMIFS(AB5:AB14,AC26:AC35,"&gt;=200")</f>
        <v>0</v>
      </c>
      <c r="AC17" s="6" t="s">
        <v>34</v>
      </c>
    </row>
    <row r="18" spans="1:29">
      <c r="A18" s="4" t="s">
        <v>17</v>
      </c>
      <c r="B18" s="12">
        <f>SUMIFS(B5:B14,C26:C35,"&gt;=200")-SUMIFS(B5:B14,C26:C35,"&gt;=290")</f>
        <v>0</v>
      </c>
      <c r="C18" s="7" t="s">
        <v>35</v>
      </c>
      <c r="D18" s="12">
        <f>SUMIFS(D5:D14,E26:E35,"&gt;=200")-SUMIFS(D5:D14,E26:E35,"&gt;=290")</f>
        <v>0</v>
      </c>
      <c r="E18" s="7" t="s">
        <v>35</v>
      </c>
      <c r="F18" s="12">
        <f>SUMIFS(F5:F14,G26:G35,"&gt;=200")-SUMIFS(F5:F14,G26:G35,"&gt;=290")</f>
        <v>0</v>
      </c>
      <c r="G18" s="7" t="s">
        <v>35</v>
      </c>
      <c r="H18" s="12">
        <f>SUMIFS(H5:H14,I26:I35,"&gt;=200")-SUMIFS(H5:H14,I26:I35,"&gt;=290")</f>
        <v>1</v>
      </c>
      <c r="I18" s="7" t="s">
        <v>35</v>
      </c>
      <c r="J18" s="12">
        <f>SUMIFS(J5:J14,K26:K35,"&gt;=200")-SUMIFS(J5:J14,K26:K35,"&gt;=290")</f>
        <v>1.5</v>
      </c>
      <c r="K18" s="7" t="s">
        <v>35</v>
      </c>
      <c r="L18" s="12">
        <f>SUMIFS(L5:L14,M26:M35,"&gt;=200")-SUMIFS(L5:L14,M26:M35,"&gt;=290")</f>
        <v>0.5</v>
      </c>
      <c r="M18" s="7" t="s">
        <v>35</v>
      </c>
      <c r="N18" s="12">
        <f>SUMIFS(N5:N14,O26:O35,"&gt;=200")-SUMIFS(N5:N14,O26:O35,"&gt;=290")</f>
        <v>0</v>
      </c>
      <c r="O18" s="7" t="s">
        <v>35</v>
      </c>
      <c r="P18" s="12">
        <f>SUMIFS(P5:P14,Q26:Q35,"&gt;=200")-SUMIFS(P5:P14,Q26:Q35,"&gt;=290")</f>
        <v>1</v>
      </c>
      <c r="Q18" s="7" t="s">
        <v>35</v>
      </c>
      <c r="R18" s="12">
        <f>SUMIFS(R5:R14,S26:S35,"&gt;=200")-SUMIFS(R5:R14,S26:S35,"&gt;=290")</f>
        <v>2</v>
      </c>
      <c r="S18" s="7" t="s">
        <v>35</v>
      </c>
      <c r="T18" s="12">
        <f>SUMIFS(T5:T14,U26:U35,"&gt;=200")-SUMIFS(T5:T14,U26:U35,"&gt;=290")</f>
        <v>0</v>
      </c>
      <c r="U18" s="7" t="s">
        <v>35</v>
      </c>
      <c r="V18" s="12">
        <f>SUMIFS(V5:V14,W26:W35,"&gt;=200")-SUMIFS(V5:V14,W26:W35,"&gt;=290")</f>
        <v>0.5</v>
      </c>
      <c r="W18" s="7" t="s">
        <v>35</v>
      </c>
      <c r="X18" s="12">
        <f>SUMIFS(X5:X14,Y26:Y35,"&gt;=200")-SUMIFS(X5:X14,Y26:Y35,"&gt;=290")</f>
        <v>0</v>
      </c>
      <c r="Y18" s="7" t="s">
        <v>35</v>
      </c>
      <c r="Z18" s="12">
        <f>SUMIFS(Z5:Z14,AA26:AA35,"&gt;=200")-SUMIFS(Z5:Z14,AA26:AA35,"&gt;=290")</f>
        <v>0</v>
      </c>
      <c r="AA18" s="7" t="s">
        <v>35</v>
      </c>
      <c r="AB18" s="12">
        <f>SUMIFS(AB5:AB14,AC26:AC35,"&gt;=200")-SUMIFS(AB5:AB14,AC26:AC35,"&gt;=290")</f>
        <v>0</v>
      </c>
      <c r="AC18" s="7" t="s">
        <v>35</v>
      </c>
    </row>
    <row r="19" spans="1:29">
      <c r="A19" s="4" t="s">
        <v>5</v>
      </c>
      <c r="B19" s="12">
        <f>SUMIFS(B5:B14,C26:C35,"&gt;=290")-SUMIFS(B5:B14,C26:C35,"&gt;=390")</f>
        <v>0</v>
      </c>
      <c r="C19" s="7" t="s">
        <v>36</v>
      </c>
      <c r="D19" s="12">
        <f>SUMIFS(D5:D14,E26:E35,"&gt;=290")-SUMIFS(D5:D14,E26:E35,"&gt;=390")</f>
        <v>0</v>
      </c>
      <c r="E19" s="7" t="s">
        <v>36</v>
      </c>
      <c r="F19" s="12">
        <f>SUMIFS(F5:F14,G26:G35,"&gt;=290")-SUMIFS(F5:F14,G26:G35,"&gt;=390")</f>
        <v>0</v>
      </c>
      <c r="G19" s="7" t="s">
        <v>36</v>
      </c>
      <c r="H19" s="12">
        <f>SUMIFS(H5:H14,I26:I35,"&gt;=290")-SUMIFS(H5:H14,I26:I35,"&gt;=390")</f>
        <v>0</v>
      </c>
      <c r="I19" s="7" t="s">
        <v>36</v>
      </c>
      <c r="J19" s="12">
        <f>SUMIFS(J5:J14,K26:K35,"&gt;=290")-SUMIFS(J5:J14,K26:K35,"&gt;=390")</f>
        <v>0.5</v>
      </c>
      <c r="K19" s="7" t="s">
        <v>36</v>
      </c>
      <c r="L19" s="12">
        <f>SUMIFS(L5:L14,M26:M35,"&gt;=290")-SUMIFS(L5:L14,M26:M35,"&gt;=390")</f>
        <v>0</v>
      </c>
      <c r="M19" s="7" t="s">
        <v>36</v>
      </c>
      <c r="N19" s="12">
        <f>SUMIFS(N5:N14,O26:O35,"&gt;=290")-SUMIFS(N5:N14,O26:O35,"&gt;=390")</f>
        <v>0</v>
      </c>
      <c r="O19" s="7" t="s">
        <v>36</v>
      </c>
      <c r="P19" s="12">
        <f>SUMIFS(P5:P14,Q26:Q35,"&gt;=290")-SUMIFS(P5:P14,Q26:Q35,"&gt;=390")</f>
        <v>1</v>
      </c>
      <c r="Q19" s="7" t="s">
        <v>36</v>
      </c>
      <c r="R19" s="12">
        <f>SUMIFS(R5:R14,S26:S35,"&gt;=290")-SUMIFS(R5:R14,S26:S35,"&gt;=390")</f>
        <v>1</v>
      </c>
      <c r="S19" s="7" t="s">
        <v>36</v>
      </c>
      <c r="T19" s="12">
        <f>SUMIFS(T5:T14,U26:U35,"&gt;=290")-SUMIFS(T5:T14,U26:U35,"&gt;=390")</f>
        <v>0.5</v>
      </c>
      <c r="U19" s="7" t="s">
        <v>36</v>
      </c>
      <c r="V19" s="12">
        <f>SUMIFS(V5:V14,W26:W35,"&gt;=290")-SUMIFS(V5:V14,W26:W35,"&gt;=390")</f>
        <v>0.5</v>
      </c>
      <c r="W19" s="7" t="s">
        <v>36</v>
      </c>
      <c r="X19" s="12">
        <f>SUMIFS(X5:X14,Y26:Y35,"&gt;=290")-SUMIFS(X5:X14,Y26:Y35,"&gt;=390")</f>
        <v>0</v>
      </c>
      <c r="Y19" s="7" t="s">
        <v>36</v>
      </c>
      <c r="Z19" s="12">
        <f>SUMIFS(Z5:Z14,AA26:AA35,"&gt;=290")-SUMIFS(Z5:Z14,AA26:AA35,"&gt;=390")</f>
        <v>0</v>
      </c>
      <c r="AA19" s="7" t="s">
        <v>36</v>
      </c>
      <c r="AB19" s="12">
        <f>SUMIFS(AB5:AB14,AC26:AC35,"&gt;=290")-SUMIFS(AB5:AB14,AC26:AC35,"&gt;=390")</f>
        <v>0</v>
      </c>
      <c r="AC19" s="7" t="s">
        <v>36</v>
      </c>
    </row>
    <row r="20" spans="1:29" ht="17" thickBot="1">
      <c r="A20" s="4" t="s">
        <v>6</v>
      </c>
      <c r="B20" s="13">
        <f>SUMIFS(B5:B14,C26:C35,"&gt;=390")</f>
        <v>0</v>
      </c>
      <c r="C20" s="8" t="s">
        <v>37</v>
      </c>
      <c r="D20" s="13">
        <f>SUMIFS(D5:D14,E26:E35,"&gt;=390")</f>
        <v>0</v>
      </c>
      <c r="E20" s="8" t="s">
        <v>37</v>
      </c>
      <c r="F20" s="13">
        <f>SUMIFS(F5:F14,G26:G35,"&gt;=390")</f>
        <v>0</v>
      </c>
      <c r="G20" s="8" t="s">
        <v>37</v>
      </c>
      <c r="H20" s="13">
        <f>SUMIFS(H5:H14,I26:I35,"&gt;=390")</f>
        <v>0</v>
      </c>
      <c r="I20" s="8" t="s">
        <v>37</v>
      </c>
      <c r="J20" s="13">
        <f>SUMIFS(J5:J14,K26:K35,"&gt;=390")</f>
        <v>0</v>
      </c>
      <c r="K20" s="8" t="s">
        <v>37</v>
      </c>
      <c r="L20" s="13">
        <f>SUMIFS(L5:L14,M26:M35,"&gt;=390")</f>
        <v>0</v>
      </c>
      <c r="M20" s="8" t="s">
        <v>37</v>
      </c>
      <c r="N20" s="13">
        <f>SUMIFS(N5:N14,O26:O35,"&gt;=390")</f>
        <v>0</v>
      </c>
      <c r="O20" s="8" t="s">
        <v>37</v>
      </c>
      <c r="P20" s="13">
        <f>SUMIFS(P5:P14,Q26:Q35,"&gt;=390")</f>
        <v>0.5</v>
      </c>
      <c r="Q20" s="8" t="s">
        <v>37</v>
      </c>
      <c r="R20" s="13">
        <f>SUMIFS(R5:R14,S26:S35,"&gt;=390")</f>
        <v>0</v>
      </c>
      <c r="S20" s="8" t="s">
        <v>37</v>
      </c>
      <c r="T20" s="13">
        <f>SUMIFS(T5:T14,U26:U35,"&gt;=390")</f>
        <v>0</v>
      </c>
      <c r="U20" s="8" t="s">
        <v>37</v>
      </c>
      <c r="V20" s="13">
        <f>SUMIFS(V5:V14,W26:W35,"&gt;=390")</f>
        <v>1.5</v>
      </c>
      <c r="W20" s="8" t="s">
        <v>37</v>
      </c>
      <c r="X20" s="13">
        <f>SUMIFS(X5:X14,Y26:Y35,"&gt;=390")</f>
        <v>1.5</v>
      </c>
      <c r="Y20" s="8" t="s">
        <v>37</v>
      </c>
      <c r="Z20" s="13">
        <f>SUMIFS(Z5:Z14,AA26:AA35,"&gt;=390")</f>
        <v>0</v>
      </c>
      <c r="AA20" s="8" t="s">
        <v>37</v>
      </c>
      <c r="AB20" s="13">
        <f>SUMIFS(AB5:AB14,AC26:AC35,"&gt;=390")</f>
        <v>0</v>
      </c>
      <c r="AC20" s="8" t="s">
        <v>37</v>
      </c>
    </row>
    <row r="21" spans="1:29">
      <c r="A21" s="4" t="s">
        <v>18</v>
      </c>
      <c r="B21" s="1">
        <f>B17</f>
        <v>0</v>
      </c>
      <c r="C21" s="6" t="s">
        <v>34</v>
      </c>
      <c r="D21" s="1">
        <f>B21+D17</f>
        <v>2.5</v>
      </c>
      <c r="E21" s="6" t="s">
        <v>34</v>
      </c>
      <c r="F21" s="1">
        <f>D21+F17</f>
        <v>5</v>
      </c>
      <c r="G21" s="6" t="s">
        <v>34</v>
      </c>
      <c r="H21" s="1">
        <f>F21+H17</f>
        <v>5</v>
      </c>
      <c r="I21" s="6" t="s">
        <v>34</v>
      </c>
      <c r="J21" s="1">
        <f>H21+J17</f>
        <v>5.5</v>
      </c>
      <c r="K21" s="6" t="s">
        <v>34</v>
      </c>
      <c r="L21" s="1">
        <f>J21+L17</f>
        <v>5.5</v>
      </c>
      <c r="M21" s="6" t="s">
        <v>34</v>
      </c>
      <c r="N21" s="1">
        <f>L21+N17</f>
        <v>6</v>
      </c>
      <c r="O21" s="6" t="s">
        <v>34</v>
      </c>
      <c r="P21" s="1">
        <f>N21+P17</f>
        <v>6</v>
      </c>
      <c r="Q21" s="6" t="s">
        <v>34</v>
      </c>
      <c r="R21" s="1">
        <f>P21+R17</f>
        <v>6</v>
      </c>
      <c r="S21" s="6" t="s">
        <v>34</v>
      </c>
      <c r="T21" s="1">
        <f>R21+T17</f>
        <v>6</v>
      </c>
      <c r="U21" s="6" t="s">
        <v>34</v>
      </c>
      <c r="V21" s="1">
        <f>T21+V17</f>
        <v>6</v>
      </c>
      <c r="W21" s="6" t="s">
        <v>34</v>
      </c>
      <c r="X21" s="1">
        <f>V21+X17</f>
        <v>6.5</v>
      </c>
      <c r="Y21" s="6" t="s">
        <v>34</v>
      </c>
      <c r="Z21" s="1">
        <f>X21+Z17</f>
        <v>6.5</v>
      </c>
      <c r="AA21" s="6" t="s">
        <v>34</v>
      </c>
      <c r="AB21" s="1">
        <f>Z21+AB17</f>
        <v>6.5</v>
      </c>
      <c r="AC21" s="6" t="s">
        <v>34</v>
      </c>
    </row>
    <row r="22" spans="1:29">
      <c r="A22" s="4" t="s">
        <v>19</v>
      </c>
      <c r="B22" s="2">
        <f>B18</f>
        <v>0</v>
      </c>
      <c r="C22" s="7" t="s">
        <v>35</v>
      </c>
      <c r="D22" s="2">
        <f t="shared" ref="D22:AB24" si="25">B22+D18</f>
        <v>0</v>
      </c>
      <c r="E22" s="7" t="s">
        <v>35</v>
      </c>
      <c r="F22" s="2">
        <f t="shared" si="25"/>
        <v>0</v>
      </c>
      <c r="G22" s="7" t="s">
        <v>35</v>
      </c>
      <c r="H22" s="2">
        <f t="shared" si="25"/>
        <v>1</v>
      </c>
      <c r="I22" s="7" t="s">
        <v>35</v>
      </c>
      <c r="J22" s="2">
        <f t="shared" si="25"/>
        <v>2.5</v>
      </c>
      <c r="K22" s="7" t="s">
        <v>35</v>
      </c>
      <c r="L22" s="2">
        <f t="shared" si="25"/>
        <v>3</v>
      </c>
      <c r="M22" s="7" t="s">
        <v>35</v>
      </c>
      <c r="N22" s="2">
        <f t="shared" si="25"/>
        <v>3</v>
      </c>
      <c r="O22" s="7" t="s">
        <v>35</v>
      </c>
      <c r="P22" s="2">
        <f t="shared" si="25"/>
        <v>4</v>
      </c>
      <c r="Q22" s="7" t="s">
        <v>35</v>
      </c>
      <c r="R22" s="2">
        <f t="shared" si="25"/>
        <v>6</v>
      </c>
      <c r="S22" s="7" t="s">
        <v>35</v>
      </c>
      <c r="T22" s="2">
        <f t="shared" si="25"/>
        <v>6</v>
      </c>
      <c r="U22" s="7" t="s">
        <v>35</v>
      </c>
      <c r="V22" s="2">
        <f t="shared" si="25"/>
        <v>6.5</v>
      </c>
      <c r="W22" s="7" t="s">
        <v>35</v>
      </c>
      <c r="X22" s="2">
        <f t="shared" si="25"/>
        <v>6.5</v>
      </c>
      <c r="Y22" s="7" t="s">
        <v>35</v>
      </c>
      <c r="Z22" s="2">
        <f t="shared" si="25"/>
        <v>6.5</v>
      </c>
      <c r="AA22" s="7" t="s">
        <v>35</v>
      </c>
      <c r="AB22" s="2">
        <f t="shared" si="25"/>
        <v>6.5</v>
      </c>
      <c r="AC22" s="7" t="s">
        <v>35</v>
      </c>
    </row>
    <row r="23" spans="1:29" ht="17" thickBot="1">
      <c r="A23" s="5" t="s">
        <v>20</v>
      </c>
      <c r="B23" s="2">
        <f>B19</f>
        <v>0</v>
      </c>
      <c r="C23" s="7" t="s">
        <v>36</v>
      </c>
      <c r="D23" s="2">
        <f t="shared" si="25"/>
        <v>0</v>
      </c>
      <c r="E23" s="7" t="s">
        <v>36</v>
      </c>
      <c r="F23" s="2">
        <f t="shared" si="25"/>
        <v>0</v>
      </c>
      <c r="G23" s="7" t="s">
        <v>36</v>
      </c>
      <c r="H23" s="2">
        <f t="shared" si="25"/>
        <v>0</v>
      </c>
      <c r="I23" s="7" t="s">
        <v>36</v>
      </c>
      <c r="J23" s="2">
        <f t="shared" si="25"/>
        <v>0.5</v>
      </c>
      <c r="K23" s="7" t="s">
        <v>36</v>
      </c>
      <c r="L23" s="2">
        <f t="shared" si="25"/>
        <v>0.5</v>
      </c>
      <c r="M23" s="7" t="s">
        <v>36</v>
      </c>
      <c r="N23" s="2">
        <f t="shared" si="25"/>
        <v>0.5</v>
      </c>
      <c r="O23" s="7" t="s">
        <v>36</v>
      </c>
      <c r="P23" s="2">
        <f t="shared" si="25"/>
        <v>1.5</v>
      </c>
      <c r="Q23" s="7" t="s">
        <v>36</v>
      </c>
      <c r="R23" s="2">
        <f t="shared" si="25"/>
        <v>2.5</v>
      </c>
      <c r="S23" s="7" t="s">
        <v>36</v>
      </c>
      <c r="T23" s="2">
        <f t="shared" si="25"/>
        <v>3</v>
      </c>
      <c r="U23" s="7" t="s">
        <v>36</v>
      </c>
      <c r="V23" s="2">
        <f t="shared" si="25"/>
        <v>3.5</v>
      </c>
      <c r="W23" s="7" t="s">
        <v>36</v>
      </c>
      <c r="X23" s="2">
        <f t="shared" si="25"/>
        <v>3.5</v>
      </c>
      <c r="Y23" s="7" t="s">
        <v>36</v>
      </c>
      <c r="Z23" s="2">
        <f t="shared" si="25"/>
        <v>3.5</v>
      </c>
      <c r="AA23" s="7" t="s">
        <v>36</v>
      </c>
      <c r="AB23" s="2">
        <f t="shared" si="25"/>
        <v>3.5</v>
      </c>
      <c r="AC23" s="7" t="s">
        <v>36</v>
      </c>
    </row>
    <row r="24" spans="1:29">
      <c r="B24" s="2">
        <f>B20</f>
        <v>0</v>
      </c>
      <c r="C24" s="7" t="s">
        <v>37</v>
      </c>
      <c r="D24" s="2">
        <f t="shared" si="25"/>
        <v>0</v>
      </c>
      <c r="E24" s="7" t="s">
        <v>37</v>
      </c>
      <c r="F24" s="2">
        <f t="shared" si="25"/>
        <v>0</v>
      </c>
      <c r="G24" s="7" t="s">
        <v>37</v>
      </c>
      <c r="H24" s="2">
        <f t="shared" si="25"/>
        <v>0</v>
      </c>
      <c r="I24" s="7" t="s">
        <v>37</v>
      </c>
      <c r="J24" s="2">
        <f t="shared" si="25"/>
        <v>0</v>
      </c>
      <c r="K24" s="7" t="s">
        <v>37</v>
      </c>
      <c r="L24" s="2">
        <f t="shared" si="25"/>
        <v>0</v>
      </c>
      <c r="M24" s="7" t="s">
        <v>37</v>
      </c>
      <c r="N24" s="2">
        <f t="shared" si="25"/>
        <v>0</v>
      </c>
      <c r="O24" s="7" t="s">
        <v>37</v>
      </c>
      <c r="P24" s="2">
        <f t="shared" si="25"/>
        <v>0.5</v>
      </c>
      <c r="Q24" s="7" t="s">
        <v>37</v>
      </c>
      <c r="R24" s="2">
        <f t="shared" si="25"/>
        <v>0.5</v>
      </c>
      <c r="S24" s="7" t="s">
        <v>37</v>
      </c>
      <c r="T24" s="2">
        <f t="shared" si="25"/>
        <v>0.5</v>
      </c>
      <c r="U24" s="7" t="s">
        <v>37</v>
      </c>
      <c r="V24" s="2">
        <f t="shared" si="25"/>
        <v>2</v>
      </c>
      <c r="W24" s="7" t="s">
        <v>37</v>
      </c>
      <c r="X24" s="2">
        <f t="shared" si="25"/>
        <v>3.5</v>
      </c>
      <c r="Y24" s="7" t="s">
        <v>37</v>
      </c>
      <c r="Z24" s="2">
        <f t="shared" si="25"/>
        <v>3.5</v>
      </c>
      <c r="AA24" s="7" t="s">
        <v>37</v>
      </c>
      <c r="AB24" s="2">
        <f t="shared" si="25"/>
        <v>3.5</v>
      </c>
      <c r="AC24" s="7" t="s">
        <v>37</v>
      </c>
    </row>
    <row r="25" spans="1:29" ht="17" thickBot="1">
      <c r="B25" s="3">
        <f>SUM(B21:B24)</f>
        <v>0</v>
      </c>
      <c r="C25" s="8" t="s">
        <v>38</v>
      </c>
      <c r="D25" s="3">
        <f>SUM(D21:D24)</f>
        <v>2.5</v>
      </c>
      <c r="E25" s="8" t="s">
        <v>38</v>
      </c>
      <c r="F25" s="3">
        <f>SUM(F21:F24)</f>
        <v>5</v>
      </c>
      <c r="G25" s="8" t="s">
        <v>38</v>
      </c>
      <c r="H25" s="3">
        <f>SUM(H21:H24)</f>
        <v>6</v>
      </c>
      <c r="I25" s="8" t="s">
        <v>38</v>
      </c>
      <c r="J25" s="3">
        <f>SUM(J21:J24)</f>
        <v>8.5</v>
      </c>
      <c r="K25" s="8" t="s">
        <v>38</v>
      </c>
      <c r="L25" s="3">
        <f>SUM(L21:L24)</f>
        <v>9</v>
      </c>
      <c r="M25" s="8" t="s">
        <v>38</v>
      </c>
      <c r="N25" s="3">
        <f>SUM(N21:N24)</f>
        <v>9.5</v>
      </c>
      <c r="O25" s="8" t="s">
        <v>38</v>
      </c>
      <c r="P25" s="3">
        <f>SUM(P21:P24)</f>
        <v>12</v>
      </c>
      <c r="Q25" s="8" t="s">
        <v>38</v>
      </c>
      <c r="R25" s="3">
        <f>SUM(R21:R24)</f>
        <v>15</v>
      </c>
      <c r="S25" s="8" t="s">
        <v>38</v>
      </c>
      <c r="T25" s="3">
        <f>SUM(T21:T24)</f>
        <v>15.5</v>
      </c>
      <c r="U25" s="8" t="s">
        <v>38</v>
      </c>
      <c r="V25" s="3">
        <f>SUM(V21:V24)</f>
        <v>18</v>
      </c>
      <c r="W25" s="8" t="s">
        <v>38</v>
      </c>
      <c r="X25" s="3">
        <f>SUM(X21:X24)</f>
        <v>20</v>
      </c>
      <c r="Y25" s="8" t="s">
        <v>38</v>
      </c>
      <c r="Z25" s="3">
        <f>SUM(Z21:Z24)</f>
        <v>20</v>
      </c>
      <c r="AA25" s="8" t="s">
        <v>38</v>
      </c>
      <c r="AB25" s="3">
        <f>SUM(AB21:AB24)</f>
        <v>20</v>
      </c>
      <c r="AC25" s="8" t="s">
        <v>38</v>
      </c>
    </row>
    <row r="26" spans="1:29">
      <c r="C26" s="11" t="e">
        <f>VALUE(_xlfn.CONCAT(MID(C5,6,1),MID(C5,8,2)))</f>
        <v>#VALUE!</v>
      </c>
      <c r="E26" s="11">
        <f>VALUE(_xlfn.CONCAT(MID(E5,6,1),MID(E5,8,2)))</f>
        <v>102</v>
      </c>
      <c r="G26" s="11">
        <f>VALUE(_xlfn.CONCAT(MID(G5,6,1),MID(G5,8,2)))</f>
        <v>103</v>
      </c>
      <c r="I26" s="11">
        <f>VALUE(_xlfn.CONCAT(MID(I5,6,1),MID(I5,8,2)))</f>
        <v>203</v>
      </c>
      <c r="K26" s="11">
        <f>VALUE(_xlfn.CONCAT(MID(K5,6,1),MID(K5,8,2)))</f>
        <v>212</v>
      </c>
      <c r="M26" s="11">
        <f>VALUE(_xlfn.CONCAT(MID(M5,6,1),MID(M5,8,2)))</f>
        <v>1</v>
      </c>
      <c r="O26" s="11">
        <f>VALUE(_xlfn.CONCAT(MID(O5,6,1),MID(O5,8,2)))</f>
        <v>2</v>
      </c>
      <c r="Q26" s="11">
        <f>VALUE(_xlfn.CONCAT(MID(Q5,6,1),MID(Q5,8,2)))</f>
        <v>303</v>
      </c>
      <c r="S26" s="11">
        <f>VALUE(_xlfn.CONCAT(MID(S5,6,1),MID(S5,8,2)))</f>
        <v>205</v>
      </c>
      <c r="U26" s="11">
        <f>VALUE(_xlfn.CONCAT(MID(U5,6,1),MID(U5,8,2)))</f>
        <v>3</v>
      </c>
      <c r="W26" s="11">
        <f>VALUE(_xlfn.CONCAT(MID(W5,6,1),MID(W5,8,2)))</f>
        <v>292</v>
      </c>
      <c r="Y26" s="11">
        <f>VALUE(_xlfn.CONCAT(MID(Y5,6,1),MID(Y5,8,2)))</f>
        <v>106</v>
      </c>
      <c r="AA26" s="11" t="e">
        <f>VALUE(_xlfn.CONCAT(MID(AA5,6,1),MID(AA5,8,2)))</f>
        <v>#VALUE!</v>
      </c>
      <c r="AC26" s="11" t="e">
        <f>VALUE(_xlfn.CONCAT(MID(AC5,6,1),MID(AC5,8,2)))</f>
        <v>#VALUE!</v>
      </c>
    </row>
    <row r="27" spans="1:29">
      <c r="C27" s="11" t="e">
        <f t="shared" ref="C27:E35" si="26">VALUE(_xlfn.CONCAT(MID(C6,6,1),MID(C6,8,2)))</f>
        <v>#VALUE!</v>
      </c>
      <c r="E27" s="11">
        <f t="shared" si="26"/>
        <v>166</v>
      </c>
      <c r="G27" s="11">
        <f t="shared" ref="G27" si="27">VALUE(_xlfn.CONCAT(MID(G6,6,1),MID(G6,8,2)))</f>
        <v>167</v>
      </c>
      <c r="I27" s="11">
        <f t="shared" ref="I27" si="28">VALUE(_xlfn.CONCAT(MID(I6,6,1),MID(I6,8,2)))</f>
        <v>275</v>
      </c>
      <c r="K27" s="11">
        <f t="shared" ref="K27" si="29">VALUE(_xlfn.CONCAT(MID(K6,6,1),MID(K6,8,2)))</f>
        <v>289</v>
      </c>
      <c r="M27" s="11">
        <f t="shared" ref="M27" si="30">VALUE(_xlfn.CONCAT(MID(M6,6,1),MID(M6,8,2)))</f>
        <v>201</v>
      </c>
      <c r="O27" s="11">
        <f t="shared" ref="O27" si="31">VALUE(_xlfn.CONCAT(MID(O6,6,1),MID(O6,8,2)))</f>
        <v>202</v>
      </c>
      <c r="Q27" s="11">
        <f t="shared" ref="Q27" si="32">VALUE(_xlfn.CONCAT(MID(Q6,6,1),MID(Q6,8,2)))</f>
        <v>461</v>
      </c>
      <c r="S27" s="11">
        <f t="shared" ref="S27" si="33">VALUE(_xlfn.CONCAT(MID(S6,6,1),MID(S6,8,2)))</f>
        <v>213</v>
      </c>
      <c r="U27" s="11">
        <f t="shared" ref="U27" si="34">VALUE(_xlfn.CONCAT(MID(U6,6,1),MID(U6,8,2)))</f>
        <v>203</v>
      </c>
      <c r="W27" s="11">
        <f t="shared" ref="W27" si="35">VALUE(_xlfn.CONCAT(MID(W6,6,1),MID(W6,8,2)))</f>
        <v>401</v>
      </c>
      <c r="Y27" s="11">
        <f t="shared" ref="Y27" si="36">VALUE(_xlfn.CONCAT(MID(Y6,6,1),MID(Y6,8,2)))</f>
        <v>402</v>
      </c>
      <c r="AA27" s="11" t="e">
        <f t="shared" ref="AA27" si="37">VALUE(_xlfn.CONCAT(MID(AA6,6,1),MID(AA6,8,2)))</f>
        <v>#VALUE!</v>
      </c>
      <c r="AC27" s="11" t="e">
        <f t="shared" ref="AC27" si="38">VALUE(_xlfn.CONCAT(MID(AC6,6,1),MID(AC6,8,2)))</f>
        <v>#VALUE!</v>
      </c>
    </row>
    <row r="28" spans="1:29">
      <c r="C28" s="11" t="e">
        <f t="shared" si="26"/>
        <v>#VALUE!</v>
      </c>
      <c r="E28" s="11">
        <f t="shared" si="26"/>
        <v>198</v>
      </c>
      <c r="G28" s="11">
        <f t="shared" ref="G28" si="39">VALUE(_xlfn.CONCAT(MID(G7,6,1),MID(G7,8,2)))</f>
        <v>150</v>
      </c>
      <c r="I28" s="11" t="e">
        <f t="shared" ref="I28" si="40">VALUE(_xlfn.CONCAT(MID(I7,6,1),MID(I7,8,2)))</f>
        <v>#VALUE!</v>
      </c>
      <c r="K28" s="11">
        <f t="shared" ref="K28" si="41">VALUE(_xlfn.CONCAT(MID(K7,6,1),MID(K7,8,2)))</f>
        <v>295</v>
      </c>
      <c r="M28" s="11">
        <f t="shared" ref="M28" si="42">VALUE(_xlfn.CONCAT(MID(M7,6,1),MID(M7,8,2)))</f>
        <v>251</v>
      </c>
      <c r="O28" s="11">
        <f t="shared" ref="O28" si="43">VALUE(_xlfn.CONCAT(MID(O7,6,1),MID(O7,8,2)))</f>
        <v>112</v>
      </c>
      <c r="Q28" s="11">
        <f t="shared" ref="Q28" si="44">VALUE(_xlfn.CONCAT(MID(Q7,6,1),MID(Q7,8,2)))</f>
        <v>371</v>
      </c>
      <c r="S28" s="11">
        <f t="shared" ref="S28" si="45">VALUE(_xlfn.CONCAT(MID(S7,6,1),MID(S7,8,2)))</f>
        <v>332</v>
      </c>
      <c r="U28" s="11">
        <f t="shared" ref="U28" si="46">VALUE(_xlfn.CONCAT(MID(U7,6,1),MID(U7,8,2)))</f>
        <v>298</v>
      </c>
      <c r="W28" s="11">
        <f t="shared" ref="W28" si="47">VALUE(_xlfn.CONCAT(MID(W7,6,1),MID(W7,8,2)))</f>
        <v>414</v>
      </c>
      <c r="Y28" s="11">
        <f t="shared" ref="Y28" si="48">VALUE(_xlfn.CONCAT(MID(Y7,6,1),MID(Y7,8,2)))</f>
        <v>403</v>
      </c>
      <c r="AA28" s="11" t="e">
        <f t="shared" ref="AA28" si="49">VALUE(_xlfn.CONCAT(MID(AA7,6,1),MID(AA7,8,2)))</f>
        <v>#VALUE!</v>
      </c>
      <c r="AC28" s="11" t="e">
        <f t="shared" ref="AC28" si="50">VALUE(_xlfn.CONCAT(MID(AC7,6,1),MID(AC7,8,2)))</f>
        <v>#VALUE!</v>
      </c>
    </row>
    <row r="29" spans="1:29">
      <c r="C29" s="11" t="e">
        <f t="shared" si="26"/>
        <v>#VALUE!</v>
      </c>
      <c r="E29" s="11">
        <f t="shared" si="26"/>
        <v>195</v>
      </c>
      <c r="G29" s="11">
        <f t="shared" ref="G29" si="51">VALUE(_xlfn.CONCAT(MID(G8,6,1),MID(G8,8,2)))</f>
        <v>192</v>
      </c>
      <c r="I29" s="11" t="e">
        <f t="shared" ref="I29" si="52">VALUE(_xlfn.CONCAT(MID(I8,6,1),MID(I8,8,2)))</f>
        <v>#VALUE!</v>
      </c>
      <c r="K29" s="11">
        <f t="shared" ref="K29" si="53">VALUE(_xlfn.CONCAT(MID(K8,6,1),MID(K8,8,2)))</f>
        <v>90</v>
      </c>
      <c r="M29" s="11" t="e">
        <f t="shared" ref="M29" si="54">VALUE(_xlfn.CONCAT(MID(M8,6,1),MID(M8,8,2)))</f>
        <v>#VALUE!</v>
      </c>
      <c r="O29" s="11" t="e">
        <f t="shared" ref="O29" si="55">VALUE(_xlfn.CONCAT(MID(O8,6,1),MID(O8,8,2)))</f>
        <v>#VALUE!</v>
      </c>
      <c r="Q29" s="11">
        <f t="shared" ref="Q29" si="56">VALUE(_xlfn.CONCAT(MID(Q8,6,1),MID(Q8,8,2)))</f>
        <v>251</v>
      </c>
      <c r="S29" s="11">
        <f t="shared" ref="S29" si="57">VALUE(_xlfn.CONCAT(MID(S8,6,1),MID(S8,8,2)))</f>
        <v>382</v>
      </c>
      <c r="U29" s="11" t="e">
        <f t="shared" ref="U29" si="58">VALUE(_xlfn.CONCAT(MID(U8,6,1),MID(U8,8,2)))</f>
        <v>#VALUE!</v>
      </c>
      <c r="W29" s="11">
        <f t="shared" ref="W29" si="59">VALUE(_xlfn.CONCAT(MID(W8,6,1),MID(W8,8,2)))</f>
        <v>441</v>
      </c>
      <c r="Y29" s="11">
        <f t="shared" ref="Y29" si="60">VALUE(_xlfn.CONCAT(MID(Y8,6,1),MID(Y8,8,2)))</f>
        <v>478</v>
      </c>
      <c r="AA29" s="11" t="e">
        <f t="shared" ref="AA29" si="61">VALUE(_xlfn.CONCAT(MID(AA8,6,1),MID(AA8,8,2)))</f>
        <v>#VALUE!</v>
      </c>
      <c r="AC29" s="11" t="e">
        <f t="shared" ref="AC29" si="62">VALUE(_xlfn.CONCAT(MID(AC8,6,1),MID(AC8,8,2)))</f>
        <v>#VALUE!</v>
      </c>
    </row>
    <row r="30" spans="1:29">
      <c r="C30" s="11" t="e">
        <f t="shared" si="26"/>
        <v>#VALUE!</v>
      </c>
      <c r="E30" s="11">
        <f t="shared" si="26"/>
        <v>192</v>
      </c>
      <c r="G30" s="11">
        <f t="shared" ref="G30" si="63">VALUE(_xlfn.CONCAT(MID(G9,6,1),MID(G9,8,2)))</f>
        <v>191</v>
      </c>
      <c r="I30" s="11" t="e">
        <f t="shared" ref="I30" si="64">VALUE(_xlfn.CONCAT(MID(I9,6,1),MID(I9,8,2)))</f>
        <v>#VALUE!</v>
      </c>
      <c r="K30" s="11">
        <f t="shared" ref="K30" si="65">VALUE(_xlfn.CONCAT(MID(K9,6,1),MID(K9,8,2)))</f>
        <v>251</v>
      </c>
      <c r="M30" s="11" t="e">
        <f t="shared" ref="M30" si="66">VALUE(_xlfn.CONCAT(MID(M9,6,1),MID(M9,8,2)))</f>
        <v>#VALUE!</v>
      </c>
      <c r="O30" s="11" t="e">
        <f t="shared" ref="O30" si="67">VALUE(_xlfn.CONCAT(MID(O9,6,1),MID(O9,8,2)))</f>
        <v>#VALUE!</v>
      </c>
      <c r="Q30" s="11">
        <f t="shared" ref="Q30" si="68">VALUE(_xlfn.CONCAT(MID(Q9,6,1),MID(Q9,8,2)))</f>
        <v>251</v>
      </c>
      <c r="S30" s="11">
        <f t="shared" ref="S30" si="69">VALUE(_xlfn.CONCAT(MID(S9,6,1),MID(S9,8,2)))</f>
        <v>251</v>
      </c>
      <c r="U30" s="11" t="e">
        <f t="shared" ref="U30" si="70">VALUE(_xlfn.CONCAT(MID(U9,6,1),MID(U9,8,2)))</f>
        <v>#VALUE!</v>
      </c>
      <c r="W30" s="11">
        <f t="shared" ref="W30" si="71">VALUE(_xlfn.CONCAT(MID(W9,6,1),MID(W9,8,2)))</f>
        <v>251</v>
      </c>
      <c r="Y30" s="11" t="e">
        <f t="shared" ref="Y30" si="72">VALUE(_xlfn.CONCAT(MID(Y9,6,1),MID(Y9,8,2)))</f>
        <v>#VALUE!</v>
      </c>
      <c r="AA30" s="11" t="e">
        <f t="shared" ref="AA30" si="73">VALUE(_xlfn.CONCAT(MID(AA9,6,1),MID(AA9,8,2)))</f>
        <v>#VALUE!</v>
      </c>
      <c r="AC30" s="11" t="e">
        <f t="shared" ref="AC30" si="74">VALUE(_xlfn.CONCAT(MID(AC9,6,1),MID(AC9,8,2)))</f>
        <v>#VALUE!</v>
      </c>
    </row>
    <row r="31" spans="1:29">
      <c r="C31" s="11" t="e">
        <f t="shared" si="26"/>
        <v>#VALUE!</v>
      </c>
      <c r="E31" s="11" t="e">
        <f t="shared" si="26"/>
        <v>#VALUE!</v>
      </c>
      <c r="G31" s="11" t="e">
        <f t="shared" ref="G31" si="75">VALUE(_xlfn.CONCAT(MID(G10,6,1),MID(G10,8,2)))</f>
        <v>#VALUE!</v>
      </c>
      <c r="I31" s="11" t="e">
        <f t="shared" ref="I31" si="76">VALUE(_xlfn.CONCAT(MID(I10,6,1),MID(I10,8,2)))</f>
        <v>#VALUE!</v>
      </c>
      <c r="K31" s="11">
        <f t="shared" ref="K31" si="77">VALUE(_xlfn.CONCAT(MID(K10,6,1),MID(K10,8,2)))</f>
        <v>105</v>
      </c>
      <c r="M31" s="11" t="e">
        <f t="shared" ref="M31" si="78">VALUE(_xlfn.CONCAT(MID(M10,6,1),MID(M10,8,2)))</f>
        <v>#VALUE!</v>
      </c>
      <c r="O31" s="11" t="e">
        <f t="shared" ref="O31" si="79">VALUE(_xlfn.CONCAT(MID(O10,6,1),MID(O10,8,2)))</f>
        <v>#VALUE!</v>
      </c>
      <c r="Q31" s="11" t="e">
        <f t="shared" ref="Q31" si="80">VALUE(_xlfn.CONCAT(MID(Q10,6,1),MID(Q10,8,2)))</f>
        <v>#VALUE!</v>
      </c>
      <c r="S31" s="11">
        <f t="shared" ref="S31" si="81">VALUE(_xlfn.CONCAT(MID(S10,6,1),MID(S10,8,2)))</f>
        <v>251</v>
      </c>
      <c r="U31" s="11" t="e">
        <f t="shared" ref="U31" si="82">VALUE(_xlfn.CONCAT(MID(U10,6,1),MID(U10,8,2)))</f>
        <v>#VALUE!</v>
      </c>
      <c r="W31" s="11" t="e">
        <f t="shared" ref="W31" si="83">VALUE(_xlfn.CONCAT(MID(W10,6,1),MID(W10,8,2)))</f>
        <v>#VALUE!</v>
      </c>
      <c r="Y31" s="11" t="e">
        <f t="shared" ref="Y31" si="84">VALUE(_xlfn.CONCAT(MID(Y10,6,1),MID(Y10,8,2)))</f>
        <v>#VALUE!</v>
      </c>
      <c r="AA31" s="11" t="e">
        <f t="shared" ref="AA31" si="85">VALUE(_xlfn.CONCAT(MID(AA10,6,1),MID(AA10,8,2)))</f>
        <v>#VALUE!</v>
      </c>
      <c r="AC31" s="11" t="e">
        <f t="shared" ref="AC31" si="86">VALUE(_xlfn.CONCAT(MID(AC10,6,1),MID(AC10,8,2)))</f>
        <v>#VALUE!</v>
      </c>
    </row>
    <row r="32" spans="1:29">
      <c r="C32" s="11" t="e">
        <f t="shared" si="26"/>
        <v>#VALUE!</v>
      </c>
      <c r="E32" s="11" t="e">
        <f t="shared" si="26"/>
        <v>#VALUE!</v>
      </c>
      <c r="G32" s="11" t="e">
        <f t="shared" ref="G32" si="87">VALUE(_xlfn.CONCAT(MID(G11,6,1),MID(G11,8,2)))</f>
        <v>#VALUE!</v>
      </c>
      <c r="I32" s="11" t="e">
        <f t="shared" ref="I32" si="88">VALUE(_xlfn.CONCAT(MID(I11,6,1),MID(I11,8,2)))</f>
        <v>#VALUE!</v>
      </c>
      <c r="K32" s="11" t="e">
        <f t="shared" ref="K32" si="89">VALUE(_xlfn.CONCAT(MID(K11,6,1),MID(K11,8,2)))</f>
        <v>#VALUE!</v>
      </c>
      <c r="M32" s="11" t="e">
        <f t="shared" ref="M32" si="90">VALUE(_xlfn.CONCAT(MID(M11,6,1),MID(M11,8,2)))</f>
        <v>#VALUE!</v>
      </c>
      <c r="O32" s="11" t="e">
        <f t="shared" ref="O32" si="91">VALUE(_xlfn.CONCAT(MID(O11,6,1),MID(O11,8,2)))</f>
        <v>#VALUE!</v>
      </c>
      <c r="Q32" s="11" t="e">
        <f t="shared" ref="Q32" si="92">VALUE(_xlfn.CONCAT(MID(Q11,6,1),MID(Q11,8,2)))</f>
        <v>#VALUE!</v>
      </c>
      <c r="S32" s="11" t="e">
        <f t="shared" ref="S32" si="93">VALUE(_xlfn.CONCAT(MID(S11,6,1),MID(S11,8,2)))</f>
        <v>#VALUE!</v>
      </c>
      <c r="U32" s="11" t="e">
        <f t="shared" ref="U32" si="94">VALUE(_xlfn.CONCAT(MID(U11,6,1),MID(U11,8,2)))</f>
        <v>#VALUE!</v>
      </c>
      <c r="W32" s="11" t="e">
        <f t="shared" ref="W32" si="95">VALUE(_xlfn.CONCAT(MID(W11,6,1),MID(W11,8,2)))</f>
        <v>#VALUE!</v>
      </c>
      <c r="Y32" s="11" t="e">
        <f t="shared" ref="Y32" si="96">VALUE(_xlfn.CONCAT(MID(Y11,6,1),MID(Y11,8,2)))</f>
        <v>#VALUE!</v>
      </c>
      <c r="AA32" s="11" t="e">
        <f t="shared" ref="AA32" si="97">VALUE(_xlfn.CONCAT(MID(AA11,6,1),MID(AA11,8,2)))</f>
        <v>#VALUE!</v>
      </c>
      <c r="AC32" s="11" t="e">
        <f t="shared" ref="AC32" si="98">VALUE(_xlfn.CONCAT(MID(AC11,6,1),MID(AC11,8,2)))</f>
        <v>#VALUE!</v>
      </c>
    </row>
    <row r="33" spans="3:29">
      <c r="C33" s="11" t="e">
        <f t="shared" si="26"/>
        <v>#VALUE!</v>
      </c>
      <c r="E33" s="11" t="e">
        <f t="shared" si="26"/>
        <v>#VALUE!</v>
      </c>
      <c r="G33" s="11" t="e">
        <f t="shared" ref="G33" si="99">VALUE(_xlfn.CONCAT(MID(G12,6,1),MID(G12,8,2)))</f>
        <v>#VALUE!</v>
      </c>
      <c r="I33" s="11" t="e">
        <f t="shared" ref="I33" si="100">VALUE(_xlfn.CONCAT(MID(I12,6,1),MID(I12,8,2)))</f>
        <v>#VALUE!</v>
      </c>
      <c r="K33" s="11" t="e">
        <f t="shared" ref="K33" si="101">VALUE(_xlfn.CONCAT(MID(K12,6,1),MID(K12,8,2)))</f>
        <v>#VALUE!</v>
      </c>
      <c r="M33" s="11" t="e">
        <f t="shared" ref="M33" si="102">VALUE(_xlfn.CONCAT(MID(M12,6,1),MID(M12,8,2)))</f>
        <v>#VALUE!</v>
      </c>
      <c r="O33" s="11" t="e">
        <f t="shared" ref="O33" si="103">VALUE(_xlfn.CONCAT(MID(O12,6,1),MID(O12,8,2)))</f>
        <v>#VALUE!</v>
      </c>
      <c r="Q33" s="11" t="e">
        <f t="shared" ref="Q33" si="104">VALUE(_xlfn.CONCAT(MID(Q12,6,1),MID(Q12,8,2)))</f>
        <v>#VALUE!</v>
      </c>
      <c r="S33" s="11" t="e">
        <f t="shared" ref="S33" si="105">VALUE(_xlfn.CONCAT(MID(S12,6,1),MID(S12,8,2)))</f>
        <v>#VALUE!</v>
      </c>
      <c r="U33" s="11" t="e">
        <f t="shared" ref="U33" si="106">VALUE(_xlfn.CONCAT(MID(U12,6,1),MID(U12,8,2)))</f>
        <v>#VALUE!</v>
      </c>
      <c r="W33" s="11" t="e">
        <f t="shared" ref="W33" si="107">VALUE(_xlfn.CONCAT(MID(W12,6,1),MID(W12,8,2)))</f>
        <v>#VALUE!</v>
      </c>
      <c r="Y33" s="11" t="e">
        <f t="shared" ref="Y33" si="108">VALUE(_xlfn.CONCAT(MID(Y12,6,1),MID(Y12,8,2)))</f>
        <v>#VALUE!</v>
      </c>
      <c r="AA33" s="11" t="e">
        <f t="shared" ref="AA33" si="109">VALUE(_xlfn.CONCAT(MID(AA12,6,1),MID(AA12,8,2)))</f>
        <v>#VALUE!</v>
      </c>
      <c r="AC33" s="11" t="e">
        <f t="shared" ref="AC33" si="110">VALUE(_xlfn.CONCAT(MID(AC12,6,1),MID(AC12,8,2)))</f>
        <v>#VALUE!</v>
      </c>
    </row>
    <row r="34" spans="3:29">
      <c r="C34" s="11" t="e">
        <f t="shared" si="26"/>
        <v>#VALUE!</v>
      </c>
      <c r="E34" s="11" t="e">
        <f t="shared" si="26"/>
        <v>#VALUE!</v>
      </c>
      <c r="G34" s="11" t="e">
        <f t="shared" ref="G34" si="111">VALUE(_xlfn.CONCAT(MID(G13,6,1),MID(G13,8,2)))</f>
        <v>#VALUE!</v>
      </c>
      <c r="I34" s="11" t="e">
        <f t="shared" ref="I34" si="112">VALUE(_xlfn.CONCAT(MID(I13,6,1),MID(I13,8,2)))</f>
        <v>#VALUE!</v>
      </c>
      <c r="K34" s="11" t="e">
        <f t="shared" ref="K34" si="113">VALUE(_xlfn.CONCAT(MID(K13,6,1),MID(K13,8,2)))</f>
        <v>#VALUE!</v>
      </c>
      <c r="M34" s="11" t="e">
        <f t="shared" ref="M34" si="114">VALUE(_xlfn.CONCAT(MID(M13,6,1),MID(M13,8,2)))</f>
        <v>#VALUE!</v>
      </c>
      <c r="O34" s="11" t="e">
        <f t="shared" ref="O34" si="115">VALUE(_xlfn.CONCAT(MID(O13,6,1),MID(O13,8,2)))</f>
        <v>#VALUE!</v>
      </c>
      <c r="Q34" s="11" t="e">
        <f t="shared" ref="Q34" si="116">VALUE(_xlfn.CONCAT(MID(Q13,6,1),MID(Q13,8,2)))</f>
        <v>#VALUE!</v>
      </c>
      <c r="S34" s="11" t="e">
        <f t="shared" ref="S34" si="117">VALUE(_xlfn.CONCAT(MID(S13,6,1),MID(S13,8,2)))</f>
        <v>#VALUE!</v>
      </c>
      <c r="U34" s="11" t="e">
        <f t="shared" ref="U34" si="118">VALUE(_xlfn.CONCAT(MID(U13,6,1),MID(U13,8,2)))</f>
        <v>#VALUE!</v>
      </c>
      <c r="W34" s="11" t="e">
        <f t="shared" ref="W34" si="119">VALUE(_xlfn.CONCAT(MID(W13,6,1),MID(W13,8,2)))</f>
        <v>#VALUE!</v>
      </c>
      <c r="Y34" s="11" t="e">
        <f t="shared" ref="Y34" si="120">VALUE(_xlfn.CONCAT(MID(Y13,6,1),MID(Y13,8,2)))</f>
        <v>#VALUE!</v>
      </c>
      <c r="AA34" s="11" t="e">
        <f t="shared" ref="AA34" si="121">VALUE(_xlfn.CONCAT(MID(AA13,6,1),MID(AA13,8,2)))</f>
        <v>#VALUE!</v>
      </c>
      <c r="AC34" s="11" t="e">
        <f t="shared" ref="AC34" si="122">VALUE(_xlfn.CONCAT(MID(AC13,6,1),MID(AC13,8,2)))</f>
        <v>#VALUE!</v>
      </c>
    </row>
    <row r="35" spans="3:29">
      <c r="C35" s="11" t="e">
        <f t="shared" si="26"/>
        <v>#VALUE!</v>
      </c>
      <c r="E35" s="11" t="e">
        <f t="shared" si="26"/>
        <v>#VALUE!</v>
      </c>
      <c r="G35" s="11" t="e">
        <f t="shared" ref="G35" si="123">VALUE(_xlfn.CONCAT(MID(G14,6,1),MID(G14,8,2)))</f>
        <v>#VALUE!</v>
      </c>
      <c r="I35" s="11" t="e">
        <f t="shared" ref="I35" si="124">VALUE(_xlfn.CONCAT(MID(I14,6,1),MID(I14,8,2)))</f>
        <v>#VALUE!</v>
      </c>
      <c r="K35" s="11" t="e">
        <f t="shared" ref="K35" si="125">VALUE(_xlfn.CONCAT(MID(K14,6,1),MID(K14,8,2)))</f>
        <v>#VALUE!</v>
      </c>
      <c r="M35" s="11" t="e">
        <f t="shared" ref="M35" si="126">VALUE(_xlfn.CONCAT(MID(M14,6,1),MID(M14,8,2)))</f>
        <v>#VALUE!</v>
      </c>
      <c r="O35" s="11" t="e">
        <f t="shared" ref="O35" si="127">VALUE(_xlfn.CONCAT(MID(O14,6,1),MID(O14,8,2)))</f>
        <v>#VALUE!</v>
      </c>
      <c r="Q35" s="11" t="e">
        <f t="shared" ref="Q35" si="128">VALUE(_xlfn.CONCAT(MID(Q14,6,1),MID(Q14,8,2)))</f>
        <v>#VALUE!</v>
      </c>
      <c r="S35" s="11" t="e">
        <f t="shared" ref="S35" si="129">VALUE(_xlfn.CONCAT(MID(S14,6,1),MID(S14,8,2)))</f>
        <v>#VALUE!</v>
      </c>
      <c r="U35" s="11" t="e">
        <f t="shared" ref="U35" si="130">VALUE(_xlfn.CONCAT(MID(U14,6,1),MID(U14,8,2)))</f>
        <v>#VALUE!</v>
      </c>
      <c r="W35" s="11" t="e">
        <f t="shared" ref="W35" si="131">VALUE(_xlfn.CONCAT(MID(W14,6,1),MID(W14,8,2)))</f>
        <v>#VALUE!</v>
      </c>
      <c r="Y35" s="11" t="e">
        <f t="shared" ref="Y35" si="132">VALUE(_xlfn.CONCAT(MID(Y14,6,1),MID(Y14,8,2)))</f>
        <v>#VALUE!</v>
      </c>
      <c r="AA35" s="11" t="e">
        <f t="shared" ref="AA35" si="133">VALUE(_xlfn.CONCAT(MID(AA14,6,1),MID(AA14,8,2)))</f>
        <v>#VALUE!</v>
      </c>
      <c r="AC35" s="11" t="e">
        <f t="shared" ref="AC35" si="134">VALUE(_xlfn.CONCAT(MID(AC14,6,1),MID(AC14,8,2)))</f>
        <v>#VALUE!</v>
      </c>
    </row>
    <row r="36" spans="3:29">
      <c r="C36" s="11"/>
    </row>
    <row r="37" spans="3:29">
      <c r="C37" s="11"/>
    </row>
    <row r="38" spans="3:29">
      <c r="C38" s="11"/>
    </row>
    <row r="39" spans="3:29">
      <c r="C39" s="11"/>
    </row>
  </sheetData>
  <sheetProtection algorithmName="SHA-512" hashValue="i6vQHPW4D2EQkfH2I4Z74LDtOQs+CiMK6a3bysJj7E+/VOPmQOWgrWSHnpD+BRCYHrJNF/rkJ6z6HsU393wKbw==" saltValue="TNdzgvObw7RWP8NiPFqr9A==" spinCount="100000" sheet="1" objects="1" scenarios="1" selectLockedCells="1"/>
  <mergeCells count="57">
    <mergeCell ref="A1:AC2"/>
    <mergeCell ref="X16:Y16"/>
    <mergeCell ref="Z16:AA16"/>
    <mergeCell ref="AB3:AC3"/>
    <mergeCell ref="AB4:AC4"/>
    <mergeCell ref="AB15:AC15"/>
    <mergeCell ref="AB16:AC16"/>
    <mergeCell ref="L16:M16"/>
    <mergeCell ref="N16:O16"/>
    <mergeCell ref="P16:Q16"/>
    <mergeCell ref="R16:S16"/>
    <mergeCell ref="T16:U16"/>
    <mergeCell ref="V16:W16"/>
    <mergeCell ref="R15:S15"/>
    <mergeCell ref="T15:U15"/>
    <mergeCell ref="V15:W15"/>
    <mergeCell ref="X15:Y15"/>
    <mergeCell ref="Z15:AA15"/>
    <mergeCell ref="B16:C16"/>
    <mergeCell ref="D16:E16"/>
    <mergeCell ref="F16:G16"/>
    <mergeCell ref="H16:I16"/>
    <mergeCell ref="J16:K16"/>
    <mergeCell ref="Z4:AA4"/>
    <mergeCell ref="A3:A4"/>
    <mergeCell ref="B15:C15"/>
    <mergeCell ref="D15:E15"/>
    <mergeCell ref="F15:G15"/>
    <mergeCell ref="H15:I15"/>
    <mergeCell ref="J15:K15"/>
    <mergeCell ref="L15:M15"/>
    <mergeCell ref="N15:O15"/>
    <mergeCell ref="P15:Q15"/>
    <mergeCell ref="N4:O4"/>
    <mergeCell ref="P4:Q4"/>
    <mergeCell ref="R4:S4"/>
    <mergeCell ref="T4:U4"/>
    <mergeCell ref="V4:W4"/>
    <mergeCell ref="X4:Y4"/>
    <mergeCell ref="R3:S3"/>
    <mergeCell ref="T3:U3"/>
    <mergeCell ref="V3:W3"/>
    <mergeCell ref="X3:Y3"/>
    <mergeCell ref="Z3:AA3"/>
    <mergeCell ref="L3:M3"/>
    <mergeCell ref="N3:O3"/>
    <mergeCell ref="P3:Q3"/>
    <mergeCell ref="B3:C4"/>
    <mergeCell ref="D3:E3"/>
    <mergeCell ref="F3:G3"/>
    <mergeCell ref="H3:I3"/>
    <mergeCell ref="J3:K3"/>
    <mergeCell ref="D4:E4"/>
    <mergeCell ref="F4:G4"/>
    <mergeCell ref="H4:I4"/>
    <mergeCell ref="J4:K4"/>
    <mergeCell ref="L4:M4"/>
  </mergeCells>
  <phoneticPr fontId="2" type="noConversion"/>
  <conditionalFormatting sqref="A5:A23">
    <cfRule type="expression" dxfId="141" priority="155">
      <formula>COUNTIF($C$5:$AC$14,A5) &gt;= 1</formula>
    </cfRule>
    <cfRule type="expression" dxfId="140" priority="154">
      <formula>COUNTIF($C$5:$AC$14,A5) = 0</formula>
    </cfRule>
  </conditionalFormatting>
  <conditionalFormatting sqref="C21">
    <cfRule type="expression" dxfId="139" priority="153">
      <formula>B21&lt;=8</formula>
    </cfRule>
    <cfRule type="expression" dxfId="138" priority="139">
      <formula>B21&gt;8</formula>
    </cfRule>
  </conditionalFormatting>
  <conditionalFormatting sqref="E21">
    <cfRule type="expression" dxfId="137" priority="137">
      <formula>D21&gt;8</formula>
    </cfRule>
    <cfRule type="expression" dxfId="136" priority="138">
      <formula>D21&lt;=8</formula>
    </cfRule>
  </conditionalFormatting>
  <conditionalFormatting sqref="G21">
    <cfRule type="expression" dxfId="135" priority="135">
      <formula>F21&gt;8</formula>
    </cfRule>
    <cfRule type="expression" dxfId="134" priority="136">
      <formula>F21&lt;=8</formula>
    </cfRule>
  </conditionalFormatting>
  <conditionalFormatting sqref="I21">
    <cfRule type="expression" dxfId="133" priority="133">
      <formula>H21&gt;8</formula>
    </cfRule>
    <cfRule type="expression" dxfId="132" priority="134">
      <formula>H21&lt;=8</formula>
    </cfRule>
  </conditionalFormatting>
  <conditionalFormatting sqref="K21">
    <cfRule type="expression" dxfId="131" priority="131">
      <formula>J21&gt;8</formula>
    </cfRule>
    <cfRule type="expression" dxfId="130" priority="132">
      <formula>J21&lt;=8</formula>
    </cfRule>
  </conditionalFormatting>
  <conditionalFormatting sqref="M21">
    <cfRule type="expression" dxfId="129" priority="129">
      <formula>L21&gt;8</formula>
    </cfRule>
    <cfRule type="expression" dxfId="128" priority="130">
      <formula>L21&lt;=8</formula>
    </cfRule>
  </conditionalFormatting>
  <conditionalFormatting sqref="O21">
    <cfRule type="expression" dxfId="127" priority="127">
      <formula>N21&gt;8</formula>
    </cfRule>
    <cfRule type="expression" dxfId="126" priority="128">
      <formula>N21&lt;=8</formula>
    </cfRule>
  </conditionalFormatting>
  <conditionalFormatting sqref="Q21">
    <cfRule type="expression" dxfId="125" priority="125">
      <formula>P21&gt;8</formula>
    </cfRule>
    <cfRule type="expression" dxfId="124" priority="126">
      <formula>P21&lt;=8</formula>
    </cfRule>
  </conditionalFormatting>
  <conditionalFormatting sqref="S21">
    <cfRule type="expression" dxfId="123" priority="123">
      <formula>R21&gt;8</formula>
    </cfRule>
    <cfRule type="expression" dxfId="122" priority="124">
      <formula>R21&lt;=8</formula>
    </cfRule>
  </conditionalFormatting>
  <conditionalFormatting sqref="U21">
    <cfRule type="expression" dxfId="121" priority="121">
      <formula>T21&gt;8</formula>
    </cfRule>
    <cfRule type="expression" dxfId="120" priority="122">
      <formula>T21&lt;=8</formula>
    </cfRule>
  </conditionalFormatting>
  <conditionalFormatting sqref="W21">
    <cfRule type="expression" dxfId="119" priority="119">
      <formula>V21&gt;8</formula>
    </cfRule>
    <cfRule type="expression" dxfId="118" priority="120">
      <formula>V21&lt;=8</formula>
    </cfRule>
  </conditionalFormatting>
  <conditionalFormatting sqref="Y21">
    <cfRule type="expression" dxfId="117" priority="117">
      <formula>X21&gt;8</formula>
    </cfRule>
    <cfRule type="expression" dxfId="116" priority="118">
      <formula>X21&lt;=8</formula>
    </cfRule>
  </conditionalFormatting>
  <conditionalFormatting sqref="AA21">
    <cfRule type="expression" dxfId="115" priority="115">
      <formula>Z21&gt;8</formula>
    </cfRule>
    <cfRule type="expression" dxfId="114" priority="116">
      <formula>Z21&lt;=8</formula>
    </cfRule>
  </conditionalFormatting>
  <conditionalFormatting sqref="AC21">
    <cfRule type="expression" dxfId="113" priority="113">
      <formula>AB21&gt;8</formula>
    </cfRule>
    <cfRule type="expression" dxfId="112" priority="114">
      <formula>AB21&lt;=8</formula>
    </cfRule>
  </conditionalFormatting>
  <conditionalFormatting sqref="C22">
    <cfRule type="expression" dxfId="111" priority="112">
      <formula>B21&gt;8</formula>
    </cfRule>
    <cfRule type="expression" dxfId="110" priority="111">
      <formula>B21&lt;=8</formula>
    </cfRule>
  </conditionalFormatting>
  <conditionalFormatting sqref="E22">
    <cfRule type="expression" dxfId="109" priority="109">
      <formula>D21&lt;=8</formula>
    </cfRule>
    <cfRule type="expression" dxfId="108" priority="110">
      <formula>D21&gt;8</formula>
    </cfRule>
  </conditionalFormatting>
  <conditionalFormatting sqref="G22">
    <cfRule type="expression" dxfId="107" priority="107">
      <formula>F21&lt;=8</formula>
    </cfRule>
    <cfRule type="expression" dxfId="106" priority="108">
      <formula>F21&gt;8</formula>
    </cfRule>
  </conditionalFormatting>
  <conditionalFormatting sqref="I22">
    <cfRule type="expression" dxfId="105" priority="105">
      <formula>H21&lt;=8</formula>
    </cfRule>
    <cfRule type="expression" dxfId="104" priority="106">
      <formula>H21&gt;8</formula>
    </cfRule>
  </conditionalFormatting>
  <conditionalFormatting sqref="K22">
    <cfRule type="expression" dxfId="103" priority="103">
      <formula>J21&lt;=8</formula>
    </cfRule>
    <cfRule type="expression" dxfId="102" priority="104">
      <formula>J21&gt;8</formula>
    </cfRule>
  </conditionalFormatting>
  <conditionalFormatting sqref="M22">
    <cfRule type="expression" dxfId="101" priority="101">
      <formula>L21&lt;=8</formula>
    </cfRule>
    <cfRule type="expression" dxfId="100" priority="102">
      <formula>L21&gt;8</formula>
    </cfRule>
  </conditionalFormatting>
  <conditionalFormatting sqref="O22">
    <cfRule type="expression" dxfId="99" priority="99">
      <formula>N21&lt;=8</formula>
    </cfRule>
    <cfRule type="expression" dxfId="98" priority="100">
      <formula>N21&gt;8</formula>
    </cfRule>
  </conditionalFormatting>
  <conditionalFormatting sqref="Q22">
    <cfRule type="expression" dxfId="97" priority="97">
      <formula>P21&lt;=8</formula>
    </cfRule>
    <cfRule type="expression" dxfId="96" priority="98">
      <formula>P21&gt;8</formula>
    </cfRule>
  </conditionalFormatting>
  <conditionalFormatting sqref="S22">
    <cfRule type="expression" dxfId="95" priority="95">
      <formula>R21&lt;=8</formula>
    </cfRule>
    <cfRule type="expression" dxfId="94" priority="96">
      <formula>R21&gt;8</formula>
    </cfRule>
  </conditionalFormatting>
  <conditionalFormatting sqref="U22">
    <cfRule type="expression" dxfId="93" priority="93">
      <formula>T21&lt;=8</formula>
    </cfRule>
    <cfRule type="expression" dxfId="92" priority="94">
      <formula>T21&gt;8</formula>
    </cfRule>
  </conditionalFormatting>
  <conditionalFormatting sqref="W22">
    <cfRule type="expression" dxfId="91" priority="91">
      <formula>V21&lt;=8</formula>
    </cfRule>
    <cfRule type="expression" dxfId="90" priority="92">
      <formula>V21&gt;8</formula>
    </cfRule>
  </conditionalFormatting>
  <conditionalFormatting sqref="Y22">
    <cfRule type="expression" dxfId="89" priority="89">
      <formula>X21&lt;=8</formula>
    </cfRule>
    <cfRule type="expression" dxfId="88" priority="90">
      <formula>X21&gt;8</formula>
    </cfRule>
  </conditionalFormatting>
  <conditionalFormatting sqref="AA22">
    <cfRule type="expression" dxfId="87" priority="87">
      <formula>Z21&lt;=8</formula>
    </cfRule>
    <cfRule type="expression" dxfId="86" priority="88">
      <formula>Z21&gt;8</formula>
    </cfRule>
  </conditionalFormatting>
  <conditionalFormatting sqref="AC22">
    <cfRule type="expression" dxfId="85" priority="85">
      <formula>AB21&lt;=8</formula>
    </cfRule>
    <cfRule type="expression" dxfId="84" priority="86">
      <formula>AB21&gt;8</formula>
    </cfRule>
  </conditionalFormatting>
  <conditionalFormatting sqref="C23">
    <cfRule type="expression" dxfId="83" priority="84">
      <formula>B23&gt;=3</formula>
    </cfRule>
    <cfRule type="expression" dxfId="82" priority="83">
      <formula>B23&lt;3</formula>
    </cfRule>
  </conditionalFormatting>
  <conditionalFormatting sqref="E23">
    <cfRule type="expression" dxfId="81" priority="81">
      <formula>D23&lt;3</formula>
    </cfRule>
    <cfRule type="expression" dxfId="80" priority="82">
      <formula>D23&gt;=3</formula>
    </cfRule>
  </conditionalFormatting>
  <conditionalFormatting sqref="G23">
    <cfRule type="expression" dxfId="79" priority="79">
      <formula>F23&lt;3</formula>
    </cfRule>
    <cfRule type="expression" dxfId="78" priority="80">
      <formula>F23&gt;=3</formula>
    </cfRule>
  </conditionalFormatting>
  <conditionalFormatting sqref="I23">
    <cfRule type="expression" dxfId="77" priority="77">
      <formula>H23&lt;3</formula>
    </cfRule>
    <cfRule type="expression" dxfId="76" priority="78">
      <formula>H23&gt;=3</formula>
    </cfRule>
  </conditionalFormatting>
  <conditionalFormatting sqref="K23">
    <cfRule type="expression" dxfId="75" priority="75">
      <formula>J23&lt;3</formula>
    </cfRule>
    <cfRule type="expression" dxfId="74" priority="76">
      <formula>J23&gt;=3</formula>
    </cfRule>
  </conditionalFormatting>
  <conditionalFormatting sqref="M23">
    <cfRule type="expression" dxfId="73" priority="73">
      <formula>L23&lt;3</formula>
    </cfRule>
    <cfRule type="expression" dxfId="72" priority="74">
      <formula>L23&gt;=3</formula>
    </cfRule>
  </conditionalFormatting>
  <conditionalFormatting sqref="O23">
    <cfRule type="expression" dxfId="71" priority="71">
      <formula>N23&lt;3</formula>
    </cfRule>
    <cfRule type="expression" dxfId="70" priority="72">
      <formula>N23&gt;=3</formula>
    </cfRule>
  </conditionalFormatting>
  <conditionalFormatting sqref="Q23">
    <cfRule type="expression" dxfId="69" priority="69">
      <formula>P23&lt;3</formula>
    </cfRule>
    <cfRule type="expression" dxfId="68" priority="70">
      <formula>P23&gt;=3</formula>
    </cfRule>
  </conditionalFormatting>
  <conditionalFormatting sqref="S23">
    <cfRule type="expression" dxfId="67" priority="67">
      <formula>R23&lt;3</formula>
    </cfRule>
    <cfRule type="expression" dxfId="66" priority="68">
      <formula>R23&gt;=3</formula>
    </cfRule>
  </conditionalFormatting>
  <conditionalFormatting sqref="U23">
    <cfRule type="expression" dxfId="65" priority="65">
      <formula>T23&lt;3</formula>
    </cfRule>
    <cfRule type="expression" dxfId="64" priority="66">
      <formula>T23&gt;=3</formula>
    </cfRule>
  </conditionalFormatting>
  <conditionalFormatting sqref="W23">
    <cfRule type="expression" dxfId="63" priority="63">
      <formula>V23&lt;3</formula>
    </cfRule>
    <cfRule type="expression" dxfId="62" priority="64">
      <formula>V23&gt;=3</formula>
    </cfRule>
  </conditionalFormatting>
  <conditionalFormatting sqref="Y23">
    <cfRule type="expression" dxfId="61" priority="61">
      <formula>X23&lt;3</formula>
    </cfRule>
    <cfRule type="expression" dxfId="60" priority="62">
      <formula>X23&gt;=3</formula>
    </cfRule>
  </conditionalFormatting>
  <conditionalFormatting sqref="AA23">
    <cfRule type="expression" dxfId="59" priority="59">
      <formula>Z23&lt;3</formula>
    </cfRule>
    <cfRule type="expression" dxfId="58" priority="60">
      <formula>Z23&gt;=3</formula>
    </cfRule>
  </conditionalFormatting>
  <conditionalFormatting sqref="AC23">
    <cfRule type="expression" dxfId="57" priority="57">
      <formula>AB23&lt;3</formula>
    </cfRule>
    <cfRule type="expression" dxfId="56" priority="58">
      <formula>AB23&gt;=3</formula>
    </cfRule>
  </conditionalFormatting>
  <conditionalFormatting sqref="C24">
    <cfRule type="expression" dxfId="55" priority="56">
      <formula>B24&lt;3</formula>
    </cfRule>
    <cfRule type="expression" dxfId="54" priority="55">
      <formula>B24&gt;=3</formula>
    </cfRule>
  </conditionalFormatting>
  <conditionalFormatting sqref="E24">
    <cfRule type="expression" dxfId="53" priority="53">
      <formula>D24&gt;=3</formula>
    </cfRule>
    <cfRule type="expression" dxfId="52" priority="54">
      <formula>D24&lt;3</formula>
    </cfRule>
  </conditionalFormatting>
  <conditionalFormatting sqref="G24">
    <cfRule type="expression" dxfId="51" priority="51">
      <formula>F24&gt;=3</formula>
    </cfRule>
    <cfRule type="expression" dxfId="50" priority="52">
      <formula>F24&lt;3</formula>
    </cfRule>
  </conditionalFormatting>
  <conditionalFormatting sqref="I24">
    <cfRule type="expression" dxfId="49" priority="49">
      <formula>H24&gt;=3</formula>
    </cfRule>
    <cfRule type="expression" dxfId="48" priority="50">
      <formula>H24&lt;3</formula>
    </cfRule>
  </conditionalFormatting>
  <conditionalFormatting sqref="K24">
    <cfRule type="expression" dxfId="47" priority="47">
      <formula>J24&gt;=3</formula>
    </cfRule>
    <cfRule type="expression" dxfId="46" priority="48">
      <formula>J24&lt;3</formula>
    </cfRule>
  </conditionalFormatting>
  <conditionalFormatting sqref="M24">
    <cfRule type="expression" dxfId="45" priority="45">
      <formula>L24&gt;=3</formula>
    </cfRule>
    <cfRule type="expression" dxfId="44" priority="46">
      <formula>L24&lt;3</formula>
    </cfRule>
  </conditionalFormatting>
  <conditionalFormatting sqref="O24">
    <cfRule type="expression" dxfId="43" priority="43">
      <formula>N24&gt;=3</formula>
    </cfRule>
    <cfRule type="expression" dxfId="42" priority="44">
      <formula>N24&lt;3</formula>
    </cfRule>
  </conditionalFormatting>
  <conditionalFormatting sqref="Q24">
    <cfRule type="expression" dxfId="41" priority="41">
      <formula>P24&gt;=3</formula>
    </cfRule>
    <cfRule type="expression" dxfId="40" priority="42">
      <formula>P24&lt;3</formula>
    </cfRule>
  </conditionalFormatting>
  <conditionalFormatting sqref="S24">
    <cfRule type="expression" dxfId="39" priority="39">
      <formula>R24&gt;=3</formula>
    </cfRule>
    <cfRule type="expression" dxfId="38" priority="40">
      <formula>R24&lt;3</formula>
    </cfRule>
  </conditionalFormatting>
  <conditionalFormatting sqref="U24">
    <cfRule type="expression" dxfId="37" priority="37">
      <formula>T24&gt;=3</formula>
    </cfRule>
    <cfRule type="expression" dxfId="36" priority="38">
      <formula>T24&lt;3</formula>
    </cfRule>
  </conditionalFormatting>
  <conditionalFormatting sqref="W24">
    <cfRule type="expression" dxfId="35" priority="35">
      <formula>V24&gt;=3</formula>
    </cfRule>
    <cfRule type="expression" dxfId="34" priority="36">
      <formula>V24&lt;3</formula>
    </cfRule>
  </conditionalFormatting>
  <conditionalFormatting sqref="Y24">
    <cfRule type="expression" dxfId="33" priority="33">
      <formula>X24&gt;=3</formula>
    </cfRule>
    <cfRule type="expression" dxfId="32" priority="34">
      <formula>X24&lt;3</formula>
    </cfRule>
  </conditionalFormatting>
  <conditionalFormatting sqref="AA24">
    <cfRule type="expression" dxfId="31" priority="31">
      <formula>Z24&gt;=3</formula>
    </cfRule>
    <cfRule type="expression" dxfId="30" priority="32">
      <formula>Z24&lt;3</formula>
    </cfRule>
  </conditionalFormatting>
  <conditionalFormatting sqref="AC24">
    <cfRule type="expression" dxfId="29" priority="29">
      <formula>AB24&gt;=3</formula>
    </cfRule>
    <cfRule type="expression" dxfId="28" priority="30">
      <formula>AB24&lt;3</formula>
    </cfRule>
  </conditionalFormatting>
  <conditionalFormatting sqref="C25">
    <cfRule type="expression" dxfId="27" priority="28">
      <formula>B25&lt;20</formula>
    </cfRule>
    <cfRule type="expression" dxfId="26" priority="27">
      <formula>B25&gt;=20</formula>
    </cfRule>
  </conditionalFormatting>
  <conditionalFormatting sqref="E25">
    <cfRule type="expression" dxfId="25" priority="25">
      <formula>D25&gt;=20</formula>
    </cfRule>
    <cfRule type="expression" dxfId="24" priority="26">
      <formula>D25&lt;20</formula>
    </cfRule>
  </conditionalFormatting>
  <conditionalFormatting sqref="G25">
    <cfRule type="expression" dxfId="23" priority="23">
      <formula>F25&gt;=20</formula>
    </cfRule>
    <cfRule type="expression" dxfId="22" priority="24">
      <formula>F25&lt;20</formula>
    </cfRule>
  </conditionalFormatting>
  <conditionalFormatting sqref="I25">
    <cfRule type="expression" dxfId="21" priority="21">
      <formula>H25&gt;=20</formula>
    </cfRule>
    <cfRule type="expression" dxfId="20" priority="22">
      <formula>H25&lt;20</formula>
    </cfRule>
  </conditionalFormatting>
  <conditionalFormatting sqref="K25">
    <cfRule type="expression" dxfId="19" priority="19">
      <formula>J25&gt;=20</formula>
    </cfRule>
    <cfRule type="expression" dxfId="18" priority="20">
      <formula>J25&lt;20</formula>
    </cfRule>
  </conditionalFormatting>
  <conditionalFormatting sqref="M25">
    <cfRule type="expression" dxfId="17" priority="17">
      <formula>L25&gt;=20</formula>
    </cfRule>
    <cfRule type="expression" dxfId="16" priority="18">
      <formula>L25&lt;20</formula>
    </cfRule>
  </conditionalFormatting>
  <conditionalFormatting sqref="O25">
    <cfRule type="expression" dxfId="15" priority="15">
      <formula>N25&gt;=20</formula>
    </cfRule>
    <cfRule type="expression" dxfId="14" priority="16">
      <formula>N25&lt;20</formula>
    </cfRule>
  </conditionalFormatting>
  <conditionalFormatting sqref="Q25">
    <cfRule type="expression" dxfId="13" priority="13">
      <formula>P25&gt;=20</formula>
    </cfRule>
    <cfRule type="expression" dxfId="12" priority="14">
      <formula>P25&lt;20</formula>
    </cfRule>
  </conditionalFormatting>
  <conditionalFormatting sqref="S25">
    <cfRule type="expression" dxfId="11" priority="11">
      <formula>R25&gt;=20</formula>
    </cfRule>
    <cfRule type="expression" dxfId="10" priority="12">
      <formula>R25&lt;20</formula>
    </cfRule>
  </conditionalFormatting>
  <conditionalFormatting sqref="U25">
    <cfRule type="expression" dxfId="9" priority="9">
      <formula>T25&gt;=20</formula>
    </cfRule>
    <cfRule type="expression" dxfId="8" priority="10">
      <formula>T25&lt;20</formula>
    </cfRule>
  </conditionalFormatting>
  <conditionalFormatting sqref="W25">
    <cfRule type="expression" dxfId="7" priority="7">
      <formula>V25&gt;=20</formula>
    </cfRule>
    <cfRule type="expression" dxfId="6" priority="8">
      <formula>V25&lt;20</formula>
    </cfRule>
  </conditionalFormatting>
  <conditionalFormatting sqref="Y25">
    <cfRule type="expression" dxfId="5" priority="5">
      <formula>X25&gt;=20</formula>
    </cfRule>
    <cfRule type="expression" dxfId="4" priority="6">
      <formula>X25&lt;20</formula>
    </cfRule>
  </conditionalFormatting>
  <conditionalFormatting sqref="AA25">
    <cfRule type="expression" dxfId="3" priority="3">
      <formula>Z25&gt;=20</formula>
    </cfRule>
    <cfRule type="expression" dxfId="2" priority="4">
      <formula>Z25&lt;20</formula>
    </cfRule>
  </conditionalFormatting>
  <conditionalFormatting sqref="AC25">
    <cfRule type="expression" dxfId="1" priority="1">
      <formula>AB25&gt;=20</formula>
    </cfRule>
    <cfRule type="expression" dxfId="0" priority="2">
      <formula>AB25&lt;20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Gritter</dc:creator>
  <cp:lastModifiedBy>Joel Gritter</cp:lastModifiedBy>
  <dcterms:created xsi:type="dcterms:W3CDTF">2020-05-02T20:12:54Z</dcterms:created>
  <dcterms:modified xsi:type="dcterms:W3CDTF">2020-07-16T00:49:39Z</dcterms:modified>
</cp:coreProperties>
</file>