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rock\OneDrive\Desktop\Capstone Project\"/>
    </mc:Choice>
  </mc:AlternateContent>
  <xr:revisionPtr revIDLastSave="0" documentId="13_ncr:1_{A8460577-D798-4DA9-ACA1-5423C9DFEED9}" xr6:coauthVersionLast="47" xr6:coauthVersionMax="47" xr10:uidLastSave="{00000000-0000-0000-0000-000000000000}"/>
  <bookViews>
    <workbookView xWindow="28680" yWindow="-120" windowWidth="29040" windowHeight="15840" tabRatio="377" firstSheet="1" activeTab="2" xr2:uid="{00000000-000D-0000-FFFF-FFFF00000000}"/>
  </bookViews>
  <sheets>
    <sheet name="Initial Risk Model" sheetId="1" r:id="rId1"/>
    <sheet name="Halfway Risk Model (2)" sheetId="6" r:id="rId2"/>
    <sheet name="Final Risk Model" sheetId="4" r:id="rId3"/>
    <sheet name="Dropdown lists" sheetId="2" r:id="rId4"/>
  </sheets>
  <definedNames>
    <definedName name="_xlnm._FilterDatabase" localSheetId="1" hidden="1">'Halfway Risk Model (2)'!$A$4:$AA$4</definedName>
    <definedName name="_xlnm._FilterDatabase" localSheetId="0" hidden="1">'Initial Risk Model'!$A$4:$AA$4</definedName>
    <definedName name="Consequence_criteria">'Dropdown lists'!$B$1:$B$5</definedName>
    <definedName name="Control_effectiveness">'Dropdown lists'!$D$1:$D$3</definedName>
    <definedName name="Likelihood_criteria">'Dropdown lists'!$A$2:$A$6</definedName>
    <definedName name="_xlnm.Print_Area" localSheetId="1">'Halfway Risk Model (2)'!$A$1:$T$9</definedName>
    <definedName name="_xlnm.Print_Area" localSheetId="0">'Initial Risk Model'!$A$1:$T$9</definedName>
    <definedName name="_xlnm.Print_Titles" localSheetId="1">'Halfway Risk Model (2)'!$3:$4</definedName>
    <definedName name="_xlnm.Print_Titles" localSheetId="0">'Initial Risk Model'!$3:$4</definedName>
    <definedName name="Risk_rating">'Dropdown lists'!$C$1:$C$4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4" l="1"/>
  <c r="T5" i="4"/>
  <c r="J6" i="4"/>
  <c r="O6" i="4"/>
  <c r="T6" i="4"/>
  <c r="J7" i="4"/>
  <c r="O7" i="4"/>
  <c r="T7" i="4"/>
  <c r="J8" i="4"/>
  <c r="O8" i="4"/>
  <c r="T8" i="4"/>
  <c r="J9" i="4"/>
  <c r="O9" i="4"/>
  <c r="T9" i="4"/>
  <c r="J10" i="4"/>
  <c r="O10" i="4"/>
  <c r="J7" i="1"/>
  <c r="O7" i="1"/>
  <c r="T7" i="1"/>
  <c r="O10" i="1"/>
  <c r="J10" i="1"/>
  <c r="T9" i="1"/>
  <c r="O9" i="1"/>
  <c r="J9" i="1"/>
  <c r="T8" i="1"/>
  <c r="O8" i="1"/>
  <c r="J8" i="1"/>
  <c r="T6" i="1"/>
  <c r="O6" i="1"/>
  <c r="J6" i="1"/>
  <c r="T5" i="1"/>
  <c r="J5" i="1"/>
  <c r="G2" i="2"/>
  <c r="G3" i="2"/>
  <c r="O10" i="6"/>
  <c r="J10" i="6"/>
  <c r="T9" i="6"/>
  <c r="O9" i="6"/>
  <c r="J9" i="6"/>
  <c r="T8" i="6"/>
  <c r="O8" i="6"/>
  <c r="J8" i="6"/>
  <c r="T7" i="6"/>
  <c r="O7" i="6"/>
  <c r="J7" i="6"/>
  <c r="T6" i="6"/>
  <c r="O6" i="6"/>
  <c r="J6" i="6"/>
  <c r="T5" i="6"/>
  <c r="J5" i="6"/>
  <c r="J6" i="2"/>
  <c r="J4" i="2"/>
  <c r="J5" i="2"/>
  <c r="I2" i="2"/>
  <c r="I3" i="2"/>
  <c r="I4" i="2"/>
  <c r="H2" i="2"/>
  <c r="F2" i="2"/>
  <c r="J2" i="2"/>
  <c r="G7" i="2"/>
  <c r="F7" i="2"/>
  <c r="F6" i="2"/>
  <c r="I7" i="2"/>
  <c r="H7" i="2"/>
  <c r="H6" i="2"/>
  <c r="H5" i="2"/>
  <c r="G6" i="2"/>
  <c r="G5" i="2"/>
  <c r="G4" i="2"/>
  <c r="F5" i="2"/>
  <c r="F4" i="2"/>
  <c r="F3" i="2"/>
  <c r="J7" i="2"/>
  <c r="I6" i="2"/>
  <c r="I5" i="2"/>
  <c r="H4" i="2"/>
  <c r="H3" i="2"/>
  <c r="J3" i="2"/>
</calcChain>
</file>

<file path=xl/sharedStrings.xml><?xml version="1.0" encoding="utf-8"?>
<sst xmlns="http://schemas.openxmlformats.org/spreadsheetml/2006/main" count="274" uniqueCount="73">
  <si>
    <t>No.</t>
  </si>
  <si>
    <t>Risk Name 
/ Category</t>
  </si>
  <si>
    <t>Date Raised</t>
  </si>
  <si>
    <r>
      <t xml:space="preserve">Risk Description
</t>
    </r>
    <r>
      <rPr>
        <sz val="8"/>
        <rFont val="Calibri"/>
        <family val="2"/>
        <scheme val="minor"/>
      </rPr>
      <t>What is the specific risk to your business objective?</t>
    </r>
  </si>
  <si>
    <r>
      <t xml:space="preserve">Causes
</t>
    </r>
    <r>
      <rPr>
        <sz val="8"/>
        <rFont val="Calibri"/>
        <family val="2"/>
        <scheme val="minor"/>
      </rPr>
      <t>What might cause the risk to occur?
(internal and external causes of the risk)</t>
    </r>
  </si>
  <si>
    <r>
      <t xml:space="preserve">Consequences
</t>
    </r>
    <r>
      <rPr>
        <sz val="8"/>
        <rFont val="Calibri"/>
        <family val="2"/>
        <scheme val="minor"/>
      </rPr>
      <t xml:space="preserve">What are the possible outcomes if the risk occurred?
</t>
    </r>
  </si>
  <si>
    <r>
      <t xml:space="preserve">Inherent Risk
</t>
    </r>
    <r>
      <rPr>
        <sz val="8"/>
        <rFont val="Calibri"/>
        <family val="2"/>
        <scheme val="minor"/>
      </rPr>
      <t>(Before Controls)</t>
    </r>
  </si>
  <si>
    <t xml:space="preserve">Control Effectiveness Rating
</t>
  </si>
  <si>
    <r>
      <t xml:space="preserve">Residual Risk
</t>
    </r>
    <r>
      <rPr>
        <sz val="8"/>
        <rFont val="Calibri"/>
        <family val="2"/>
        <scheme val="minor"/>
      </rPr>
      <t>(After existing controls)</t>
    </r>
  </si>
  <si>
    <t>Target Date</t>
  </si>
  <si>
    <r>
      <t xml:space="preserve">Target Risk
</t>
    </r>
    <r>
      <rPr>
        <sz val="8"/>
        <rFont val="Calibri"/>
        <family val="2"/>
        <scheme val="minor"/>
      </rPr>
      <t>(After risk improvement, if any)</t>
    </r>
  </si>
  <si>
    <t>Likelihood</t>
  </si>
  <si>
    <t>Impact</t>
  </si>
  <si>
    <t>Risk Rating</t>
  </si>
  <si>
    <t>Almost certain</t>
  </si>
  <si>
    <t>Critical</t>
  </si>
  <si>
    <t>Effective</t>
  </si>
  <si>
    <t>Insignificant</t>
  </si>
  <si>
    <t>Minor</t>
  </si>
  <si>
    <t>Moderate</t>
  </si>
  <si>
    <t>Major</t>
  </si>
  <si>
    <t>Likely</t>
  </si>
  <si>
    <t>High</t>
  </si>
  <si>
    <t>Partially effective</t>
  </si>
  <si>
    <t>Possible</t>
  </si>
  <si>
    <t>Medium</t>
  </si>
  <si>
    <t>Ineffective</t>
  </si>
  <si>
    <t>Unlikely</t>
  </si>
  <si>
    <t>Low</t>
  </si>
  <si>
    <t>Rare</t>
  </si>
  <si>
    <t>Earthquake</t>
  </si>
  <si>
    <r>
      <t xml:space="preserve">Existing Controls
</t>
    </r>
    <r>
      <rPr>
        <sz val="8"/>
        <rFont val="Calibri"/>
        <family val="2"/>
        <scheme val="minor"/>
      </rPr>
      <t>What controls do you currently have in place to manage the risk?</t>
    </r>
  </si>
  <si>
    <t>Keep virtual copies.</t>
  </si>
  <si>
    <t>Property/equipment damage, power outage, potential loss of life and data.</t>
  </si>
  <si>
    <r>
      <t xml:space="preserve">Risk Improvement Plan
</t>
    </r>
    <r>
      <rPr>
        <sz val="8"/>
        <rFont val="Calibri"/>
        <family val="2"/>
        <scheme val="minor"/>
      </rPr>
      <t>What additional action (if any) should be taken to further manage this risk?</t>
    </r>
  </si>
  <si>
    <t>An earthquake of .7 magnitude or higher causing severe damage.</t>
  </si>
  <si>
    <t>Initial Risk Model</t>
  </si>
  <si>
    <t>Loss of time</t>
  </si>
  <si>
    <t>Catastrophic</t>
  </si>
  <si>
    <t>Happened</t>
  </si>
  <si>
    <t>Final Risk Model</t>
  </si>
  <si>
    <t>Catching Covid/cold</t>
  </si>
  <si>
    <t>Data exposure</t>
  </si>
  <si>
    <t>Public places, low temperatures</t>
  </si>
  <si>
    <t>Risk Area</t>
  </si>
  <si>
    <t xml:space="preserve">Business </t>
  </si>
  <si>
    <t>Personal</t>
  </si>
  <si>
    <t>Inadequate skills</t>
  </si>
  <si>
    <t>Sensitive customer data gets exposed</t>
  </si>
  <si>
    <t xml:space="preserve">Weak password, threat actor, data leak </t>
  </si>
  <si>
    <t>Unable to complete a task/objective</t>
  </si>
  <si>
    <t>Lack of knowledge</t>
  </si>
  <si>
    <t>Progress loss</t>
  </si>
  <si>
    <t>Loss of resouces and time</t>
  </si>
  <si>
    <t>Corruption, hardware failure, accidental deletion</t>
  </si>
  <si>
    <t xml:space="preserve">Wear a mask when needed, cleanliness </t>
  </si>
  <si>
    <t>Loss of time, damage to public image</t>
  </si>
  <si>
    <t xml:space="preserve">Business and personal </t>
  </si>
  <si>
    <t>Keep additional copies</t>
  </si>
  <si>
    <t>A strong willingness to learn, academic and industry support.</t>
  </si>
  <si>
    <t>Academic</t>
  </si>
  <si>
    <t>Halfway Risk Model</t>
  </si>
  <si>
    <t>Having to finish multiple academic tasks within a small timeframe.</t>
  </si>
  <si>
    <t>High stress and limited industry work</t>
  </si>
  <si>
    <t>Spend what time I can, when I can, doing what I can</t>
  </si>
  <si>
    <t>Business and Academic</t>
  </si>
  <si>
    <t xml:space="preserve">High academic workload </t>
  </si>
  <si>
    <t>Academic Work Overload</t>
  </si>
  <si>
    <t xml:space="preserve">Keep additional copies, backup and save frequently </t>
  </si>
  <si>
    <t xml:space="preserve">Continuous </t>
  </si>
  <si>
    <t>Inadequate skills/knowledge</t>
  </si>
  <si>
    <t xml:space="preserve">Unable to complete a task/objective, </t>
  </si>
  <si>
    <t>Lack of skills/knowledge in certain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</si>
</sst>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vertical="top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 applyProtection="1">
      <alignment vertical="top" wrapText="1"/>
      <protection locked="0"/>
    </xf>
    <xf numFmtId="0" fontId="8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5" fillId="0" borderId="6" xfId="0" applyFont="1" applyBorder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6" fillId="3" borderId="2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14" fontId="1" fillId="0" borderId="0" xfId="0" applyNumberFormat="1" applyFont="1" applyAlignment="1" applyProtection="1">
      <alignment horizontal="left"/>
      <protection locked="0"/>
    </xf>
    <xf numFmtId="14" fontId="5" fillId="0" borderId="6" xfId="0" applyNumberFormat="1" applyFont="1" applyBorder="1" applyAlignment="1" applyProtection="1">
      <alignment horizontal="left" vertical="top"/>
      <protection locked="0"/>
    </xf>
    <xf numFmtId="14" fontId="3" fillId="0" borderId="2" xfId="0" applyNumberFormat="1" applyFont="1" applyBorder="1" applyAlignment="1" applyProtection="1">
      <alignment horizontal="center" vertical="center"/>
      <protection locked="0"/>
    </xf>
    <xf numFmtId="14" fontId="3" fillId="0" borderId="0" xfId="0" applyNumberFormat="1" applyFont="1" applyProtection="1">
      <protection locked="0"/>
    </xf>
    <xf numFmtId="14" fontId="3" fillId="2" borderId="2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0" xfId="0" applyFont="1"/>
    <xf numFmtId="0" fontId="11" fillId="0" borderId="0" xfId="0" applyFont="1"/>
    <xf numFmtId="0" fontId="4" fillId="0" borderId="0" xfId="0" applyFont="1" applyAlignment="1" applyProtection="1">
      <alignment vertical="top" wrapText="1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Protection="1">
      <protection locked="0"/>
    </xf>
    <xf numFmtId="14" fontId="3" fillId="0" borderId="2" xfId="0" applyNumberFormat="1" applyFont="1" applyBorder="1" applyProtection="1"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5" fillId="0" borderId="2" xfId="0" applyFont="1" applyBorder="1" applyAlignment="1" applyProtection="1">
      <alignment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wrapText="1"/>
      <protection locked="0"/>
    </xf>
    <xf numFmtId="0" fontId="3" fillId="0" borderId="2" xfId="0" applyFont="1" applyBorder="1" applyAlignment="1" applyProtection="1">
      <alignment vertical="center"/>
      <protection locked="0"/>
    </xf>
    <xf numFmtId="14" fontId="5" fillId="0" borderId="6" xfId="0" applyNumberFormat="1" applyFont="1" applyBorder="1" applyAlignment="1" applyProtection="1">
      <alignment horizontal="left" vertical="top"/>
      <protection locked="0"/>
    </xf>
    <xf numFmtId="0" fontId="5" fillId="3" borderId="3" xfId="0" applyFont="1" applyFill="1" applyBorder="1" applyAlignment="1" applyProtection="1">
      <alignment horizontal="center" vertical="top" wrapText="1"/>
      <protection locked="0"/>
    </xf>
    <xf numFmtId="0" fontId="5" fillId="3" borderId="4" xfId="0" applyFont="1" applyFill="1" applyBorder="1" applyAlignment="1" applyProtection="1">
      <alignment horizontal="center" vertical="top" wrapText="1"/>
      <protection locked="0"/>
    </xf>
    <xf numFmtId="0" fontId="5" fillId="3" borderId="1" xfId="0" applyFont="1" applyFill="1" applyBorder="1" applyAlignment="1" applyProtection="1">
      <alignment horizontal="center" vertical="top" wrapText="1"/>
      <protection locked="0"/>
    </xf>
    <xf numFmtId="14" fontId="5" fillId="3" borderId="2" xfId="0" applyNumberFormat="1" applyFont="1" applyFill="1" applyBorder="1" applyAlignment="1" applyProtection="1">
      <alignment horizontal="center" vertical="top" wrapText="1"/>
      <protection locked="0"/>
    </xf>
    <xf numFmtId="0" fontId="5" fillId="3" borderId="5" xfId="0" applyFont="1" applyFill="1" applyBorder="1" applyAlignment="1" applyProtection="1">
      <alignment horizontal="center" vertical="top" wrapText="1"/>
      <protection locked="0"/>
    </xf>
    <xf numFmtId="0" fontId="5" fillId="3" borderId="7" xfId="0" applyFont="1" applyFill="1" applyBorder="1" applyAlignment="1" applyProtection="1">
      <alignment horizontal="center" vertical="top" wrapText="1"/>
      <protection locked="0"/>
    </xf>
    <xf numFmtId="0" fontId="5" fillId="3" borderId="2" xfId="0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A10"/>
  <sheetViews>
    <sheetView showGridLines="0" zoomScale="90" zoomScaleNormal="90" zoomScaleSheetLayoutView="100" workbookViewId="0">
      <pane ySplit="4" topLeftCell="A5" activePane="bottomLeft" state="frozen"/>
      <selection pane="bottomLeft" activeCell="P9" sqref="P9"/>
    </sheetView>
  </sheetViews>
  <sheetFormatPr defaultColWidth="9.140625" defaultRowHeight="12.75" x14ac:dyDescent="0.2"/>
  <cols>
    <col min="1" max="1" width="4" style="1" customWidth="1"/>
    <col min="2" max="2" width="18.140625" style="1" bestFit="1" customWidth="1"/>
    <col min="3" max="3" width="18.140625" style="1" customWidth="1"/>
    <col min="4" max="4" width="9.28515625" style="19" customWidth="1"/>
    <col min="5" max="6" width="25.28515625" style="1" bestFit="1" customWidth="1"/>
    <col min="7" max="7" width="26.85546875" style="1" bestFit="1" customWidth="1"/>
    <col min="8" max="8" width="12.42578125" style="1" bestFit="1" customWidth="1"/>
    <col min="9" max="9" width="11.85546875" style="1" bestFit="1" customWidth="1"/>
    <col min="10" max="10" width="9" style="9" bestFit="1" customWidth="1"/>
    <col min="11" max="11" width="30.140625" style="1" customWidth="1"/>
    <col min="12" max="12" width="17.7109375" style="1" bestFit="1" customWidth="1"/>
    <col min="13" max="13" width="8.85546875" style="1" bestFit="1" customWidth="1"/>
    <col min="14" max="14" width="12.7109375" style="1" customWidth="1"/>
    <col min="15" max="15" width="9" style="9" bestFit="1" customWidth="1"/>
    <col min="16" max="16" width="24.5703125" style="1" bestFit="1" customWidth="1"/>
    <col min="17" max="17" width="10.42578125" style="19" bestFit="1" customWidth="1"/>
    <col min="18" max="18" width="8.85546875" style="1" bestFit="1" customWidth="1"/>
    <col min="19" max="19" width="6.140625" style="1" bestFit="1" customWidth="1"/>
    <col min="20" max="20" width="9" style="1" bestFit="1" customWidth="1"/>
    <col min="21" max="16384" width="9.140625" style="1"/>
  </cols>
  <sheetData>
    <row r="1" spans="1:27" ht="21.75" customHeight="1" x14ac:dyDescent="0.3">
      <c r="A1" s="10" t="s">
        <v>36</v>
      </c>
      <c r="B1" s="10"/>
      <c r="C1" s="10"/>
      <c r="D1" s="16"/>
      <c r="E1" s="11"/>
      <c r="F1" s="11"/>
      <c r="G1" s="11"/>
      <c r="I1" s="23"/>
      <c r="J1" s="23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7" ht="16.5" customHeight="1" x14ac:dyDescent="0.2">
      <c r="A2" s="33">
        <v>45163</v>
      </c>
      <c r="B2" s="33"/>
      <c r="C2" s="17"/>
      <c r="D2" s="17"/>
      <c r="E2" s="12"/>
      <c r="F2" s="12"/>
      <c r="G2" s="12"/>
      <c r="H2" s="12"/>
      <c r="I2" s="23"/>
      <c r="J2" s="2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7" s="13" customFormat="1" x14ac:dyDescent="0.2">
      <c r="A3" s="40" t="s">
        <v>0</v>
      </c>
      <c r="B3" s="40" t="s">
        <v>1</v>
      </c>
      <c r="C3" s="37" t="s">
        <v>2</v>
      </c>
      <c r="D3" s="37" t="s">
        <v>44</v>
      </c>
      <c r="E3" s="40" t="s">
        <v>3</v>
      </c>
      <c r="F3" s="40" t="s">
        <v>4</v>
      </c>
      <c r="G3" s="40" t="s">
        <v>5</v>
      </c>
      <c r="H3" s="34" t="s">
        <v>6</v>
      </c>
      <c r="I3" s="35"/>
      <c r="J3" s="36"/>
      <c r="K3" s="40" t="s">
        <v>31</v>
      </c>
      <c r="L3" s="38" t="s">
        <v>7</v>
      </c>
      <c r="M3" s="34" t="s">
        <v>8</v>
      </c>
      <c r="N3" s="35"/>
      <c r="O3" s="36"/>
      <c r="P3" s="40" t="s">
        <v>34</v>
      </c>
      <c r="Q3" s="37" t="s">
        <v>9</v>
      </c>
      <c r="R3" s="34" t="s">
        <v>10</v>
      </c>
      <c r="S3" s="35"/>
      <c r="T3" s="36"/>
    </row>
    <row r="4" spans="1:27" s="15" customFormat="1" ht="47.25" customHeight="1" x14ac:dyDescent="0.2">
      <c r="A4" s="40"/>
      <c r="B4" s="40"/>
      <c r="C4" s="37"/>
      <c r="D4" s="37"/>
      <c r="E4" s="40"/>
      <c r="F4" s="40"/>
      <c r="G4" s="40"/>
      <c r="H4" s="14" t="s">
        <v>11</v>
      </c>
      <c r="I4" s="14" t="s">
        <v>12</v>
      </c>
      <c r="J4" s="14" t="s">
        <v>13</v>
      </c>
      <c r="K4" s="40"/>
      <c r="L4" s="39"/>
      <c r="M4" s="14" t="s">
        <v>11</v>
      </c>
      <c r="N4" s="14" t="s">
        <v>12</v>
      </c>
      <c r="O4" s="14" t="s">
        <v>13</v>
      </c>
      <c r="P4" s="40"/>
      <c r="Q4" s="37"/>
      <c r="R4" s="14" t="s">
        <v>11</v>
      </c>
      <c r="S4" s="14" t="s">
        <v>12</v>
      </c>
      <c r="T4" s="14" t="s">
        <v>13</v>
      </c>
      <c r="Y4" s="2"/>
      <c r="Z4" s="2"/>
      <c r="AA4" s="2"/>
    </row>
    <row r="5" spans="1:27" s="8" customFormat="1" ht="48" customHeight="1" x14ac:dyDescent="0.25">
      <c r="A5" s="3">
        <v>1</v>
      </c>
      <c r="B5" s="3" t="s">
        <v>30</v>
      </c>
      <c r="C5" s="18">
        <v>45163</v>
      </c>
      <c r="D5" s="28" t="s">
        <v>57</v>
      </c>
      <c r="E5" s="4" t="s">
        <v>35</v>
      </c>
      <c r="F5" s="5"/>
      <c r="G5" s="25" t="s">
        <v>33</v>
      </c>
      <c r="H5" s="5" t="s">
        <v>29</v>
      </c>
      <c r="I5" s="5" t="s">
        <v>38</v>
      </c>
      <c r="J5" s="6" t="str">
        <f>IF(OR(H5="",I5=""),"",HLOOKUP($I5,'Dropdown lists'!$F$1:$J$7,MATCH($H5,'Dropdown lists'!$E$1:$E$7,0),0))</f>
        <v>High</v>
      </c>
      <c r="K5" s="29"/>
      <c r="L5" s="29"/>
      <c r="M5" s="29"/>
      <c r="N5" s="29"/>
      <c r="O5" s="29"/>
      <c r="P5" s="7" t="s">
        <v>32</v>
      </c>
      <c r="Q5" s="20">
        <v>45177</v>
      </c>
      <c r="R5" s="5" t="s">
        <v>29</v>
      </c>
      <c r="S5" s="5" t="s">
        <v>20</v>
      </c>
      <c r="T5" s="6" t="str">
        <f>IF(OR(R5="",S5=""),"",HLOOKUP(S5,'Dropdown lists'!$F$1:$J$7,MATCH(R5,'Dropdown lists'!$E$1:$E$7,0),0))</f>
        <v>Medium</v>
      </c>
      <c r="X5" s="2"/>
      <c r="Y5" s="2"/>
      <c r="Z5" s="2"/>
      <c r="AA5" s="2"/>
    </row>
    <row r="6" spans="1:27" s="8" customFormat="1" ht="25.5" x14ac:dyDescent="0.25">
      <c r="A6" s="3">
        <v>2</v>
      </c>
      <c r="B6" s="25" t="s">
        <v>47</v>
      </c>
      <c r="C6" s="18">
        <v>45163</v>
      </c>
      <c r="D6" s="28" t="s">
        <v>46</v>
      </c>
      <c r="E6" s="4" t="s">
        <v>50</v>
      </c>
      <c r="F6" s="30" t="s">
        <v>51</v>
      </c>
      <c r="G6" s="5" t="s">
        <v>37</v>
      </c>
      <c r="H6" s="5" t="s">
        <v>39</v>
      </c>
      <c r="I6" s="5" t="s">
        <v>18</v>
      </c>
      <c r="J6" s="6" t="str">
        <f>IF(OR(H6="",I6=""),"",HLOOKUP($I6,'Dropdown lists'!$F$1:$J$7,MATCH($H6,'Dropdown lists'!$E$1:$E$7,0),0))</f>
        <v>Medium</v>
      </c>
      <c r="K6" s="7" t="s">
        <v>59</v>
      </c>
      <c r="L6" s="5" t="s">
        <v>16</v>
      </c>
      <c r="M6" s="5" t="s">
        <v>14</v>
      </c>
      <c r="N6" s="5" t="s">
        <v>17</v>
      </c>
      <c r="O6" s="6" t="str">
        <f>IF(OR(M6="",N6=""),"",HLOOKUP(N6,'Dropdown lists'!$F$1:$J$7,MATCH(M6,'Dropdown lists'!$E$1:$E$7,0),0))</f>
        <v>Medium</v>
      </c>
      <c r="P6" s="7"/>
      <c r="Q6" s="20"/>
      <c r="R6" s="5"/>
      <c r="S6" s="5"/>
      <c r="T6" s="6" t="str">
        <f>IF(OR(R6="",S6=""),"",HLOOKUP(S6,'Dropdown lists'!$F$1:$J$7,MATCH(R6,'Dropdown lists'!$E$1:$E$7,0),0))</f>
        <v/>
      </c>
      <c r="X6" s="2"/>
      <c r="Y6" s="2"/>
      <c r="Z6" s="2"/>
      <c r="AA6" s="2"/>
    </row>
    <row r="7" spans="1:27" s="8" customFormat="1" ht="25.5" x14ac:dyDescent="0.25">
      <c r="A7" s="3">
        <v>3</v>
      </c>
      <c r="B7" s="3" t="s">
        <v>42</v>
      </c>
      <c r="C7" s="18">
        <v>45163</v>
      </c>
      <c r="D7" s="28" t="s">
        <v>45</v>
      </c>
      <c r="E7" s="7" t="s">
        <v>48</v>
      </c>
      <c r="F7" s="5" t="s">
        <v>49</v>
      </c>
      <c r="G7" s="5" t="s">
        <v>56</v>
      </c>
      <c r="H7" s="5" t="s">
        <v>29</v>
      </c>
      <c r="I7" s="5" t="s">
        <v>20</v>
      </c>
      <c r="J7" s="6" t="str">
        <f>IF(OR(H7="",I7=""),"",HLOOKUP($I7,'Dropdown lists'!$F$1:$J$7,MATCH($H7,'Dropdown lists'!$E$1:$E$7,0),0))</f>
        <v>Medium</v>
      </c>
      <c r="K7" s="7"/>
      <c r="L7" s="5"/>
      <c r="M7" s="5"/>
      <c r="N7" s="5"/>
      <c r="O7" s="6" t="str">
        <f>IF(OR(M7="",N7=""),"",HLOOKUP(N7,'Dropdown lists'!$F$1:$J$7,MATCH(M7,'Dropdown lists'!$E$1:$E$7,0),0))</f>
        <v/>
      </c>
      <c r="P7" s="7"/>
      <c r="Q7" s="20"/>
      <c r="R7" s="5"/>
      <c r="S7" s="5"/>
      <c r="T7" s="6" t="str">
        <f>IF(OR(R7="",S7=""),"",HLOOKUP(S7,'Dropdown lists'!$F$1:$J$7,MATCH(R7,'Dropdown lists'!$E$1:$E$7,0),0))</f>
        <v/>
      </c>
      <c r="X7" s="2"/>
      <c r="Y7" s="2"/>
      <c r="Z7" s="2"/>
      <c r="AA7" s="2"/>
    </row>
    <row r="8" spans="1:27" s="8" customFormat="1" ht="25.5" x14ac:dyDescent="0.25">
      <c r="A8" s="3">
        <v>4</v>
      </c>
      <c r="B8" s="3" t="s">
        <v>41</v>
      </c>
      <c r="C8" s="18">
        <v>45163</v>
      </c>
      <c r="D8" s="28" t="s">
        <v>46</v>
      </c>
      <c r="E8" s="4"/>
      <c r="F8" s="5" t="s">
        <v>43</v>
      </c>
      <c r="G8" s="5" t="s">
        <v>37</v>
      </c>
      <c r="H8" s="5" t="s">
        <v>39</v>
      </c>
      <c r="I8" s="5" t="s">
        <v>18</v>
      </c>
      <c r="J8" s="6" t="str">
        <f>IF(OR(H8="",I8=""),"",HLOOKUP($I8,'Dropdown lists'!$F$1:$J$7,MATCH($H8,'Dropdown lists'!$E$1:$E$7,0),0))</f>
        <v>Medium</v>
      </c>
      <c r="K8" s="7" t="s">
        <v>55</v>
      </c>
      <c r="L8" s="5" t="s">
        <v>23</v>
      </c>
      <c r="M8" s="5" t="s">
        <v>27</v>
      </c>
      <c r="N8" s="5" t="s">
        <v>19</v>
      </c>
      <c r="O8" s="6" t="str">
        <f>IF(OR(M8="",N8=""),"",HLOOKUP(N8,'Dropdown lists'!$F$1:$J$7,MATCH(M8,'Dropdown lists'!$E$1:$E$7,0),0))</f>
        <v>Medium</v>
      </c>
      <c r="P8" s="7"/>
      <c r="Q8" s="31"/>
      <c r="R8" s="5"/>
      <c r="S8" s="5"/>
      <c r="T8" s="6" t="str">
        <f>IF(OR(R8="",S8=""),"",HLOOKUP(S8,'Dropdown lists'!$F$1:$J$7,MATCH(R8,'Dropdown lists'!$E$1:$E$7,0),0))</f>
        <v/>
      </c>
      <c r="X8" s="2"/>
      <c r="Y8" s="2"/>
      <c r="Z8" s="2"/>
      <c r="AA8" s="2"/>
    </row>
    <row r="9" spans="1:27" s="8" customFormat="1" ht="38.25" x14ac:dyDescent="0.25">
      <c r="A9" s="3">
        <v>5</v>
      </c>
      <c r="B9" s="3" t="s">
        <v>52</v>
      </c>
      <c r="C9" s="18">
        <v>45163</v>
      </c>
      <c r="D9" s="28" t="s">
        <v>65</v>
      </c>
      <c r="E9" s="4"/>
      <c r="F9" s="5" t="s">
        <v>54</v>
      </c>
      <c r="G9" s="5" t="s">
        <v>53</v>
      </c>
      <c r="H9" s="5" t="s">
        <v>24</v>
      </c>
      <c r="I9" s="5" t="s">
        <v>19</v>
      </c>
      <c r="J9" s="6" t="str">
        <f>IF(OR(H9="",I9=""),"",HLOOKUP($I9,'Dropdown lists'!$F$1:$J$7,MATCH($H9,'Dropdown lists'!$E$1:$E$7,0),0))</f>
        <v>Medium</v>
      </c>
      <c r="K9" s="7"/>
      <c r="L9" s="5"/>
      <c r="M9" s="5"/>
      <c r="N9" s="5"/>
      <c r="O9" s="6" t="str">
        <f>IF(OR(M9="",N9=""),"",HLOOKUP(N9,'Dropdown lists'!$F$1:$J$7,MATCH(M9,'Dropdown lists'!$E$1:$E$7,0),0))</f>
        <v/>
      </c>
      <c r="P9" s="7" t="s">
        <v>58</v>
      </c>
      <c r="Q9" s="20">
        <v>45177</v>
      </c>
      <c r="R9" s="5" t="s">
        <v>29</v>
      </c>
      <c r="S9" s="5" t="s">
        <v>18</v>
      </c>
      <c r="T9" s="6" t="str">
        <f>IF(OR(R9="",S9=""),"",HLOOKUP(S9,'Dropdown lists'!$F$1:$J$7,MATCH(R9,'Dropdown lists'!$E$1:$E$7,0),0))</f>
        <v>Low</v>
      </c>
    </row>
    <row r="10" spans="1:27" ht="38.25" x14ac:dyDescent="0.2">
      <c r="A10" s="3">
        <v>6</v>
      </c>
      <c r="B10" s="25" t="s">
        <v>67</v>
      </c>
      <c r="C10" s="18">
        <v>45211</v>
      </c>
      <c r="D10" s="28" t="s">
        <v>60</v>
      </c>
      <c r="E10" s="28" t="s">
        <v>62</v>
      </c>
      <c r="F10" s="32" t="s">
        <v>66</v>
      </c>
      <c r="G10" s="28" t="s">
        <v>63</v>
      </c>
      <c r="H10" s="5" t="s">
        <v>39</v>
      </c>
      <c r="I10" s="5" t="s">
        <v>19</v>
      </c>
      <c r="J10" s="6" t="str">
        <f>IF(OR(H10="",I10=""),"",HLOOKUP($I10,'Dropdown lists'!$F$1:$J$7,MATCH($H10,'Dropdown lists'!$E$1:$E$7,0),0))</f>
        <v>High</v>
      </c>
      <c r="K10" s="28" t="s">
        <v>64</v>
      </c>
      <c r="L10" s="5" t="s">
        <v>26</v>
      </c>
      <c r="M10" s="5" t="s">
        <v>14</v>
      </c>
      <c r="N10" s="5" t="s">
        <v>19</v>
      </c>
      <c r="O10" s="6" t="str">
        <f>IF(OR(M10="",N10=""),"",HLOOKUP(N10,'Dropdown lists'!$F$1:$J$7,MATCH(M10,'Dropdown lists'!$E$1:$E$7,0),0))</f>
        <v>High</v>
      </c>
      <c r="P10" s="26"/>
      <c r="Q10" s="27"/>
      <c r="R10" s="26"/>
      <c r="S10" s="26"/>
      <c r="T10" s="26"/>
    </row>
  </sheetData>
  <sheetProtection selectLockedCells="1"/>
  <dataConsolidate/>
  <mergeCells count="15">
    <mergeCell ref="A2:B2"/>
    <mergeCell ref="R3:T3"/>
    <mergeCell ref="Q3:Q4"/>
    <mergeCell ref="L3:L4"/>
    <mergeCell ref="A3:A4"/>
    <mergeCell ref="E3:E4"/>
    <mergeCell ref="G3:G4"/>
    <mergeCell ref="P3:P4"/>
    <mergeCell ref="M3:O3"/>
    <mergeCell ref="H3:J3"/>
    <mergeCell ref="K3:K4"/>
    <mergeCell ref="B3:B4"/>
    <mergeCell ref="C3:C4"/>
    <mergeCell ref="F3:F4"/>
    <mergeCell ref="D3:D4"/>
  </mergeCells>
  <phoneticPr fontId="0" type="noConversion"/>
  <dataValidations count="3">
    <dataValidation type="list" allowBlank="1" showInputMessage="1" showErrorMessage="1" sqref="M6:M10 R5:R9 H5 H7 H9" xr:uid="{A0E61194-4A2C-4DA6-85C8-3A7AB9A8EE43}">
      <formula1>Likelihood_criteria</formula1>
    </dataValidation>
    <dataValidation type="list" allowBlank="1" showInputMessage="1" showErrorMessage="1" sqref="I5:I10 S5:S9 N6:N10" xr:uid="{4DD6C7F1-23F2-48F2-85D8-1CCB1AB81317}">
      <formula1>Consequence_criteria</formula1>
    </dataValidation>
    <dataValidation type="list" allowBlank="1" showInputMessage="1" showErrorMessage="1" sqref="L6:L10" xr:uid="{6DCBB191-9264-4ADE-848A-406202761291}">
      <formula1>Control_effectiveness</formula1>
    </dataValidation>
  </dataValidations>
  <pageMargins left="0.31496062992125984" right="0.19685039370078741" top="0.35433070866141736" bottom="0.35433070866141736" header="0.15748031496062992" footer="0.19685039370078741"/>
  <pageSetup paperSize="8" scale="68" fitToHeight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B1D5EEF2-9AE9-4274-9428-DDEA520C4C44}">
            <xm:f>'Dropdown lists'!$C$4</xm:f>
            <x14:dxf>
              <fill>
                <patternFill>
                  <bgColor rgb="FF92D050"/>
                </patternFill>
              </fill>
            </x14:dxf>
          </x14:cfRule>
          <x14:cfRule type="cellIs" priority="6" operator="equal" id="{4AE56D8C-D617-4660-A8E9-9D178891A032}">
            <xm:f>'Dropdown lists'!$C$3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equal" id="{96A60AC7-B378-4564-A23F-60599E2E2845}">
            <xm:f>'Dropdown lists'!$C$2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D63CD501-7210-441C-8903-C35F97E76169}">
            <xm:f>'Dropdown lists'!$C$1</xm:f>
            <x14:dxf>
              <fill>
                <patternFill>
                  <bgColor rgb="FFFF0000"/>
                </patternFill>
              </fill>
            </x14:dxf>
          </x14:cfRule>
          <xm:sqref>T5 J5:J10 O6:O10</xm:sqref>
        </x14:conditionalFormatting>
        <x14:conditionalFormatting xmlns:xm="http://schemas.microsoft.com/office/excel/2006/main">
          <x14:cfRule type="cellIs" priority="1" operator="equal" id="{2FF93452-E2BD-4567-AB50-028D68284925}">
            <xm:f>'Dropdown lists'!$C$4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654CF065-0409-4100-BCEC-BE961E94DA7F}">
            <xm:f>'Dropdown lists'!$C$3</xm:f>
            <x14:dxf>
              <fill>
                <patternFill>
                  <bgColor rgb="FFFFFF00"/>
                </patternFill>
              </fill>
            </x14:dxf>
          </x14:cfRule>
          <x14:cfRule type="cellIs" priority="3" operator="equal" id="{F0777C10-E515-4D79-B3C6-6D0A41D1BDA4}">
            <xm:f>'Dropdown lists'!$C$2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2D2D9977-4FF3-432E-96BB-87451DB5F025}">
            <xm:f>'Dropdown lists'!$C$1</xm:f>
            <x14:dxf>
              <fill>
                <patternFill>
                  <bgColor rgb="FFFF0000"/>
                </patternFill>
              </fill>
            </x14:dxf>
          </x14:cfRule>
          <xm:sqref>T5:T9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59111D-E8E7-40E6-BCEE-53369B823295}">
          <x14:formula1>
            <xm:f>'Dropdown lists'!$A$1:$A$6</xm:f>
          </x14:formula1>
          <xm:sqref>H6 H8 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12C8-EBB8-489A-9CD0-FE57202A7297}">
  <sheetPr>
    <pageSetUpPr fitToPage="1"/>
  </sheetPr>
  <dimension ref="A1:AA10"/>
  <sheetViews>
    <sheetView showGridLines="0" zoomScale="90" zoomScaleNormal="90" zoomScaleSheetLayoutView="100" workbookViewId="0">
      <pane ySplit="4" topLeftCell="A5" activePane="bottomLeft" state="frozen"/>
      <selection pane="bottomLeft" activeCell="E29" sqref="E29"/>
    </sheetView>
  </sheetViews>
  <sheetFormatPr defaultColWidth="9.140625" defaultRowHeight="12.75" x14ac:dyDescent="0.2"/>
  <cols>
    <col min="1" max="1" width="4" style="1" customWidth="1"/>
    <col min="2" max="2" width="18.140625" style="1" bestFit="1" customWidth="1"/>
    <col min="3" max="3" width="18.140625" style="1" customWidth="1"/>
    <col min="4" max="4" width="10.140625" style="19" customWidth="1"/>
    <col min="5" max="6" width="25.28515625" style="1" bestFit="1" customWidth="1"/>
    <col min="7" max="7" width="26.85546875" style="1" bestFit="1" customWidth="1"/>
    <col min="8" max="8" width="12.42578125" style="1" bestFit="1" customWidth="1"/>
    <col min="9" max="9" width="11.85546875" style="1" bestFit="1" customWidth="1"/>
    <col min="10" max="10" width="9" style="9" bestFit="1" customWidth="1"/>
    <col min="11" max="11" width="30.140625" style="1" customWidth="1"/>
    <col min="12" max="12" width="17.7109375" style="1" bestFit="1" customWidth="1"/>
    <col min="13" max="13" width="8.85546875" style="1" bestFit="1" customWidth="1"/>
    <col min="14" max="14" width="12.7109375" style="1" customWidth="1"/>
    <col min="15" max="15" width="9" style="9" bestFit="1" customWidth="1"/>
    <col min="16" max="16" width="24.5703125" style="1" bestFit="1" customWidth="1"/>
    <col min="17" max="17" width="10.7109375" style="19" bestFit="1" customWidth="1"/>
    <col min="18" max="18" width="8.85546875" style="1" bestFit="1" customWidth="1"/>
    <col min="19" max="19" width="6.140625" style="1" bestFit="1" customWidth="1"/>
    <col min="20" max="20" width="9" style="1" bestFit="1" customWidth="1"/>
    <col min="21" max="16384" width="9.140625" style="1"/>
  </cols>
  <sheetData>
    <row r="1" spans="1:27" ht="21.75" customHeight="1" x14ac:dyDescent="0.3">
      <c r="A1" s="10" t="s">
        <v>61</v>
      </c>
      <c r="B1" s="10"/>
      <c r="C1" s="10"/>
      <c r="D1" s="16"/>
      <c r="E1" s="11"/>
      <c r="F1" s="11"/>
      <c r="G1" s="11"/>
      <c r="I1" s="23"/>
      <c r="J1" s="23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7" ht="16.5" customHeight="1" x14ac:dyDescent="0.2">
      <c r="A2" s="33">
        <v>45211</v>
      </c>
      <c r="B2" s="33"/>
      <c r="C2" s="17"/>
      <c r="D2" s="17"/>
      <c r="E2" s="12"/>
      <c r="F2" s="12"/>
      <c r="G2" s="12"/>
      <c r="H2" s="12"/>
      <c r="I2" s="23"/>
      <c r="J2" s="2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7" s="13" customFormat="1" x14ac:dyDescent="0.2">
      <c r="A3" s="40" t="s">
        <v>0</v>
      </c>
      <c r="B3" s="40" t="s">
        <v>1</v>
      </c>
      <c r="C3" s="37" t="s">
        <v>2</v>
      </c>
      <c r="D3" s="37" t="s">
        <v>44</v>
      </c>
      <c r="E3" s="40" t="s">
        <v>3</v>
      </c>
      <c r="F3" s="40" t="s">
        <v>4</v>
      </c>
      <c r="G3" s="40" t="s">
        <v>5</v>
      </c>
      <c r="H3" s="34" t="s">
        <v>6</v>
      </c>
      <c r="I3" s="35"/>
      <c r="J3" s="36"/>
      <c r="K3" s="40" t="s">
        <v>31</v>
      </c>
      <c r="L3" s="38" t="s">
        <v>7</v>
      </c>
      <c r="M3" s="34" t="s">
        <v>8</v>
      </c>
      <c r="N3" s="35"/>
      <c r="O3" s="36"/>
      <c r="P3" s="40" t="s">
        <v>34</v>
      </c>
      <c r="Q3" s="37" t="s">
        <v>9</v>
      </c>
      <c r="R3" s="34" t="s">
        <v>10</v>
      </c>
      <c r="S3" s="35"/>
      <c r="T3" s="36"/>
    </row>
    <row r="4" spans="1:27" s="15" customFormat="1" ht="47.25" customHeight="1" x14ac:dyDescent="0.2">
      <c r="A4" s="40"/>
      <c r="B4" s="40"/>
      <c r="C4" s="37"/>
      <c r="D4" s="37"/>
      <c r="E4" s="40"/>
      <c r="F4" s="40"/>
      <c r="G4" s="40"/>
      <c r="H4" s="14" t="s">
        <v>11</v>
      </c>
      <c r="I4" s="14" t="s">
        <v>12</v>
      </c>
      <c r="J4" s="14" t="s">
        <v>13</v>
      </c>
      <c r="K4" s="40"/>
      <c r="L4" s="39"/>
      <c r="M4" s="14" t="s">
        <v>11</v>
      </c>
      <c r="N4" s="14" t="s">
        <v>12</v>
      </c>
      <c r="O4" s="14" t="s">
        <v>13</v>
      </c>
      <c r="P4" s="40"/>
      <c r="Q4" s="37"/>
      <c r="R4" s="14" t="s">
        <v>11</v>
      </c>
      <c r="S4" s="14" t="s">
        <v>12</v>
      </c>
      <c r="T4" s="14" t="s">
        <v>13</v>
      </c>
      <c r="Y4" s="2"/>
      <c r="Z4" s="2"/>
      <c r="AA4" s="2"/>
    </row>
    <row r="5" spans="1:27" s="8" customFormat="1" ht="48" customHeight="1" x14ac:dyDescent="0.25">
      <c r="A5" s="3">
        <v>1</v>
      </c>
      <c r="B5" s="3" t="s">
        <v>30</v>
      </c>
      <c r="C5" s="18">
        <v>45163</v>
      </c>
      <c r="D5" s="28" t="s">
        <v>57</v>
      </c>
      <c r="E5" s="4" t="s">
        <v>35</v>
      </c>
      <c r="F5" s="5"/>
      <c r="G5" s="25" t="s">
        <v>33</v>
      </c>
      <c r="H5" s="5" t="s">
        <v>29</v>
      </c>
      <c r="I5" s="5" t="s">
        <v>38</v>
      </c>
      <c r="J5" s="6" t="str">
        <f>IF(OR(H5="",I5=""),"",HLOOKUP($I5,'Dropdown lists'!$F$1:$J$7,MATCH($H5,'Dropdown lists'!$E$1:$E$7,0),0))</f>
        <v>High</v>
      </c>
      <c r="K5" s="29"/>
      <c r="L5" s="29"/>
      <c r="M5" s="29"/>
      <c r="N5" s="29"/>
      <c r="O5" s="29"/>
      <c r="P5" s="7" t="s">
        <v>32</v>
      </c>
      <c r="Q5" s="20">
        <v>45177</v>
      </c>
      <c r="R5" s="5" t="s">
        <v>29</v>
      </c>
      <c r="S5" s="5" t="s">
        <v>20</v>
      </c>
      <c r="T5" s="6" t="str">
        <f>IF(OR(R5="",S5=""),"",HLOOKUP(S5,'Dropdown lists'!$F$1:$J$7,MATCH(R5,'Dropdown lists'!$E$1:$E$7,0),0))</f>
        <v>Medium</v>
      </c>
      <c r="X5" s="2"/>
      <c r="Y5" s="2"/>
      <c r="Z5" s="2"/>
      <c r="AA5" s="2"/>
    </row>
    <row r="6" spans="1:27" s="8" customFormat="1" ht="25.5" x14ac:dyDescent="0.25">
      <c r="A6" s="3">
        <v>2</v>
      </c>
      <c r="B6" s="25" t="s">
        <v>47</v>
      </c>
      <c r="C6" s="18">
        <v>45163</v>
      </c>
      <c r="D6" s="28" t="s">
        <v>46</v>
      </c>
      <c r="E6" s="4" t="s">
        <v>50</v>
      </c>
      <c r="F6" s="30" t="s">
        <v>51</v>
      </c>
      <c r="G6" s="5" t="s">
        <v>37</v>
      </c>
      <c r="H6" s="5" t="s">
        <v>39</v>
      </c>
      <c r="I6" s="5" t="s">
        <v>18</v>
      </c>
      <c r="J6" s="6" t="str">
        <f>IF(OR(H6="",I6=""),"",HLOOKUP($I6,'Dropdown lists'!$F$1:$J$7,MATCH($H6,'Dropdown lists'!$E$1:$E$7,0),0))</f>
        <v>Medium</v>
      </c>
      <c r="K6" s="7" t="s">
        <v>59</v>
      </c>
      <c r="L6" s="5" t="s">
        <v>16</v>
      </c>
      <c r="M6" s="5" t="s">
        <v>14</v>
      </c>
      <c r="N6" s="5" t="s">
        <v>17</v>
      </c>
      <c r="O6" s="6" t="str">
        <f>IF(OR(M6="",N6=""),"",HLOOKUP(N6,'Dropdown lists'!$F$1:$J$7,MATCH(M6,'Dropdown lists'!$E$1:$E$7,0),0))</f>
        <v>Medium</v>
      </c>
      <c r="P6" s="7"/>
      <c r="Q6" s="20"/>
      <c r="R6" s="5"/>
      <c r="S6" s="5"/>
      <c r="T6" s="6" t="str">
        <f>IF(OR(R6="",S6=""),"",HLOOKUP(S6,'Dropdown lists'!$F$1:$J$7,MATCH(R6,'Dropdown lists'!$E$1:$E$7,0),0))</f>
        <v/>
      </c>
      <c r="X6" s="2"/>
      <c r="Y6" s="2"/>
      <c r="Z6" s="2"/>
      <c r="AA6" s="2"/>
    </row>
    <row r="7" spans="1:27" s="8" customFormat="1" ht="25.5" x14ac:dyDescent="0.25">
      <c r="A7" s="3">
        <v>3</v>
      </c>
      <c r="B7" s="3" t="s">
        <v>42</v>
      </c>
      <c r="C7" s="18">
        <v>45163</v>
      </c>
      <c r="D7" s="28" t="s">
        <v>45</v>
      </c>
      <c r="E7" s="7" t="s">
        <v>48</v>
      </c>
      <c r="F7" s="5" t="s">
        <v>49</v>
      </c>
      <c r="G7" s="5" t="s">
        <v>56</v>
      </c>
      <c r="H7" s="5" t="s">
        <v>29</v>
      </c>
      <c r="I7" s="5" t="s">
        <v>20</v>
      </c>
      <c r="J7" s="6" t="str">
        <f>IF(OR(H7="",I7=""),"",HLOOKUP($I7,'Dropdown lists'!$F$1:$J$7,MATCH($H7,'Dropdown lists'!$E$1:$E$7,0),0))</f>
        <v>Medium</v>
      </c>
      <c r="K7" s="7"/>
      <c r="L7" s="5"/>
      <c r="M7" s="5"/>
      <c r="N7" s="5"/>
      <c r="O7" s="6" t="str">
        <f>IF(OR(M7="",N7=""),"",HLOOKUP(N7,'Dropdown lists'!$F$1:$J$7,MATCH(M7,'Dropdown lists'!$E$1:$E$7,0),0))</f>
        <v/>
      </c>
      <c r="P7" s="7"/>
      <c r="Q7" s="20"/>
      <c r="R7" s="5"/>
      <c r="S7" s="5"/>
      <c r="T7" s="6" t="str">
        <f>IF(OR(R7="",S7=""),"",HLOOKUP(S7,'Dropdown lists'!$F$1:$J$7,MATCH(R7,'Dropdown lists'!$E$1:$E$7,0),0))</f>
        <v/>
      </c>
      <c r="X7" s="2"/>
      <c r="Y7" s="2"/>
      <c r="Z7" s="2"/>
      <c r="AA7" s="2"/>
    </row>
    <row r="8" spans="1:27" s="8" customFormat="1" ht="25.5" x14ac:dyDescent="0.25">
      <c r="A8" s="3">
        <v>4</v>
      </c>
      <c r="B8" s="3" t="s">
        <v>41</v>
      </c>
      <c r="C8" s="18">
        <v>45163</v>
      </c>
      <c r="D8" s="28" t="s">
        <v>46</v>
      </c>
      <c r="E8" s="4"/>
      <c r="F8" s="5" t="s">
        <v>43</v>
      </c>
      <c r="G8" s="5" t="s">
        <v>37</v>
      </c>
      <c r="H8" s="5" t="s">
        <v>39</v>
      </c>
      <c r="I8" s="5" t="s">
        <v>18</v>
      </c>
      <c r="J8" s="6" t="str">
        <f>IF(OR(H8="",I8=""),"",HLOOKUP($I8,'Dropdown lists'!$F$1:$J$7,MATCH($H8,'Dropdown lists'!$E$1:$E$7,0),0))</f>
        <v>Medium</v>
      </c>
      <c r="K8" s="7" t="s">
        <v>55</v>
      </c>
      <c r="L8" s="5" t="s">
        <v>23</v>
      </c>
      <c r="M8" s="5" t="s">
        <v>27</v>
      </c>
      <c r="N8" s="5" t="s">
        <v>19</v>
      </c>
      <c r="O8" s="6" t="str">
        <f>IF(OR(M8="",N8=""),"",HLOOKUP(N8,'Dropdown lists'!$F$1:$J$7,MATCH(M8,'Dropdown lists'!$E$1:$E$7,0),0))</f>
        <v>Medium</v>
      </c>
      <c r="P8" s="7"/>
      <c r="Q8" s="31"/>
      <c r="R8" s="5"/>
      <c r="S8" s="5"/>
      <c r="T8" s="6" t="str">
        <f>IF(OR(R8="",S8=""),"",HLOOKUP(S8,'Dropdown lists'!$F$1:$J$7,MATCH(R8,'Dropdown lists'!$E$1:$E$7,0),0))</f>
        <v/>
      </c>
      <c r="X8" s="2"/>
      <c r="Y8" s="2"/>
      <c r="Z8" s="2"/>
      <c r="AA8" s="2"/>
    </row>
    <row r="9" spans="1:27" s="8" customFormat="1" ht="38.25" x14ac:dyDescent="0.25">
      <c r="A9" s="3">
        <v>5</v>
      </c>
      <c r="B9" s="3" t="s">
        <v>52</v>
      </c>
      <c r="C9" s="18">
        <v>45163</v>
      </c>
      <c r="D9" s="28" t="s">
        <v>65</v>
      </c>
      <c r="E9" s="4"/>
      <c r="F9" s="5" t="s">
        <v>54</v>
      </c>
      <c r="G9" s="5" t="s">
        <v>53</v>
      </c>
      <c r="H9" s="5" t="s">
        <v>24</v>
      </c>
      <c r="I9" s="5" t="s">
        <v>19</v>
      </c>
      <c r="J9" s="6" t="str">
        <f>IF(OR(H9="",I9=""),"",HLOOKUP($I9,'Dropdown lists'!$F$1:$J$7,MATCH($H9,'Dropdown lists'!$E$1:$E$7,0),0))</f>
        <v>Medium</v>
      </c>
      <c r="K9" s="7"/>
      <c r="L9" s="5"/>
      <c r="M9" s="5"/>
      <c r="N9" s="5"/>
      <c r="O9" s="6" t="str">
        <f>IF(OR(M9="",N9=""),"",HLOOKUP(N9,'Dropdown lists'!$F$1:$J$7,MATCH(M9,'Dropdown lists'!$E$1:$E$7,0),0))</f>
        <v/>
      </c>
      <c r="P9" s="7" t="s">
        <v>58</v>
      </c>
      <c r="Q9" s="20">
        <v>45177</v>
      </c>
      <c r="R9" s="5" t="s">
        <v>29</v>
      </c>
      <c r="S9" s="5" t="s">
        <v>18</v>
      </c>
      <c r="T9" s="6" t="str">
        <f>IF(OR(R9="",S9=""),"",HLOOKUP(S9,'Dropdown lists'!$F$1:$J$7,MATCH(R9,'Dropdown lists'!$E$1:$E$7,0),0))</f>
        <v>Low</v>
      </c>
    </row>
    <row r="10" spans="1:27" ht="38.25" x14ac:dyDescent="0.2">
      <c r="A10" s="3">
        <v>6</v>
      </c>
      <c r="B10" s="25" t="s">
        <v>67</v>
      </c>
      <c r="C10" s="18">
        <v>45211</v>
      </c>
      <c r="D10" s="28" t="s">
        <v>60</v>
      </c>
      <c r="E10" s="28" t="s">
        <v>62</v>
      </c>
      <c r="F10" s="32" t="s">
        <v>66</v>
      </c>
      <c r="G10" s="28" t="s">
        <v>63</v>
      </c>
      <c r="H10" s="5" t="s">
        <v>39</v>
      </c>
      <c r="I10" s="5" t="s">
        <v>19</v>
      </c>
      <c r="J10" s="6" t="str">
        <f>IF(OR(H10="",I10=""),"",HLOOKUP($I10,'Dropdown lists'!$F$1:$J$7,MATCH($H10,'Dropdown lists'!$E$1:$E$7,0),0))</f>
        <v>High</v>
      </c>
      <c r="K10" s="28" t="s">
        <v>64</v>
      </c>
      <c r="L10" s="5" t="s">
        <v>26</v>
      </c>
      <c r="M10" s="5" t="s">
        <v>14</v>
      </c>
      <c r="N10" s="5" t="s">
        <v>19</v>
      </c>
      <c r="O10" s="6" t="str">
        <f>IF(OR(M10="",N10=""),"",HLOOKUP(N10,'Dropdown lists'!$F$1:$J$7,MATCH(M10,'Dropdown lists'!$E$1:$E$7,0),0))</f>
        <v>High</v>
      </c>
      <c r="P10" s="26"/>
      <c r="Q10" s="27"/>
      <c r="R10" s="26"/>
      <c r="S10" s="26"/>
      <c r="T10" s="26"/>
    </row>
  </sheetData>
  <sheetProtection selectLockedCells="1"/>
  <mergeCells count="15">
    <mergeCell ref="P3:P4"/>
    <mergeCell ref="Q3:Q4"/>
    <mergeCell ref="R3:T3"/>
    <mergeCell ref="F3:F4"/>
    <mergeCell ref="G3:G4"/>
    <mergeCell ref="H3:J3"/>
    <mergeCell ref="K3:K4"/>
    <mergeCell ref="L3:L4"/>
    <mergeCell ref="M3:O3"/>
    <mergeCell ref="E3:E4"/>
    <mergeCell ref="A2:B2"/>
    <mergeCell ref="A3:A4"/>
    <mergeCell ref="B3:B4"/>
    <mergeCell ref="C3:C4"/>
    <mergeCell ref="D3:D4"/>
  </mergeCells>
  <dataValidations count="3">
    <dataValidation type="list" allowBlank="1" showInputMessage="1" showErrorMessage="1" sqref="L6:L10" xr:uid="{54268FFC-597B-441C-B4EB-EE740DADACB3}">
      <formula1>Control_effectiveness</formula1>
    </dataValidation>
    <dataValidation type="list" allowBlank="1" showInputMessage="1" showErrorMessage="1" sqref="I5:I10 S5:S9 N6:N10" xr:uid="{5F2E43F2-F18E-46C1-B0C8-7604D5E5A777}">
      <formula1>Consequence_criteria</formula1>
    </dataValidation>
    <dataValidation type="list" allowBlank="1" showInputMessage="1" showErrorMessage="1" sqref="M6:M10 R5:R9 H5 H7 H9" xr:uid="{3DEE19FE-1C61-476A-A801-02B93B7F717D}">
      <formula1>Likelihood_criteria</formula1>
    </dataValidation>
  </dataValidations>
  <pageMargins left="0.31496062992125984" right="0.19685039370078741" top="0.35433070866141736" bottom="0.35433070866141736" header="0.15748031496062992" footer="0.19685039370078741"/>
  <pageSetup paperSize="8" scale="68" fitToHeight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67F25CCC-DD98-4462-9A08-0DBC0C4E352E}">
            <xm:f>'Dropdown lists'!$C$4</xm:f>
            <x14:dxf>
              <fill>
                <patternFill>
                  <bgColor rgb="FF92D050"/>
                </patternFill>
              </fill>
            </x14:dxf>
          </x14:cfRule>
          <x14:cfRule type="cellIs" priority="6" operator="equal" id="{CFBFA78D-103E-4765-8F32-485DF90A15F3}">
            <xm:f>'Dropdown lists'!$C$3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equal" id="{16C24CAB-023A-4ECA-A16B-D54C38A9BF71}">
            <xm:f>'Dropdown lists'!$C$2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90391296-B528-4CCD-95C9-AC2370CB072D}">
            <xm:f>'Dropdown lists'!$C$1</xm:f>
            <x14:dxf>
              <fill>
                <patternFill>
                  <bgColor rgb="FFFF0000"/>
                </patternFill>
              </fill>
            </x14:dxf>
          </x14:cfRule>
          <xm:sqref>T5 J5:J10 O6:O10</xm:sqref>
        </x14:conditionalFormatting>
        <x14:conditionalFormatting xmlns:xm="http://schemas.microsoft.com/office/excel/2006/main">
          <x14:cfRule type="cellIs" priority="1" operator="equal" id="{AED1D836-8B9C-425D-BDC8-6D2B7A7A2856}">
            <xm:f>'Dropdown lists'!$C$4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7EEEC9CC-444B-4941-B44E-4AF82FA360D7}">
            <xm:f>'Dropdown lists'!$C$3</xm:f>
            <x14:dxf>
              <fill>
                <patternFill>
                  <bgColor rgb="FFFFFF00"/>
                </patternFill>
              </fill>
            </x14:dxf>
          </x14:cfRule>
          <x14:cfRule type="cellIs" priority="3" operator="equal" id="{1E1C5ABB-E704-41D4-9872-AD463D5FCFB7}">
            <xm:f>'Dropdown lists'!$C$2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271B1B1B-B040-4C1A-94CD-0A7D90BC2DA4}">
            <xm:f>'Dropdown lists'!$C$1</xm:f>
            <x14:dxf>
              <fill>
                <patternFill>
                  <bgColor rgb="FFFF0000"/>
                </patternFill>
              </fill>
            </x14:dxf>
          </x14:cfRule>
          <xm:sqref>T5:T9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5A9198-F9E3-40D3-8C03-760B88836B27}">
          <x14:formula1>
            <xm:f>'Dropdown lists'!$A$1:$A$6</xm:f>
          </x14:formula1>
          <xm:sqref>H6 H8 H10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15EA-5ECE-43E9-8219-49A5365C7C44}">
  <dimension ref="A1:T10"/>
  <sheetViews>
    <sheetView tabSelected="1" zoomScaleNormal="100" workbookViewId="0">
      <selection activeCell="H27" sqref="H27"/>
    </sheetView>
  </sheetViews>
  <sheetFormatPr defaultRowHeight="12.75" x14ac:dyDescent="0.2"/>
  <cols>
    <col min="1" max="1" width="5" customWidth="1"/>
    <col min="2" max="2" width="15.140625" customWidth="1"/>
    <col min="3" max="3" width="11.5703125" customWidth="1"/>
    <col min="4" max="4" width="8.7109375" customWidth="1"/>
    <col min="5" max="5" width="19.5703125" customWidth="1"/>
    <col min="6" max="6" width="25" customWidth="1"/>
    <col min="7" max="7" width="26" customWidth="1"/>
    <col min="8" max="8" width="9" customWidth="1"/>
    <col min="9" max="9" width="12.85546875" customWidth="1"/>
    <col min="11" max="11" width="17.7109375" customWidth="1"/>
    <col min="12" max="12" width="12.140625" customWidth="1"/>
    <col min="13" max="13" width="8.7109375" customWidth="1"/>
    <col min="14" max="14" width="10.7109375" customWidth="1"/>
    <col min="16" max="16" width="16.5703125" customWidth="1"/>
    <col min="17" max="17" width="10.28515625" customWidth="1"/>
  </cols>
  <sheetData>
    <row r="1" spans="1:20" ht="18.75" x14ac:dyDescent="0.3">
      <c r="A1" s="10" t="s">
        <v>40</v>
      </c>
      <c r="B1" s="10"/>
      <c r="C1" s="16"/>
      <c r="D1" s="16"/>
      <c r="E1" s="11"/>
      <c r="F1" s="11"/>
      <c r="G1" s="11"/>
      <c r="H1" s="1"/>
      <c r="I1" s="23"/>
      <c r="J1" s="23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0" x14ac:dyDescent="0.2">
      <c r="A2" s="33">
        <v>45258</v>
      </c>
      <c r="B2" s="33"/>
      <c r="C2" s="17"/>
      <c r="D2" s="17"/>
      <c r="E2" s="12"/>
      <c r="F2" s="12"/>
      <c r="G2" s="12"/>
      <c r="H2" s="12"/>
      <c r="I2" s="23"/>
      <c r="J2" s="2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x14ac:dyDescent="0.2">
      <c r="A3" s="40" t="s">
        <v>0</v>
      </c>
      <c r="B3" s="40" t="s">
        <v>1</v>
      </c>
      <c r="C3" s="37" t="s">
        <v>2</v>
      </c>
      <c r="D3" s="37" t="s">
        <v>44</v>
      </c>
      <c r="E3" s="40" t="s">
        <v>3</v>
      </c>
      <c r="F3" s="40" t="s">
        <v>4</v>
      </c>
      <c r="G3" s="40" t="s">
        <v>5</v>
      </c>
      <c r="H3" s="34" t="s">
        <v>6</v>
      </c>
      <c r="I3" s="35"/>
      <c r="J3" s="36"/>
      <c r="K3" s="40" t="s">
        <v>31</v>
      </c>
      <c r="L3" s="38" t="s">
        <v>7</v>
      </c>
      <c r="M3" s="34" t="s">
        <v>8</v>
      </c>
      <c r="N3" s="35"/>
      <c r="O3" s="36"/>
      <c r="P3" s="40" t="s">
        <v>34</v>
      </c>
      <c r="Q3" s="37" t="s">
        <v>9</v>
      </c>
      <c r="R3" s="34" t="s">
        <v>10</v>
      </c>
      <c r="S3" s="35"/>
      <c r="T3" s="36"/>
    </row>
    <row r="4" spans="1:20" ht="48" customHeight="1" x14ac:dyDescent="0.2">
      <c r="A4" s="40"/>
      <c r="B4" s="40"/>
      <c r="C4" s="37"/>
      <c r="D4" s="37"/>
      <c r="E4" s="40"/>
      <c r="F4" s="40"/>
      <c r="G4" s="40"/>
      <c r="H4" s="14" t="s">
        <v>11</v>
      </c>
      <c r="I4" s="14" t="s">
        <v>12</v>
      </c>
      <c r="J4" s="14" t="s">
        <v>13</v>
      </c>
      <c r="K4" s="40"/>
      <c r="L4" s="39"/>
      <c r="M4" s="14" t="s">
        <v>11</v>
      </c>
      <c r="N4" s="14" t="s">
        <v>12</v>
      </c>
      <c r="O4" s="14" t="s">
        <v>13</v>
      </c>
      <c r="P4" s="40"/>
      <c r="Q4" s="37"/>
      <c r="R4" s="14" t="s">
        <v>11</v>
      </c>
      <c r="S4" s="14" t="s">
        <v>12</v>
      </c>
      <c r="T4" s="14" t="s">
        <v>13</v>
      </c>
    </row>
    <row r="5" spans="1:20" ht="51" x14ac:dyDescent="0.2">
      <c r="A5" s="3">
        <v>1</v>
      </c>
      <c r="B5" s="25" t="s">
        <v>30</v>
      </c>
      <c r="C5" s="18">
        <v>45163</v>
      </c>
      <c r="D5" s="28" t="s">
        <v>57</v>
      </c>
      <c r="E5" s="4" t="s">
        <v>35</v>
      </c>
      <c r="F5" s="5"/>
      <c r="G5" s="25" t="s">
        <v>33</v>
      </c>
      <c r="H5" s="5" t="s">
        <v>29</v>
      </c>
      <c r="I5" s="5" t="s">
        <v>38</v>
      </c>
      <c r="J5" s="6" t="str">
        <f>IF(OR(H5="",I5=""),"",HLOOKUP($I5,'Dropdown lists'!$F$1:$J$7,MATCH($H5,'Dropdown lists'!$E$1:$E$7,0),0))</f>
        <v>High</v>
      </c>
      <c r="K5" s="29"/>
      <c r="L5" s="29"/>
      <c r="M5" s="29"/>
      <c r="N5" s="29"/>
      <c r="O5" s="29"/>
      <c r="P5" s="7" t="s">
        <v>32</v>
      </c>
      <c r="Q5" s="20" t="s">
        <v>69</v>
      </c>
      <c r="R5" s="5" t="s">
        <v>29</v>
      </c>
      <c r="S5" s="5" t="s">
        <v>20</v>
      </c>
      <c r="T5" s="6" t="str">
        <f>IF(OR(R5="",S5=""),"",HLOOKUP(S5,'Dropdown lists'!$F$1:$J$7,MATCH(R5,'Dropdown lists'!$E$1:$E$7,0),0))</f>
        <v>Medium</v>
      </c>
    </row>
    <row r="6" spans="1:20" ht="39" customHeight="1" x14ac:dyDescent="0.2">
      <c r="A6" s="3">
        <v>2</v>
      </c>
      <c r="B6" s="25" t="s">
        <v>70</v>
      </c>
      <c r="C6" s="18">
        <v>45163</v>
      </c>
      <c r="D6" s="28" t="s">
        <v>46</v>
      </c>
      <c r="E6" s="4" t="s">
        <v>71</v>
      </c>
      <c r="F6" s="30" t="s">
        <v>72</v>
      </c>
      <c r="G6" s="5" t="s">
        <v>37</v>
      </c>
      <c r="H6" s="5" t="s">
        <v>39</v>
      </c>
      <c r="I6" s="5" t="s">
        <v>20</v>
      </c>
      <c r="J6" s="6" t="str">
        <f>IF(OR(H6="",I6=""),"",HLOOKUP($I6,'Dropdown lists'!$F$1:$J$7,MATCH($H6,'Dropdown lists'!$E$1:$E$7,0),0))</f>
        <v>Critical</v>
      </c>
      <c r="K6" s="7" t="s">
        <v>59</v>
      </c>
      <c r="L6" s="5" t="s">
        <v>23</v>
      </c>
      <c r="M6" s="5" t="s">
        <v>14</v>
      </c>
      <c r="N6" s="5" t="s">
        <v>20</v>
      </c>
      <c r="O6" s="6" t="str">
        <f>IF(OR(M6="",N6=""),"",HLOOKUP(N6,'Dropdown lists'!$F$1:$J$7,MATCH(M6,'Dropdown lists'!$E$1:$E$7,0),0))</f>
        <v>Critical</v>
      </c>
      <c r="P6" s="7"/>
      <c r="Q6" s="20"/>
      <c r="R6" s="5"/>
      <c r="S6" s="5"/>
      <c r="T6" s="6" t="str">
        <f>IF(OR(R6="",S6=""),"",HLOOKUP(S6,'Dropdown lists'!$F$1:$J$7,MATCH(R6,'Dropdown lists'!$E$1:$E$7,0),0))</f>
        <v/>
      </c>
    </row>
    <row r="7" spans="1:20" ht="25.5" x14ac:dyDescent="0.2">
      <c r="A7" s="3">
        <v>3</v>
      </c>
      <c r="B7" s="25" t="s">
        <v>42</v>
      </c>
      <c r="C7" s="18">
        <v>45163</v>
      </c>
      <c r="D7" s="28" t="s">
        <v>45</v>
      </c>
      <c r="E7" s="7" t="s">
        <v>48</v>
      </c>
      <c r="F7" s="5" t="s">
        <v>49</v>
      </c>
      <c r="G7" s="5" t="s">
        <v>56</v>
      </c>
      <c r="H7" s="5" t="s">
        <v>29</v>
      </c>
      <c r="I7" s="5" t="s">
        <v>20</v>
      </c>
      <c r="J7" s="6" t="str">
        <f>IF(OR(H7="",I7=""),"",HLOOKUP($I7,'Dropdown lists'!$F$1:$J$7,MATCH($H7,'Dropdown lists'!$E$1:$E$7,0),0))</f>
        <v>Medium</v>
      </c>
      <c r="K7" s="7"/>
      <c r="L7" s="5"/>
      <c r="M7" s="5"/>
      <c r="N7" s="5"/>
      <c r="O7" s="6" t="str">
        <f>IF(OR(M7="",N7=""),"",HLOOKUP(N7,'Dropdown lists'!$F$1:$J$7,MATCH(M7,'Dropdown lists'!$E$1:$E$7,0),0))</f>
        <v/>
      </c>
      <c r="P7" s="7"/>
      <c r="Q7" s="20"/>
      <c r="R7" s="5"/>
      <c r="S7" s="5"/>
      <c r="T7" s="6" t="str">
        <f>IF(OR(R7="",S7=""),"",HLOOKUP(S7,'Dropdown lists'!$F$1:$J$7,MATCH(R7,'Dropdown lists'!$E$1:$E$7,0),0))</f>
        <v/>
      </c>
    </row>
    <row r="8" spans="1:20" ht="25.5" x14ac:dyDescent="0.2">
      <c r="A8" s="3">
        <v>4</v>
      </c>
      <c r="B8" s="25" t="s">
        <v>41</v>
      </c>
      <c r="C8" s="18">
        <v>45163</v>
      </c>
      <c r="D8" s="28" t="s">
        <v>46</v>
      </c>
      <c r="E8" s="4"/>
      <c r="F8" s="5" t="s">
        <v>43</v>
      </c>
      <c r="G8" s="5" t="s">
        <v>37</v>
      </c>
      <c r="H8" s="5" t="s">
        <v>39</v>
      </c>
      <c r="I8" s="5" t="s">
        <v>18</v>
      </c>
      <c r="J8" s="6" t="str">
        <f>IF(OR(H8="",I8=""),"",HLOOKUP($I8,'Dropdown lists'!$F$1:$J$7,MATCH($H8,'Dropdown lists'!$E$1:$E$7,0),0))</f>
        <v>Medium</v>
      </c>
      <c r="K8" s="7" t="s">
        <v>55</v>
      </c>
      <c r="L8" s="5" t="s">
        <v>23</v>
      </c>
      <c r="M8" s="5" t="s">
        <v>27</v>
      </c>
      <c r="N8" s="5" t="s">
        <v>19</v>
      </c>
      <c r="O8" s="6" t="str">
        <f>IF(OR(M8="",N8=""),"",HLOOKUP(N8,'Dropdown lists'!$F$1:$J$7,MATCH(M8,'Dropdown lists'!$E$1:$E$7,0),0))</f>
        <v>Medium</v>
      </c>
      <c r="P8" s="7"/>
      <c r="Q8" s="31"/>
      <c r="R8" s="5"/>
      <c r="S8" s="5"/>
      <c r="T8" s="6" t="str">
        <f>IF(OR(R8="",S8=""),"",HLOOKUP(S8,'Dropdown lists'!$F$1:$J$7,MATCH(R8,'Dropdown lists'!$E$1:$E$7,0),0))</f>
        <v/>
      </c>
    </row>
    <row r="9" spans="1:20" ht="38.25" x14ac:dyDescent="0.2">
      <c r="A9" s="3">
        <v>5</v>
      </c>
      <c r="B9" s="25" t="s">
        <v>52</v>
      </c>
      <c r="C9" s="18">
        <v>45163</v>
      </c>
      <c r="D9" s="28" t="s">
        <v>65</v>
      </c>
      <c r="E9" s="4"/>
      <c r="F9" s="5" t="s">
        <v>54</v>
      </c>
      <c r="G9" s="5" t="s">
        <v>53</v>
      </c>
      <c r="H9" s="5" t="s">
        <v>24</v>
      </c>
      <c r="I9" s="5" t="s">
        <v>19</v>
      </c>
      <c r="J9" s="6" t="str">
        <f>IF(OR(H9="",I9=""),"",HLOOKUP($I9,'Dropdown lists'!$F$1:$J$7,MATCH($H9,'Dropdown lists'!$E$1:$E$7,0),0))</f>
        <v>Medium</v>
      </c>
      <c r="K9" s="7"/>
      <c r="L9" s="5"/>
      <c r="M9" s="5"/>
      <c r="N9" s="5"/>
      <c r="O9" s="6" t="str">
        <f>IF(OR(M9="",N9=""),"",HLOOKUP(N9,'Dropdown lists'!$F$1:$J$7,MATCH(M9,'Dropdown lists'!$E$1:$E$7,0),0))</f>
        <v/>
      </c>
      <c r="P9" s="7" t="s">
        <v>68</v>
      </c>
      <c r="Q9" s="20" t="s">
        <v>69</v>
      </c>
      <c r="R9" s="5" t="s">
        <v>29</v>
      </c>
      <c r="S9" s="5" t="s">
        <v>18</v>
      </c>
      <c r="T9" s="6" t="str">
        <f>IF(OR(R9="",S9=""),"",HLOOKUP(S9,'Dropdown lists'!$F$1:$J$7,MATCH(R9,'Dropdown lists'!$E$1:$E$7,0),0))</f>
        <v>Low</v>
      </c>
    </row>
    <row r="10" spans="1:20" ht="51" x14ac:dyDescent="0.2">
      <c r="A10" s="3">
        <v>6</v>
      </c>
      <c r="B10" s="25" t="s">
        <v>67</v>
      </c>
      <c r="C10" s="18">
        <v>45211</v>
      </c>
      <c r="D10" s="28" t="s">
        <v>60</v>
      </c>
      <c r="E10" s="28" t="s">
        <v>62</v>
      </c>
      <c r="F10" s="32" t="s">
        <v>66</v>
      </c>
      <c r="G10" s="28" t="s">
        <v>63</v>
      </c>
      <c r="H10" s="5" t="s">
        <v>39</v>
      </c>
      <c r="I10" s="5" t="s">
        <v>19</v>
      </c>
      <c r="J10" s="6" t="str">
        <f>IF(OR(H10="",I10=""),"",HLOOKUP($I10,'Dropdown lists'!$F$1:$J$7,MATCH($H10,'Dropdown lists'!$E$1:$E$7,0),0))</f>
        <v>High</v>
      </c>
      <c r="K10" s="28" t="s">
        <v>64</v>
      </c>
      <c r="L10" s="5" t="s">
        <v>26</v>
      </c>
      <c r="M10" s="5" t="s">
        <v>14</v>
      </c>
      <c r="N10" s="5" t="s">
        <v>19</v>
      </c>
      <c r="O10" s="6" t="str">
        <f>IF(OR(M10="",N10=""),"",HLOOKUP(N10,'Dropdown lists'!$F$1:$J$7,MATCH(M10,'Dropdown lists'!$E$1:$E$7,0),0))</f>
        <v>High</v>
      </c>
      <c r="P10" s="26"/>
      <c r="Q10" s="27"/>
      <c r="R10" s="26"/>
      <c r="S10" s="26"/>
      <c r="T10" s="26"/>
    </row>
  </sheetData>
  <mergeCells count="15">
    <mergeCell ref="Q3:Q4"/>
    <mergeCell ref="R3:T3"/>
    <mergeCell ref="A2:B2"/>
    <mergeCell ref="M3:O3"/>
    <mergeCell ref="P3:P4"/>
    <mergeCell ref="H3:J3"/>
    <mergeCell ref="K3:K4"/>
    <mergeCell ref="L3:L4"/>
    <mergeCell ref="A3:A4"/>
    <mergeCell ref="B3:B4"/>
    <mergeCell ref="C3:C4"/>
    <mergeCell ref="E3:E4"/>
    <mergeCell ref="F3:F4"/>
    <mergeCell ref="G3:G4"/>
    <mergeCell ref="D3:D4"/>
  </mergeCells>
  <dataValidations count="3">
    <dataValidation type="list" allowBlank="1" showInputMessage="1" showErrorMessage="1" sqref="M6:M10 R5:R9 H5 H7 H9" xr:uid="{E27CA72F-F834-417A-92BC-725478096EF3}">
      <formula1>Likelihood_criteria</formula1>
    </dataValidation>
    <dataValidation type="list" allowBlank="1" showInputMessage="1" showErrorMessage="1" sqref="I5:I10 S5:S9 N6:N10" xr:uid="{AD7F5724-3F6F-4704-ADB4-612D9C0941D8}">
      <formula1>Consequence_criteria</formula1>
    </dataValidation>
    <dataValidation type="list" allowBlank="1" showInputMessage="1" showErrorMessage="1" sqref="L6:L10" xr:uid="{479656A1-74EE-4ECF-AE68-3A1EC34F8C76}">
      <formula1>Control_effectiveness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E99236C6-FA19-4CD1-94ED-A2DBE8B90419}">
            <xm:f>'Dropdown lists'!$C$4</xm:f>
            <x14:dxf>
              <fill>
                <patternFill>
                  <bgColor rgb="FF92D050"/>
                </patternFill>
              </fill>
            </x14:dxf>
          </x14:cfRule>
          <x14:cfRule type="cellIs" priority="6" operator="equal" id="{D31C8994-CF3F-4ED6-BB4B-48F719487EA2}">
            <xm:f>'Dropdown lists'!$C$3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equal" id="{BE2F24EA-DDA5-4453-8EC0-E8ECB1E549AF}">
            <xm:f>'Dropdown lists'!$C$2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AC1379C7-40A3-4017-8BD2-F994342EE0B5}">
            <xm:f>'Dropdown lists'!$C$1</xm:f>
            <x14:dxf>
              <fill>
                <patternFill>
                  <bgColor rgb="FFFF0000"/>
                </patternFill>
              </fill>
            </x14:dxf>
          </x14:cfRule>
          <xm:sqref>T5 J5:J10 O6:O10</xm:sqref>
        </x14:conditionalFormatting>
        <x14:conditionalFormatting xmlns:xm="http://schemas.microsoft.com/office/excel/2006/main">
          <x14:cfRule type="cellIs" priority="1" operator="equal" id="{A876EFAA-3FA9-4195-8A8A-736A0390C9C2}">
            <xm:f>'Dropdown lists'!$C$4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8B4522EB-4F83-4B59-881D-2622A054CE40}">
            <xm:f>'Dropdown lists'!$C$3</xm:f>
            <x14:dxf>
              <fill>
                <patternFill>
                  <bgColor rgb="FFFFFF00"/>
                </patternFill>
              </fill>
            </x14:dxf>
          </x14:cfRule>
          <x14:cfRule type="cellIs" priority="3" operator="equal" id="{49768334-2E23-4750-B7A7-960F27936AFB}">
            <xm:f>'Dropdown lists'!$C$2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DE121C6C-2F37-46A3-B8DD-6DFB4D5B5A20}">
            <xm:f>'Dropdown lists'!$C$1</xm:f>
            <x14:dxf>
              <fill>
                <patternFill>
                  <bgColor rgb="FFFF0000"/>
                </patternFill>
              </fill>
            </x14:dxf>
          </x14:cfRule>
          <xm:sqref>T5:T9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E6DEC0-3D21-4C0C-B4AB-E28BBC62CFA7}">
          <x14:formula1>
            <xm:f>'Dropdown lists'!$A$1:$A$6</xm:f>
          </x14:formula1>
          <xm:sqref>H6 H8 H10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272F5-5234-4407-BD72-90844B573259}">
  <sheetPr codeName="Sheet2"/>
  <dimension ref="A1:J7"/>
  <sheetViews>
    <sheetView workbookViewId="0">
      <selection activeCell="E16" sqref="E16"/>
    </sheetView>
  </sheetViews>
  <sheetFormatPr defaultRowHeight="12.75" x14ac:dyDescent="0.2"/>
  <cols>
    <col min="1" max="1" width="13.42578125" customWidth="1"/>
    <col min="2" max="2" width="12.140625" customWidth="1"/>
    <col min="3" max="3" width="10.28515625" customWidth="1"/>
    <col min="4" max="4" width="19.140625" customWidth="1"/>
    <col min="5" max="5" width="13.85546875" customWidth="1"/>
    <col min="6" max="10" width="11.42578125" customWidth="1"/>
  </cols>
  <sheetData>
    <row r="1" spans="1:10" x14ac:dyDescent="0.2">
      <c r="A1" s="22" t="s">
        <v>39</v>
      </c>
      <c r="B1" t="s">
        <v>38</v>
      </c>
      <c r="C1" t="s">
        <v>15</v>
      </c>
      <c r="D1" s="22" t="s">
        <v>16</v>
      </c>
      <c r="F1" s="21" t="s">
        <v>17</v>
      </c>
      <c r="G1" s="21" t="s">
        <v>18</v>
      </c>
      <c r="H1" s="21" t="s">
        <v>19</v>
      </c>
      <c r="I1" s="21" t="s">
        <v>20</v>
      </c>
      <c r="J1" s="21" t="s">
        <v>38</v>
      </c>
    </row>
    <row r="2" spans="1:10" x14ac:dyDescent="0.2">
      <c r="A2" t="s">
        <v>14</v>
      </c>
      <c r="B2" t="s">
        <v>20</v>
      </c>
      <c r="C2" t="s">
        <v>22</v>
      </c>
      <c r="D2" s="22" t="s">
        <v>23</v>
      </c>
      <c r="E2" s="21" t="s">
        <v>39</v>
      </c>
      <c r="F2" t="str">
        <f>C3</f>
        <v>Medium</v>
      </c>
      <c r="G2" t="str">
        <f>C3</f>
        <v>Medium</v>
      </c>
      <c r="H2" t="str">
        <f>C2</f>
        <v>High</v>
      </c>
      <c r="I2" t="str">
        <f>C1</f>
        <v>Critical</v>
      </c>
      <c r="J2" t="str">
        <f>$C$1</f>
        <v>Critical</v>
      </c>
    </row>
    <row r="3" spans="1:10" x14ac:dyDescent="0.2">
      <c r="A3" t="s">
        <v>21</v>
      </c>
      <c r="B3" t="s">
        <v>19</v>
      </c>
      <c r="C3" t="s">
        <v>25</v>
      </c>
      <c r="D3" s="22" t="s">
        <v>26</v>
      </c>
      <c r="E3" s="21" t="s">
        <v>14</v>
      </c>
      <c r="F3" t="str">
        <f>C3</f>
        <v>Medium</v>
      </c>
      <c r="G3" t="str">
        <f>C3</f>
        <v>Medium</v>
      </c>
      <c r="H3" t="str">
        <f>C2</f>
        <v>High</v>
      </c>
      <c r="I3" t="str">
        <f>C1</f>
        <v>Critical</v>
      </c>
      <c r="J3" t="str">
        <f>$C$1</f>
        <v>Critical</v>
      </c>
    </row>
    <row r="4" spans="1:10" x14ac:dyDescent="0.2">
      <c r="A4" t="s">
        <v>24</v>
      </c>
      <c r="B4" t="s">
        <v>18</v>
      </c>
      <c r="C4" t="s">
        <v>28</v>
      </c>
      <c r="E4" s="21" t="s">
        <v>21</v>
      </c>
      <c r="F4" t="str">
        <f>C3</f>
        <v>Medium</v>
      </c>
      <c r="G4" t="str">
        <f>C3</f>
        <v>Medium</v>
      </c>
      <c r="H4" t="str">
        <f>C2</f>
        <v>High</v>
      </c>
      <c r="I4" t="str">
        <f>C2</f>
        <v>High</v>
      </c>
      <c r="J4" t="str">
        <f>C1</f>
        <v>Critical</v>
      </c>
    </row>
    <row r="5" spans="1:10" x14ac:dyDescent="0.2">
      <c r="A5" t="s">
        <v>27</v>
      </c>
      <c r="B5" t="s">
        <v>17</v>
      </c>
      <c r="E5" s="21" t="s">
        <v>24</v>
      </c>
      <c r="F5" t="str">
        <f>C3</f>
        <v>Medium</v>
      </c>
      <c r="G5" t="str">
        <f>C3</f>
        <v>Medium</v>
      </c>
      <c r="H5" t="str">
        <f>C3</f>
        <v>Medium</v>
      </c>
      <c r="I5" t="str">
        <f>C2</f>
        <v>High</v>
      </c>
      <c r="J5" t="str">
        <f>C1</f>
        <v>Critical</v>
      </c>
    </row>
    <row r="6" spans="1:10" x14ac:dyDescent="0.2">
      <c r="A6" t="s">
        <v>29</v>
      </c>
      <c r="E6" s="21" t="s">
        <v>27</v>
      </c>
      <c r="F6" t="str">
        <f>C4</f>
        <v>Low</v>
      </c>
      <c r="G6" t="str">
        <f>C3</f>
        <v>Medium</v>
      </c>
      <c r="H6" t="str">
        <f>C3</f>
        <v>Medium</v>
      </c>
      <c r="I6" t="str">
        <f>C2</f>
        <v>High</v>
      </c>
      <c r="J6" t="str">
        <f>C2</f>
        <v>High</v>
      </c>
    </row>
    <row r="7" spans="1:10" x14ac:dyDescent="0.2">
      <c r="E7" s="21" t="s">
        <v>29</v>
      </c>
      <c r="F7" t="str">
        <f>C4</f>
        <v>Low</v>
      </c>
      <c r="G7" t="str">
        <f>C4</f>
        <v>Low</v>
      </c>
      <c r="H7" t="str">
        <f>C3</f>
        <v>Medium</v>
      </c>
      <c r="I7" t="str">
        <f>C3</f>
        <v>Medium</v>
      </c>
      <c r="J7" t="str">
        <f>C2</f>
        <v>High</v>
      </c>
    </row>
  </sheetData>
  <dataConsolidate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rocess Document DIA" ma:contentTypeID="0x0101005496552013C0BA46BE88192D5C6EB20B00B1F02698005C3848A1613D1D315D091D00568313DE10B43C4591F4E83B6F6C48E3" ma:contentTypeVersion="4" ma:contentTypeDescription="Use for processes defined for use externally or internally" ma:contentTypeScope="" ma:versionID="5f32c4a14c5dbf83537872771c9c2d6d">
  <xsd:schema xmlns:xsd="http://www.w3.org/2001/XMLSchema" xmlns:xs="http://www.w3.org/2001/XMLSchema" xmlns:p="http://schemas.microsoft.com/office/2006/metadata/properties" xmlns:ns3="01be4277-2979-4a68-876d-b92b25fceece" xmlns:ns4="4f774fce-6c9c-466c-a65d-23bece2386af" targetNamespace="http://schemas.microsoft.com/office/2006/metadata/properties" ma:root="true" ma:fieldsID="9a8e19a97ab9c00f354e2dcd0f7a97b7" ns3:_="" ns4:_="">
    <xsd:import namespace="01be4277-2979-4a68-876d-b92b25fceece"/>
    <xsd:import namespace="4f774fce-6c9c-466c-a65d-23bece2386af"/>
    <xsd:element name="properties">
      <xsd:complexType>
        <xsd:sequence>
          <xsd:element name="documentManagement">
            <xsd:complexType>
              <xsd:all>
                <xsd:element ref="ns3:C3TopicNote" minOccurs="0"/>
                <xsd:element ref="ns4:TaxKeywordTaxHTField" minOccurs="0"/>
                <xsd:element ref="ns4:TaxCatchAll" minOccurs="0"/>
                <xsd:element ref="ns4:TaxCatchAllLabel" minOccurs="0"/>
                <xsd:element ref="ns4:e8ae967d4afd4a6592b7e92a046c21d4" minOccurs="0"/>
                <xsd:element ref="ns4:DIANotes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e4277-2979-4a68-876d-b92b25fceece" elementFormDefault="qualified">
    <xsd:import namespace="http://schemas.microsoft.com/office/2006/documentManagement/types"/>
    <xsd:import namespace="http://schemas.microsoft.com/office/infopath/2007/PartnerControls"/>
    <xsd:element name="C3TopicNote" ma:index="9" nillable="true" ma:taxonomy="true" ma:internalName="C3TopicNote" ma:taxonomyFieldName="C3Topic" ma:displayName="Topic" ma:indexed="true" ma:readOnly="false" ma:default="" ma:fieldId="{6a3fe89f-a6dd-4490-a9c1-3ef38d67b8c7}" ma:sspId="caf61cd4-0327-4679-8f8a-6e41773e81e7" ma:termSetId="a5676702-8dc0-470c-9693-b64a8d0554f8" ma:anchorId="86e80f82-773b-44d2-ab1b-55fd8d1b19c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774fce-6c9c-466c-a65d-23bece2386af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caf61cd4-0327-4679-8f8a-6e41773e81e7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cd199b8-40b4-45a2-8db3-2bc0c10bd12f}" ma:internalName="TaxCatchAll" ma:showField="CatchAllData" ma:web="4f774fce-6c9c-466c-a65d-23bece2386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cd199b8-40b4-45a2-8db3-2bc0c10bd12f}" ma:internalName="TaxCatchAllLabel" ma:readOnly="true" ma:showField="CatchAllDataLabel" ma:web="4f774fce-6c9c-466c-a65d-23bece2386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8ae967d4afd4a6592b7e92a046c21d4" ma:index="14" ma:taxonomy="true" ma:internalName="e8ae967d4afd4a6592b7e92a046c21d4" ma:taxonomyFieldName="DIASecurityClassification" ma:displayName="Security Classification" ma:default="2;#UNCLASSIFIED|875d92a8-67e2-4a32-9472-8fe99549e1eb" ma:fieldId="{e8ae967d-4afd-4a65-92b7-e92a046c21d4}" ma:sspId="caf61cd4-0327-4679-8f8a-6e41773e81e7" ma:termSetId="6e030844-242a-4d29-a562-8ce1d1b5efa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IANotes" ma:index="16" nillable="true" ma:displayName="Notes" ma:description="Additional information, can include URL link to another document" ma:internalName="DIANotes">
      <xsd:simpleType>
        <xsd:restriction base="dms:Note">
          <xsd:maxLength value="255"/>
        </xsd:restriction>
      </xsd:simpleType>
    </xsd:element>
    <xsd:element name="_dlc_DocId" ma:index="17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8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9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3TopicNote xmlns="01be4277-2979-4a68-876d-b92b25fceece">
      <Terms xmlns="http://schemas.microsoft.com/office/infopath/2007/PartnerControls">
        <TermInfo xmlns="http://schemas.microsoft.com/office/infopath/2007/PartnerControls">
          <TermName xmlns="http://schemas.microsoft.com/office/infopath/2007/PartnerControls">Web document</TermName>
          <TermId xmlns="http://schemas.microsoft.com/office/infopath/2007/PartnerControls">a00233a9-ac4a-48a3-839e-1dc58aa92734</TermId>
        </TermInfo>
      </Terms>
    </C3TopicNote>
    <TaxKeywordTaxHTField xmlns="4f774fce-6c9c-466c-a65d-23bece2386af">
      <Terms xmlns="http://schemas.microsoft.com/office/infopath/2007/PartnerControls">
        <TermInfo xmlns="http://schemas.microsoft.com/office/infopath/2007/PartnerControls">
          <TermName xmlns="http://schemas.microsoft.com/office/infopath/2007/PartnerControls">Risk</TermName>
          <TermId xmlns="http://schemas.microsoft.com/office/infopath/2007/PartnerControls">4a990770-6d9c-4c16-bbe1-2e016baa2fc9</TermId>
        </TermInfo>
      </Terms>
    </TaxKeywordTaxHTField>
    <TaxCatchAll xmlns="4f774fce-6c9c-466c-a65d-23bece2386af">
      <Value>678</Value>
      <Value>3000</Value>
      <Value>3</Value>
      <Value>2</Value>
    </TaxCatchAll>
    <e8ae967d4afd4a6592b7e92a046c21d4 xmlns="4f774fce-6c9c-466c-a65d-23bece2386af">
      <Terms xmlns="http://schemas.microsoft.com/office/infopath/2007/PartnerControls">
        <TermInfo xmlns="http://schemas.microsoft.com/office/infopath/2007/PartnerControls">
          <TermName xmlns="http://schemas.microsoft.com/office/infopath/2007/PartnerControls">UNCLASSIFIED</TermName>
          <TermId xmlns="http://schemas.microsoft.com/office/infopath/2007/PartnerControls">875d92a8-67e2-4a32-9472-8fe99549e1eb</TermId>
        </TermInfo>
      </Terms>
    </e8ae967d4afd4a6592b7e92a046c21d4>
    <DIANotes xmlns="4f774fce-6c9c-466c-a65d-23bece2386af" xsi:nil="true"/>
    <_dlc_DocId xmlns="4f774fce-6c9c-466c-a65d-23bece2386af">4UAZY7VS6QRJ-1105136917-283</_dlc_DocId>
    <_dlc_DocIdUrl xmlns="4f774fce-6c9c-466c-a65d-23bece2386af">
      <Url>https://dia.cohesion.net.nz/Sites/GCIO/AOA/_layouts/15/DocIdRedir.aspx?ID=4UAZY7VS6QRJ-1105136917-283</Url>
      <Description>4UAZY7VS6QRJ-1105136917-283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C09A7A-13DF-419B-8602-1F27140D57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be4277-2979-4a68-876d-b92b25fceece"/>
    <ds:schemaRef ds:uri="4f774fce-6c9c-466c-a65d-23bece238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E4F946-ED68-4FF1-9ED2-1D6840D693D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A27CFAB-52C9-4309-BC6A-C47374E0CB87}">
  <ds:schemaRefs>
    <ds:schemaRef ds:uri="http://purl.org/dc/terms/"/>
    <ds:schemaRef ds:uri="http://schemas.microsoft.com/office/2006/documentManagement/types"/>
    <ds:schemaRef ds:uri="http://purl.org/dc/dcmitype/"/>
    <ds:schemaRef ds:uri="4f774fce-6c9c-466c-a65d-23bece2386af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01be4277-2979-4a68-876d-b92b25fceece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AF279124-3BE9-47D5-B17C-136BADB70E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Initial Risk Model</vt:lpstr>
      <vt:lpstr>Halfway Risk Model (2)</vt:lpstr>
      <vt:lpstr>Final Risk Model</vt:lpstr>
      <vt:lpstr>Dropdown lists</vt:lpstr>
      <vt:lpstr>Consequence_criteria</vt:lpstr>
      <vt:lpstr>Control_effectiveness</vt:lpstr>
      <vt:lpstr>Likelihood_criteria</vt:lpstr>
      <vt:lpstr>'Halfway Risk Model (2)'!Print_Area</vt:lpstr>
      <vt:lpstr>'Initial Risk Model'!Print_Area</vt:lpstr>
      <vt:lpstr>'Halfway Risk Model (2)'!Print_Titles</vt:lpstr>
      <vt:lpstr>'Initial Risk Model'!Print_Titles</vt:lpstr>
      <vt:lpstr>Risk_rating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ICT Risk Management Guidance - Risk register</dc:title>
  <dc:subject/>
  <dc:creator>KPMG</dc:creator>
  <cp:keywords>Risk</cp:keywords>
  <dc:description/>
  <cp:lastModifiedBy>brock winter</cp:lastModifiedBy>
  <cp:revision/>
  <dcterms:created xsi:type="dcterms:W3CDTF">2008-11-09T19:14:16Z</dcterms:created>
  <dcterms:modified xsi:type="dcterms:W3CDTF">2023-11-28T08:52:16Z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bjective-Id">
    <vt:lpwstr>A6904951</vt:lpwstr>
  </property>
  <property fmtid="{D5CDD505-2E9C-101B-9397-08002B2CF9AE}" pid="3" name="Objective-Comment">
    <vt:lpwstr/>
  </property>
  <property fmtid="{D5CDD505-2E9C-101B-9397-08002B2CF9AE}" pid="4" name="Objective-CreationStamp">
    <vt:filetime>2013-06-27T02:01:39Z</vt:filetime>
  </property>
  <property fmtid="{D5CDD505-2E9C-101B-9397-08002B2CF9AE}" pid="5" name="Objective-IsApproved">
    <vt:bool>false</vt:bool>
  </property>
  <property fmtid="{D5CDD505-2E9C-101B-9397-08002B2CF9AE}" pid="6" name="Objective-IsPublished">
    <vt:bool>true</vt:bool>
  </property>
  <property fmtid="{D5CDD505-2E9C-101B-9397-08002B2CF9AE}" pid="7" name="Objective-DatePublished">
    <vt:filetime>2013-08-16T01:23:39Z</vt:filetime>
  </property>
  <property fmtid="{D5CDD505-2E9C-101B-9397-08002B2CF9AE}" pid="8" name="Objective-ModificationStamp">
    <vt:filetime>2016-06-29T02:22:51Z</vt:filetime>
  </property>
  <property fmtid="{D5CDD505-2E9C-101B-9397-08002B2CF9AE}" pid="9" name="Objective-Owner">
    <vt:lpwstr>John Scott</vt:lpwstr>
  </property>
  <property fmtid="{D5CDD505-2E9C-101B-9397-08002B2CF9AE}" pid="10" name="Objective-Path">
    <vt:lpwstr>Global Folder:MSD INFORMATION REPOSITORY:Governance:Risk and Assurance:Risk:Risk Management Framework and Methodologies:Tools and Templates:Risk Register Template:</vt:lpwstr>
  </property>
  <property fmtid="{D5CDD505-2E9C-101B-9397-08002B2CF9AE}" pid="11" name="Objective-Parent">
    <vt:lpwstr>Risk Register Template</vt:lpwstr>
  </property>
  <property fmtid="{D5CDD505-2E9C-101B-9397-08002B2CF9AE}" pid="12" name="Objective-State">
    <vt:lpwstr>Published</vt:lpwstr>
  </property>
  <property fmtid="{D5CDD505-2E9C-101B-9397-08002B2CF9AE}" pid="13" name="Objective-Title">
    <vt:lpwstr>BAU Risk Management Template Risk Register V1 Aug 2013</vt:lpwstr>
  </property>
  <property fmtid="{D5CDD505-2E9C-101B-9397-08002B2CF9AE}" pid="14" name="Objective-Version">
    <vt:lpwstr>4.0</vt:lpwstr>
  </property>
  <property fmtid="{D5CDD505-2E9C-101B-9397-08002B2CF9AE}" pid="15" name="Objective-VersionComment">
    <vt:lpwstr/>
  </property>
  <property fmtid="{D5CDD505-2E9C-101B-9397-08002B2CF9AE}" pid="16" name="Objective-VersionNumber">
    <vt:r8>4</vt:r8>
  </property>
  <property fmtid="{D5CDD505-2E9C-101B-9397-08002B2CF9AE}" pid="17" name="Objective-FileNumber">
    <vt:lpwstr>GO/RI/03/03/12-25966</vt:lpwstr>
  </property>
  <property fmtid="{D5CDD505-2E9C-101B-9397-08002B2CF9AE}" pid="18" name="Objective-Classification">
    <vt:lpwstr>[Inherited - In Confidence]</vt:lpwstr>
  </property>
  <property fmtid="{D5CDD505-2E9C-101B-9397-08002B2CF9AE}" pid="19" name="Objective-Caveats">
    <vt:lpwstr/>
  </property>
  <property fmtid="{D5CDD505-2E9C-101B-9397-08002B2CF9AE}" pid="20" name="Objective-Document Status [system]">
    <vt:lpwstr>Work in Progress</vt:lpwstr>
  </property>
  <property fmtid="{D5CDD505-2E9C-101B-9397-08002B2CF9AE}" pid="21" name="Objective-Email is Vaulted? [system]">
    <vt:lpwstr/>
  </property>
  <property fmtid="{D5CDD505-2E9C-101B-9397-08002B2CF9AE}" pid="22" name="ContentTypeId">
    <vt:lpwstr>0x0101005496552013C0BA46BE88192D5C6EB20B00B1F02698005C3848A1613D1D315D091D00568313DE10B43C4591F4E83B6F6C48E3</vt:lpwstr>
  </property>
  <property fmtid="{D5CDD505-2E9C-101B-9397-08002B2CF9AE}" pid="23" name="ncc9d04dce814765bf3dd7c3f44c6226">
    <vt:lpwstr>Correspondence|dcd6b05f-dc80-4336-b228-09aebf3d212c</vt:lpwstr>
  </property>
  <property fmtid="{D5CDD505-2E9C-101B-9397-08002B2CF9AE}" pid="24" name="_dlc_DocIdItemGuid">
    <vt:lpwstr>e0bd78d4-9420-4324-bd1d-af96b10545dc</vt:lpwstr>
  </property>
  <property fmtid="{D5CDD505-2E9C-101B-9397-08002B2CF9AE}" pid="25" name="DIAPolicyorProcedureType">
    <vt:lpwstr/>
  </property>
  <property fmtid="{D5CDD505-2E9C-101B-9397-08002B2CF9AE}" pid="26" name="TaxKeyword">
    <vt:lpwstr>678;#Risk|4a990770-6d9c-4c16-bbe1-2e016baa2fc9</vt:lpwstr>
  </property>
  <property fmtid="{D5CDD505-2E9C-101B-9397-08002B2CF9AE}" pid="27" name="DIAPublicationType">
    <vt:lpwstr/>
  </property>
  <property fmtid="{D5CDD505-2E9C-101B-9397-08002B2CF9AE}" pid="28" name="o989dca3f8824a58a3aa0ed2c8cb88da">
    <vt:lpwstr/>
  </property>
  <property fmtid="{D5CDD505-2E9C-101B-9397-08002B2CF9AE}" pid="29" name="g956127f45c94366abe68c8e13c429f4">
    <vt:lpwstr/>
  </property>
  <property fmtid="{D5CDD505-2E9C-101B-9397-08002B2CF9AE}" pid="30" name="C3Topic">
    <vt:lpwstr>3000;#Web document|a00233a9-ac4a-48a3-839e-1dc58aa92734</vt:lpwstr>
  </property>
  <property fmtid="{D5CDD505-2E9C-101B-9397-08002B2CF9AE}" pid="31" name="ga013ac1af39454fb98419a80b401e0c">
    <vt:lpwstr/>
  </property>
  <property fmtid="{D5CDD505-2E9C-101B-9397-08002B2CF9AE}" pid="32" name="DIASecurityClassification">
    <vt:lpwstr>2;#UNCLASSIFIED|875d92a8-67e2-4a32-9472-8fe99549e1eb</vt:lpwstr>
  </property>
  <property fmtid="{D5CDD505-2E9C-101B-9397-08002B2CF9AE}" pid="33" name="DIAEmailContentType">
    <vt:lpwstr>3;#Correspondence|dcd6b05f-dc80-4336-b228-09aebf3d212c</vt:lpwstr>
  </property>
  <property fmtid="{D5CDD505-2E9C-101B-9397-08002B2CF9AE}" pid="34" name="DIAMeetingDocumentType">
    <vt:lpwstr/>
  </property>
  <property fmtid="{D5CDD505-2E9C-101B-9397-08002B2CF9AE}" pid="35" name="e14111ef203c430d8ee3d13a72224eca">
    <vt:lpwstr/>
  </property>
  <property fmtid="{D5CDD505-2E9C-101B-9397-08002B2CF9AE}" pid="36" name="DIAPlanningDocumentType">
    <vt:lpwstr/>
  </property>
  <property fmtid="{D5CDD505-2E9C-101B-9397-08002B2CF9AE}" pid="37" name="SharedWithUsers">
    <vt:lpwstr>2053;#Felix Jalleh</vt:lpwstr>
  </property>
</Properties>
</file>