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ck\Documents\SKAGGS\Consulting\GrokWithBrock\Linear Programming\Primal Simplex Method - Artificial Start\"/>
    </mc:Choice>
  </mc:AlternateContent>
  <xr:revisionPtr revIDLastSave="0" documentId="13_ncr:1_{CFEAC1BB-1758-454A-9FE5-06E6D8FEAC0C}" xr6:coauthVersionLast="47" xr6:coauthVersionMax="47" xr10:uidLastSave="{00000000-0000-0000-0000-000000000000}"/>
  <bookViews>
    <workbookView xWindow="-120" yWindow="-120" windowWidth="29040" windowHeight="15840" xr2:uid="{5C708879-0374-4204-B0B3-83EA4C22AA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1" l="1"/>
  <c r="R44" i="1"/>
  <c r="Q44" i="1"/>
  <c r="P44" i="1"/>
  <c r="C47" i="1"/>
  <c r="D47" i="1"/>
  <c r="E47" i="1"/>
  <c r="F47" i="1"/>
  <c r="H47" i="1"/>
  <c r="J47" i="1"/>
  <c r="K47" i="1"/>
  <c r="L47" i="1"/>
  <c r="D46" i="1"/>
  <c r="E46" i="1"/>
  <c r="F46" i="1"/>
  <c r="H46" i="1"/>
  <c r="J46" i="1"/>
  <c r="K46" i="1"/>
  <c r="L46" i="1"/>
  <c r="C46" i="1"/>
  <c r="C44" i="1"/>
  <c r="D44" i="1"/>
  <c r="E44" i="1"/>
  <c r="F44" i="1"/>
  <c r="H44" i="1"/>
  <c r="J44" i="1"/>
  <c r="K44" i="1"/>
  <c r="L44" i="1"/>
  <c r="D43" i="1"/>
  <c r="E43" i="1"/>
  <c r="F43" i="1"/>
  <c r="H43" i="1"/>
  <c r="J43" i="1"/>
  <c r="K43" i="1"/>
  <c r="L43" i="1"/>
  <c r="C43" i="1"/>
  <c r="D45" i="1"/>
  <c r="E45" i="1"/>
  <c r="F45" i="1"/>
  <c r="H45" i="1"/>
  <c r="J45" i="1"/>
  <c r="K45" i="1"/>
  <c r="L45" i="1"/>
  <c r="C45" i="1"/>
  <c r="C34" i="1"/>
  <c r="D34" i="1"/>
  <c r="E34" i="1"/>
  <c r="F34" i="1"/>
  <c r="G34" i="1"/>
  <c r="H34" i="1"/>
  <c r="J34" i="1"/>
  <c r="K34" i="1"/>
  <c r="L34" i="1"/>
  <c r="C35" i="1"/>
  <c r="D35" i="1"/>
  <c r="E35" i="1"/>
  <c r="F35" i="1"/>
  <c r="H35" i="1"/>
  <c r="J35" i="1"/>
  <c r="K35" i="1"/>
  <c r="L35" i="1"/>
  <c r="C36" i="1"/>
  <c r="D36" i="1"/>
  <c r="E36" i="1"/>
  <c r="F36" i="1"/>
  <c r="G36" i="1"/>
  <c r="H36" i="1"/>
  <c r="J36" i="1"/>
  <c r="K36" i="1"/>
  <c r="L36" i="1"/>
  <c r="C37" i="1"/>
  <c r="D37" i="1"/>
  <c r="E37" i="1"/>
  <c r="F37" i="1"/>
  <c r="G37" i="1"/>
  <c r="H37" i="1"/>
  <c r="J37" i="1"/>
  <c r="K37" i="1"/>
  <c r="L37" i="1"/>
  <c r="D33" i="1"/>
  <c r="E33" i="1"/>
  <c r="F33" i="1"/>
  <c r="G33" i="1"/>
  <c r="H33" i="1"/>
  <c r="J33" i="1"/>
  <c r="K33" i="1"/>
  <c r="L33" i="1"/>
  <c r="C33" i="1"/>
  <c r="V26" i="1"/>
  <c r="S26" i="1"/>
  <c r="R26" i="1"/>
  <c r="Q26" i="1"/>
  <c r="C26" i="1"/>
  <c r="D26" i="1"/>
  <c r="E26" i="1"/>
  <c r="F26" i="1"/>
  <c r="G26" i="1"/>
  <c r="H26" i="1"/>
  <c r="J26" i="1"/>
  <c r="K26" i="1"/>
  <c r="L26" i="1"/>
  <c r="C27" i="1"/>
  <c r="D27" i="1"/>
  <c r="E27" i="1"/>
  <c r="F27" i="1"/>
  <c r="H27" i="1"/>
  <c r="J27" i="1"/>
  <c r="K27" i="1"/>
  <c r="L27" i="1"/>
  <c r="C28" i="1"/>
  <c r="D28" i="1"/>
  <c r="E28" i="1"/>
  <c r="F28" i="1"/>
  <c r="G28" i="1"/>
  <c r="H28" i="1"/>
  <c r="J28" i="1"/>
  <c r="K28" i="1"/>
  <c r="L28" i="1"/>
  <c r="D25" i="1"/>
  <c r="E25" i="1"/>
  <c r="F25" i="1"/>
  <c r="G25" i="1"/>
  <c r="H25" i="1"/>
  <c r="J25" i="1"/>
  <c r="K25" i="1"/>
  <c r="L25" i="1"/>
  <c r="C25" i="1"/>
  <c r="D29" i="1"/>
  <c r="E29" i="1"/>
  <c r="F29" i="1"/>
  <c r="G29" i="1"/>
  <c r="H29" i="1"/>
  <c r="J29" i="1"/>
  <c r="K29" i="1"/>
  <c r="L29" i="1"/>
  <c r="C29" i="1"/>
  <c r="M16" i="1"/>
  <c r="K17" i="1"/>
  <c r="K18" i="1"/>
  <c r="K19" i="1"/>
  <c r="K16" i="1"/>
  <c r="J17" i="1"/>
  <c r="J18" i="1"/>
  <c r="J19" i="1"/>
  <c r="J16" i="1"/>
  <c r="K15" i="1"/>
  <c r="J15" i="1"/>
  <c r="L6" i="1"/>
  <c r="Y7" i="1" s="1"/>
  <c r="I6" i="1"/>
  <c r="G6" i="1"/>
  <c r="E6" i="1"/>
  <c r="D6" i="1"/>
  <c r="W7" i="1"/>
  <c r="V7" i="1"/>
  <c r="T7" i="1"/>
  <c r="R7" i="1"/>
  <c r="E15" i="1" l="1"/>
  <c r="D17" i="1"/>
  <c r="E17" i="1"/>
  <c r="F17" i="1"/>
  <c r="G17" i="1"/>
  <c r="G27" i="1" s="1"/>
  <c r="G35" i="1" s="1"/>
  <c r="G45" i="1" s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I29" i="1" s="1"/>
  <c r="E16" i="1"/>
  <c r="F16" i="1"/>
  <c r="G16" i="1"/>
  <c r="H16" i="1"/>
  <c r="I16" i="1"/>
  <c r="D16" i="1"/>
  <c r="L17" i="1"/>
  <c r="L18" i="1"/>
  <c r="L19" i="1"/>
  <c r="L16" i="1"/>
  <c r="F15" i="1"/>
  <c r="G15" i="1"/>
  <c r="H15" i="1"/>
  <c r="I15" i="1"/>
  <c r="D15" i="1"/>
  <c r="C17" i="1"/>
  <c r="C18" i="1"/>
  <c r="C19" i="1"/>
  <c r="C16" i="1"/>
  <c r="C15" i="1"/>
  <c r="I25" i="1" l="1"/>
  <c r="I33" i="1" s="1"/>
  <c r="I26" i="1"/>
  <c r="I34" i="1" s="1"/>
  <c r="I28" i="1"/>
  <c r="I36" i="1" s="1"/>
  <c r="I46" i="1" s="1"/>
  <c r="I27" i="1"/>
  <c r="I35" i="1" s="1"/>
  <c r="I45" i="1" s="1"/>
  <c r="I37" i="1"/>
  <c r="G47" i="1"/>
  <c r="G44" i="1"/>
  <c r="G43" i="1"/>
  <c r="G46" i="1"/>
  <c r="M19" i="1"/>
  <c r="M18" i="1"/>
  <c r="M17" i="1"/>
  <c r="I47" i="1" l="1"/>
  <c r="I44" i="1"/>
  <c r="I43" i="1"/>
  <c r="L15" i="1"/>
  <c r="M36" i="1" l="1"/>
  <c r="M35" i="1"/>
  <c r="Y26" i="1"/>
  <c r="Y44" i="1" l="1"/>
</calcChain>
</file>

<file path=xl/sharedStrings.xml><?xml version="1.0" encoding="utf-8"?>
<sst xmlns="http://schemas.openxmlformats.org/spreadsheetml/2006/main" count="119" uniqueCount="26">
  <si>
    <t>Initial Basic Solution</t>
  </si>
  <si>
    <t>Basic</t>
  </si>
  <si>
    <t>z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</si>
  <si>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</si>
  <si>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</si>
  <si>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</si>
  <si>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Solution</t>
  </si>
  <si>
    <t>State of Variables</t>
  </si>
  <si>
    <t>Objective Function</t>
  </si>
  <si>
    <t>2nd Basic Solution</t>
  </si>
  <si>
    <t>3rd Basic Solution</t>
  </si>
  <si>
    <t>N/A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</si>
  <si>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</si>
  <si>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</si>
  <si>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</si>
  <si>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M</t>
  </si>
  <si>
    <t>x</t>
  </si>
  <si>
    <t>y</t>
  </si>
  <si>
    <t>x Intercept</t>
  </si>
  <si>
    <t>y Intercept</t>
  </si>
  <si>
    <r>
      <t>s</t>
    </r>
    <r>
      <rPr>
        <b/>
        <vertAlign val="subscript"/>
        <sz val="11"/>
        <color rgb="FFFF00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</si>
  <si>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FF0000"/>
        <rFont val="Calibri"/>
        <family val="2"/>
        <scheme val="minor"/>
      </rPr>
      <t>4</t>
    </r>
  </si>
  <si>
    <r>
      <t>R</t>
    </r>
    <r>
      <rPr>
        <b/>
        <vertAlign val="subscript"/>
        <sz val="11"/>
        <color rgb="FFFF0000"/>
        <rFont val="Calibri"/>
        <family val="2"/>
        <scheme val="minor"/>
      </rPr>
      <t>1</t>
    </r>
  </si>
  <si>
    <r>
      <t>R</t>
    </r>
    <r>
      <rPr>
        <b/>
        <vertAlign val="subscript"/>
        <sz val="11"/>
        <color rgb="FFFF0000"/>
        <rFont val="Calibri"/>
        <family val="2"/>
        <scheme val="minor"/>
      </rPr>
      <t>2</t>
    </r>
  </si>
  <si>
    <t>*All nonbasic variable coefficients are nonpositive.  Optimal solution located.</t>
  </si>
  <si>
    <r>
      <t>s</t>
    </r>
    <r>
      <rPr>
        <b/>
        <vertAlign val="subscript"/>
        <sz val="11"/>
        <color rgb="FFFF0000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</si>
</sst>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1" xfId="0" applyNumberFormat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0" fillId="0" borderId="1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16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3" xfId="0" applyBorder="1"/>
    <xf numFmtId="0" fontId="0" fillId="0" borderId="13" xfId="0" applyBorder="1"/>
    <xf numFmtId="0" fontId="5" fillId="0" borderId="2" xfId="0" applyFont="1" applyBorder="1" applyAlignment="1">
      <alignment horizontal="center"/>
    </xf>
    <xf numFmtId="0" fontId="4" fillId="0" borderId="0" xfId="0" applyFont="1"/>
    <xf numFmtId="0" fontId="5" fillId="0" borderId="10" xfId="0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4FF9-F0B4-408F-AA0E-43BA570BCD70}">
  <dimension ref="A1:Y47"/>
  <sheetViews>
    <sheetView tabSelected="1" topLeftCell="A31" workbookViewId="0">
      <selection activeCell="L54" sqref="L54"/>
    </sheetView>
  </sheetViews>
  <sheetFormatPr defaultRowHeight="15" x14ac:dyDescent="0.25"/>
  <cols>
    <col min="2" max="2" width="8" bestFit="1" customWidth="1"/>
    <col min="25" max="25" width="13.28515625" customWidth="1"/>
  </cols>
  <sheetData>
    <row r="1" spans="1:25" x14ac:dyDescent="0.25">
      <c r="A1" t="s">
        <v>15</v>
      </c>
      <c r="B1" s="28">
        <v>10000</v>
      </c>
    </row>
    <row r="3" spans="1:25" x14ac:dyDescent="0.25">
      <c r="A3" s="1" t="s">
        <v>0</v>
      </c>
    </row>
    <row r="5" spans="1:25" ht="18" x14ac:dyDescent="0.35">
      <c r="B5" s="5" t="s">
        <v>1</v>
      </c>
      <c r="C5" s="5" t="s">
        <v>2</v>
      </c>
      <c r="D5" s="61" t="s">
        <v>16</v>
      </c>
      <c r="E5" s="61" t="s">
        <v>17</v>
      </c>
      <c r="F5" s="4" t="s">
        <v>3</v>
      </c>
      <c r="G5" s="61" t="s">
        <v>25</v>
      </c>
      <c r="H5" s="4" t="s">
        <v>5</v>
      </c>
      <c r="I5" s="61" t="s">
        <v>21</v>
      </c>
      <c r="J5" s="4" t="s">
        <v>13</v>
      </c>
      <c r="K5" s="4" t="s">
        <v>14</v>
      </c>
      <c r="L5" s="5" t="s">
        <v>6</v>
      </c>
      <c r="P5" s="66" t="s">
        <v>7</v>
      </c>
      <c r="Q5" s="66"/>
      <c r="R5" s="66"/>
      <c r="S5" s="66"/>
      <c r="T5" s="66"/>
      <c r="U5" s="66"/>
      <c r="V5" s="66"/>
      <c r="W5" s="66"/>
      <c r="Y5" s="62" t="s">
        <v>8</v>
      </c>
    </row>
    <row r="6" spans="1:25" ht="18" x14ac:dyDescent="0.35">
      <c r="B6" s="5" t="s">
        <v>2</v>
      </c>
      <c r="C6" s="8">
        <v>1</v>
      </c>
      <c r="D6" s="29">
        <f>-(4-B1)</f>
        <v>9996</v>
      </c>
      <c r="E6" s="29">
        <f>-(6-3*B1)</f>
        <v>29994</v>
      </c>
      <c r="F6" s="7">
        <v>0</v>
      </c>
      <c r="G6" s="29">
        <f>-B1</f>
        <v>-10000</v>
      </c>
      <c r="H6" s="7">
        <v>0</v>
      </c>
      <c r="I6" s="29">
        <f>-B1</f>
        <v>-10000</v>
      </c>
      <c r="J6" s="7">
        <v>0</v>
      </c>
      <c r="K6" s="7">
        <v>0</v>
      </c>
      <c r="L6" s="41">
        <f>8*B1</f>
        <v>80000</v>
      </c>
      <c r="P6" s="5" t="s">
        <v>16</v>
      </c>
      <c r="Q6" s="5" t="s">
        <v>17</v>
      </c>
      <c r="R6" s="5" t="s">
        <v>3</v>
      </c>
      <c r="S6" s="5" t="s">
        <v>4</v>
      </c>
      <c r="T6" s="5" t="s">
        <v>5</v>
      </c>
      <c r="U6" s="5" t="s">
        <v>12</v>
      </c>
      <c r="V6" s="5" t="s">
        <v>13</v>
      </c>
      <c r="W6" s="5" t="s">
        <v>14</v>
      </c>
      <c r="Y6" s="62"/>
    </row>
    <row r="7" spans="1:25" ht="18" x14ac:dyDescent="0.35">
      <c r="B7" s="2" t="s">
        <v>3</v>
      </c>
      <c r="C7" s="9">
        <v>0</v>
      </c>
      <c r="D7" s="25">
        <v>-1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9">
        <v>3</v>
      </c>
      <c r="P7" s="8">
        <v>0</v>
      </c>
      <c r="Q7" s="8">
        <v>0</v>
      </c>
      <c r="R7" s="8">
        <f>L7</f>
        <v>3</v>
      </c>
      <c r="S7" s="8">
        <v>0</v>
      </c>
      <c r="T7" s="8">
        <f>L9</f>
        <v>23</v>
      </c>
      <c r="U7" s="8">
        <v>0</v>
      </c>
      <c r="V7" s="8">
        <f>L8</f>
        <v>6</v>
      </c>
      <c r="W7" s="8">
        <f>L10</f>
        <v>2</v>
      </c>
      <c r="Y7" s="12">
        <f>L6</f>
        <v>80000</v>
      </c>
    </row>
    <row r="8" spans="1:25" ht="18" x14ac:dyDescent="0.35">
      <c r="B8" s="2" t="s">
        <v>13</v>
      </c>
      <c r="C8" s="9">
        <v>0</v>
      </c>
      <c r="D8" s="25">
        <v>2</v>
      </c>
      <c r="E8" s="25">
        <v>1</v>
      </c>
      <c r="F8" s="25">
        <v>0</v>
      </c>
      <c r="G8" s="25">
        <v>-1</v>
      </c>
      <c r="H8" s="25">
        <v>0</v>
      </c>
      <c r="I8" s="25">
        <v>0</v>
      </c>
      <c r="J8" s="25">
        <v>1</v>
      </c>
      <c r="K8" s="25">
        <v>0</v>
      </c>
      <c r="L8" s="9">
        <v>6</v>
      </c>
    </row>
    <row r="9" spans="1:25" ht="18" x14ac:dyDescent="0.35">
      <c r="B9" s="2" t="s">
        <v>5</v>
      </c>
      <c r="C9" s="9">
        <v>0</v>
      </c>
      <c r="D9" s="25">
        <v>3</v>
      </c>
      <c r="E9" s="25">
        <v>1</v>
      </c>
      <c r="F9" s="25">
        <v>0</v>
      </c>
      <c r="G9" s="25">
        <v>0</v>
      </c>
      <c r="H9" s="25">
        <v>1</v>
      </c>
      <c r="I9" s="25">
        <v>0</v>
      </c>
      <c r="J9" s="25">
        <v>0</v>
      </c>
      <c r="K9" s="25">
        <v>0</v>
      </c>
      <c r="L9" s="9">
        <v>23</v>
      </c>
    </row>
    <row r="10" spans="1:25" ht="18" x14ac:dyDescent="0.35">
      <c r="B10" s="3" t="s">
        <v>14</v>
      </c>
      <c r="C10" s="11">
        <v>0</v>
      </c>
      <c r="D10" s="10">
        <v>-1</v>
      </c>
      <c r="E10" s="10">
        <v>2</v>
      </c>
      <c r="F10" s="10">
        <v>0</v>
      </c>
      <c r="G10" s="10">
        <v>0</v>
      </c>
      <c r="H10" s="10">
        <v>0</v>
      </c>
      <c r="I10" s="10">
        <v>-1</v>
      </c>
      <c r="J10" s="10">
        <v>0</v>
      </c>
      <c r="K10" s="10">
        <v>1</v>
      </c>
      <c r="L10" s="11">
        <v>2</v>
      </c>
    </row>
    <row r="11" spans="1:25" x14ac:dyDescent="0.25"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4" spans="1:25" ht="18" x14ac:dyDescent="0.35">
      <c r="B14" s="5" t="s">
        <v>1</v>
      </c>
      <c r="C14" s="5" t="s">
        <v>2</v>
      </c>
      <c r="D14" s="33" t="s">
        <v>16</v>
      </c>
      <c r="E14" s="14" t="s">
        <v>17</v>
      </c>
      <c r="F14" s="4" t="s">
        <v>3</v>
      </c>
      <c r="G14" s="4" t="s">
        <v>4</v>
      </c>
      <c r="H14" s="4" t="s">
        <v>5</v>
      </c>
      <c r="I14" s="4" t="s">
        <v>12</v>
      </c>
      <c r="J14" s="4" t="s">
        <v>13</v>
      </c>
      <c r="K14" s="4" t="s">
        <v>14</v>
      </c>
      <c r="L14" s="5" t="s">
        <v>6</v>
      </c>
      <c r="M14" s="63" t="s">
        <v>19</v>
      </c>
      <c r="N14" s="64"/>
    </row>
    <row r="15" spans="1:25" x14ac:dyDescent="0.25">
      <c r="B15" s="5" t="s">
        <v>2</v>
      </c>
      <c r="C15" s="8">
        <f>C6</f>
        <v>1</v>
      </c>
      <c r="D15" s="22">
        <f>D6</f>
        <v>9996</v>
      </c>
      <c r="E15" s="15">
        <f t="shared" ref="E15:I15" si="0">E6</f>
        <v>29994</v>
      </c>
      <c r="F15" s="7">
        <f t="shared" si="0"/>
        <v>0</v>
      </c>
      <c r="G15" s="7">
        <f t="shared" si="0"/>
        <v>-10000</v>
      </c>
      <c r="H15" s="7">
        <f t="shared" si="0"/>
        <v>0</v>
      </c>
      <c r="I15" s="13">
        <f t="shared" si="0"/>
        <v>-10000</v>
      </c>
      <c r="J15" s="13">
        <f t="shared" ref="J15:L16" si="1">J6</f>
        <v>0</v>
      </c>
      <c r="K15" s="13">
        <f t="shared" si="1"/>
        <v>0</v>
      </c>
      <c r="L15" s="8">
        <f t="shared" si="1"/>
        <v>80000</v>
      </c>
      <c r="M15" s="64"/>
      <c r="N15" s="64"/>
    </row>
    <row r="16" spans="1:25" ht="18" x14ac:dyDescent="0.35">
      <c r="B16" s="2" t="s">
        <v>3</v>
      </c>
      <c r="C16" s="9">
        <f>C7</f>
        <v>0</v>
      </c>
      <c r="D16" s="34">
        <f>D7</f>
        <v>-1</v>
      </c>
      <c r="E16" s="43">
        <f t="shared" ref="E16:I16" si="2">E7</f>
        <v>1</v>
      </c>
      <c r="F16" s="20">
        <f t="shared" si="2"/>
        <v>1</v>
      </c>
      <c r="G16" s="20">
        <f t="shared" si="2"/>
        <v>0</v>
      </c>
      <c r="H16" s="20">
        <f t="shared" si="2"/>
        <v>0</v>
      </c>
      <c r="I16" s="20">
        <f t="shared" si="2"/>
        <v>0</v>
      </c>
      <c r="J16" s="20">
        <f t="shared" si="1"/>
        <v>0</v>
      </c>
      <c r="K16" s="35">
        <f t="shared" si="1"/>
        <v>0</v>
      </c>
      <c r="L16" s="9">
        <f t="shared" si="1"/>
        <v>3</v>
      </c>
      <c r="M16" s="65">
        <f>L16/E16</f>
        <v>3</v>
      </c>
      <c r="N16" s="65"/>
    </row>
    <row r="17" spans="1:25" ht="18" x14ac:dyDescent="0.35">
      <c r="B17" s="2" t="s">
        <v>13</v>
      </c>
      <c r="C17" s="9">
        <f t="shared" ref="C17:K19" si="3">C8</f>
        <v>0</v>
      </c>
      <c r="D17" s="24">
        <f t="shared" si="3"/>
        <v>2</v>
      </c>
      <c r="E17" s="42">
        <f t="shared" si="3"/>
        <v>1</v>
      </c>
      <c r="F17" s="25">
        <f t="shared" si="3"/>
        <v>0</v>
      </c>
      <c r="G17" s="25">
        <f t="shared" si="3"/>
        <v>-1</v>
      </c>
      <c r="H17" s="25">
        <f t="shared" si="3"/>
        <v>0</v>
      </c>
      <c r="I17" s="25">
        <f t="shared" si="3"/>
        <v>0</v>
      </c>
      <c r="J17" s="25">
        <f t="shared" si="3"/>
        <v>1</v>
      </c>
      <c r="K17" s="30">
        <f t="shared" si="3"/>
        <v>0</v>
      </c>
      <c r="L17" s="9">
        <f t="shared" ref="L17:L19" si="4">L8</f>
        <v>6</v>
      </c>
      <c r="M17" s="65">
        <f t="shared" ref="M17:M18" si="5">L17/E17</f>
        <v>6</v>
      </c>
      <c r="N17" s="65"/>
    </row>
    <row r="18" spans="1:25" ht="18" x14ac:dyDescent="0.35">
      <c r="B18" s="2" t="s">
        <v>4</v>
      </c>
      <c r="C18" s="9">
        <f t="shared" si="3"/>
        <v>0</v>
      </c>
      <c r="D18" s="24">
        <f t="shared" si="3"/>
        <v>3</v>
      </c>
      <c r="E18" s="42">
        <f t="shared" si="3"/>
        <v>1</v>
      </c>
      <c r="F18" s="25">
        <f t="shared" si="3"/>
        <v>0</v>
      </c>
      <c r="G18" s="25">
        <f t="shared" si="3"/>
        <v>0</v>
      </c>
      <c r="H18" s="25">
        <f t="shared" si="3"/>
        <v>1</v>
      </c>
      <c r="I18" s="25">
        <f t="shared" si="3"/>
        <v>0</v>
      </c>
      <c r="J18" s="25">
        <f t="shared" si="3"/>
        <v>0</v>
      </c>
      <c r="K18" s="30">
        <f t="shared" si="3"/>
        <v>0</v>
      </c>
      <c r="L18" s="9">
        <f t="shared" si="4"/>
        <v>23</v>
      </c>
      <c r="M18" s="65">
        <f t="shared" si="5"/>
        <v>23</v>
      </c>
      <c r="N18" s="65"/>
    </row>
    <row r="19" spans="1:25" ht="18" x14ac:dyDescent="0.35">
      <c r="B19" s="17" t="s">
        <v>14</v>
      </c>
      <c r="C19" s="18">
        <f t="shared" si="3"/>
        <v>0</v>
      </c>
      <c r="D19" s="31">
        <f t="shared" si="3"/>
        <v>-1</v>
      </c>
      <c r="E19" s="16">
        <f t="shared" si="3"/>
        <v>2</v>
      </c>
      <c r="F19" s="16">
        <f t="shared" si="3"/>
        <v>0</v>
      </c>
      <c r="G19" s="16">
        <f t="shared" si="3"/>
        <v>0</v>
      </c>
      <c r="H19" s="16">
        <f t="shared" si="3"/>
        <v>0</v>
      </c>
      <c r="I19" s="16">
        <f t="shared" si="3"/>
        <v>-1</v>
      </c>
      <c r="J19" s="16">
        <f t="shared" si="3"/>
        <v>0</v>
      </c>
      <c r="K19" s="19">
        <f t="shared" si="3"/>
        <v>1</v>
      </c>
      <c r="L19" s="18">
        <f t="shared" si="4"/>
        <v>2</v>
      </c>
      <c r="M19" s="67">
        <f>L19/E19</f>
        <v>1</v>
      </c>
      <c r="N19" s="67"/>
    </row>
    <row r="22" spans="1:25" x14ac:dyDescent="0.25">
      <c r="A22" s="1" t="s">
        <v>9</v>
      </c>
    </row>
    <row r="24" spans="1:25" ht="18" x14ac:dyDescent="0.35">
      <c r="B24" s="46" t="s">
        <v>1</v>
      </c>
      <c r="C24" s="45" t="s">
        <v>2</v>
      </c>
      <c r="D24" s="59" t="s">
        <v>16</v>
      </c>
      <c r="E24" s="36" t="s">
        <v>17</v>
      </c>
      <c r="F24" s="36" t="s">
        <v>3</v>
      </c>
      <c r="G24" s="36" t="s">
        <v>4</v>
      </c>
      <c r="H24" s="59" t="s">
        <v>20</v>
      </c>
      <c r="I24" s="59" t="s">
        <v>21</v>
      </c>
      <c r="J24" s="36" t="s">
        <v>13</v>
      </c>
      <c r="K24" s="59" t="s">
        <v>23</v>
      </c>
      <c r="L24" s="45" t="s">
        <v>6</v>
      </c>
      <c r="M24" s="1"/>
      <c r="N24" s="1"/>
      <c r="P24" s="66" t="s">
        <v>7</v>
      </c>
      <c r="Q24" s="66"/>
      <c r="R24" s="66"/>
      <c r="S24" s="66"/>
      <c r="T24" s="66"/>
      <c r="U24" s="66"/>
      <c r="V24" s="66"/>
      <c r="W24" s="66"/>
      <c r="Y24" s="62" t="s">
        <v>8</v>
      </c>
    </row>
    <row r="25" spans="1:25" ht="18" x14ac:dyDescent="0.35">
      <c r="B25" s="33" t="s">
        <v>2</v>
      </c>
      <c r="C25" s="8">
        <f>C15-$E15*C$29</f>
        <v>1</v>
      </c>
      <c r="D25" s="7">
        <f t="shared" ref="D25:L25" si="6">D15-$E15*D$29</f>
        <v>24993</v>
      </c>
      <c r="E25" s="7">
        <f t="shared" si="6"/>
        <v>0</v>
      </c>
      <c r="F25" s="7">
        <f t="shared" si="6"/>
        <v>0</v>
      </c>
      <c r="G25" s="7">
        <f t="shared" si="6"/>
        <v>-10000</v>
      </c>
      <c r="H25" s="7">
        <f t="shared" si="6"/>
        <v>0</v>
      </c>
      <c r="I25" s="7">
        <f t="shared" si="6"/>
        <v>4997</v>
      </c>
      <c r="J25" s="7">
        <f t="shared" si="6"/>
        <v>0</v>
      </c>
      <c r="K25" s="7">
        <f t="shared" si="6"/>
        <v>-14997</v>
      </c>
      <c r="L25" s="8">
        <f t="shared" si="6"/>
        <v>50006</v>
      </c>
      <c r="M25" s="1"/>
      <c r="N25" s="1"/>
      <c r="P25" s="5" t="s">
        <v>16</v>
      </c>
      <c r="Q25" s="5" t="s">
        <v>17</v>
      </c>
      <c r="R25" s="5" t="s">
        <v>3</v>
      </c>
      <c r="S25" s="5" t="s">
        <v>4</v>
      </c>
      <c r="T25" s="5" t="s">
        <v>5</v>
      </c>
      <c r="U25" s="5" t="s">
        <v>12</v>
      </c>
      <c r="V25" s="5" t="s">
        <v>13</v>
      </c>
      <c r="W25" s="5" t="s">
        <v>14</v>
      </c>
      <c r="Y25" s="62"/>
    </row>
    <row r="26" spans="1:25" ht="18" x14ac:dyDescent="0.35">
      <c r="B26" s="26" t="s">
        <v>3</v>
      </c>
      <c r="C26" s="9">
        <f t="shared" ref="C26:L26" si="7">C16-$E16*C$29</f>
        <v>0</v>
      </c>
      <c r="D26" s="34">
        <f t="shared" si="7"/>
        <v>-0.5</v>
      </c>
      <c r="E26" s="20">
        <f t="shared" si="7"/>
        <v>0</v>
      </c>
      <c r="F26" s="20">
        <f t="shared" si="7"/>
        <v>1</v>
      </c>
      <c r="G26" s="20">
        <f t="shared" si="7"/>
        <v>0</v>
      </c>
      <c r="H26" s="20">
        <f t="shared" si="7"/>
        <v>0</v>
      </c>
      <c r="I26" s="20">
        <f t="shared" si="7"/>
        <v>0.5</v>
      </c>
      <c r="J26" s="20">
        <f t="shared" si="7"/>
        <v>0</v>
      </c>
      <c r="K26" s="35">
        <f t="shared" si="7"/>
        <v>-0.5</v>
      </c>
      <c r="L26" s="9">
        <f t="shared" si="7"/>
        <v>2</v>
      </c>
      <c r="P26" s="6">
        <v>0</v>
      </c>
      <c r="Q26" s="6">
        <f>L29</f>
        <v>1</v>
      </c>
      <c r="R26" s="6">
        <f>L26</f>
        <v>2</v>
      </c>
      <c r="S26" s="6">
        <f>L28</f>
        <v>22</v>
      </c>
      <c r="T26" s="6">
        <v>0</v>
      </c>
      <c r="U26" s="8">
        <v>0</v>
      </c>
      <c r="V26" s="8">
        <f>L27</f>
        <v>5</v>
      </c>
      <c r="W26" s="8">
        <v>0</v>
      </c>
      <c r="Y26" s="12">
        <f>L25</f>
        <v>50006</v>
      </c>
    </row>
    <row r="27" spans="1:25" ht="18" customHeight="1" x14ac:dyDescent="0.35">
      <c r="B27" s="26" t="s">
        <v>13</v>
      </c>
      <c r="C27" s="9">
        <f t="shared" ref="C27:L27" si="8">C17-$E17*C$29</f>
        <v>0</v>
      </c>
      <c r="D27" s="24">
        <f t="shared" si="8"/>
        <v>2.5</v>
      </c>
      <c r="E27" s="25">
        <f t="shared" si="8"/>
        <v>0</v>
      </c>
      <c r="F27" s="25">
        <f t="shared" si="8"/>
        <v>0</v>
      </c>
      <c r="G27" s="25">
        <f t="shared" si="8"/>
        <v>-1</v>
      </c>
      <c r="H27" s="25">
        <f t="shared" si="8"/>
        <v>0</v>
      </c>
      <c r="I27" s="25">
        <f t="shared" si="8"/>
        <v>0.5</v>
      </c>
      <c r="J27" s="25">
        <f t="shared" si="8"/>
        <v>1</v>
      </c>
      <c r="K27" s="30">
        <f t="shared" si="8"/>
        <v>-0.5</v>
      </c>
      <c r="L27" s="9">
        <f t="shared" si="8"/>
        <v>5</v>
      </c>
    </row>
    <row r="28" spans="1:25" ht="18" x14ac:dyDescent="0.35">
      <c r="B28" s="26" t="s">
        <v>4</v>
      </c>
      <c r="C28" s="9">
        <f t="shared" ref="C28:L28" si="9">C18-$E18*C$29</f>
        <v>0</v>
      </c>
      <c r="D28" s="24">
        <f t="shared" si="9"/>
        <v>3.5</v>
      </c>
      <c r="E28" s="25">
        <f t="shared" si="9"/>
        <v>0</v>
      </c>
      <c r="F28" s="25">
        <f t="shared" si="9"/>
        <v>0</v>
      </c>
      <c r="G28" s="25">
        <f t="shared" si="9"/>
        <v>0</v>
      </c>
      <c r="H28" s="25">
        <f t="shared" si="9"/>
        <v>1</v>
      </c>
      <c r="I28" s="25">
        <f t="shared" si="9"/>
        <v>0.5</v>
      </c>
      <c r="J28" s="25">
        <f t="shared" si="9"/>
        <v>0</v>
      </c>
      <c r="K28" s="30">
        <f t="shared" si="9"/>
        <v>-0.5</v>
      </c>
      <c r="L28" s="9">
        <f t="shared" si="9"/>
        <v>22</v>
      </c>
    </row>
    <row r="29" spans="1:25" ht="18" customHeight="1" x14ac:dyDescent="0.25">
      <c r="B29" s="44" t="s">
        <v>17</v>
      </c>
      <c r="C29" s="11">
        <f>C19/$E$19</f>
        <v>0</v>
      </c>
      <c r="D29" s="23">
        <f t="shared" ref="D29:L29" si="10">D19/$E$19</f>
        <v>-0.5</v>
      </c>
      <c r="E29" s="10">
        <f t="shared" si="10"/>
        <v>1</v>
      </c>
      <c r="F29" s="10">
        <f t="shared" si="10"/>
        <v>0</v>
      </c>
      <c r="G29" s="10">
        <f t="shared" si="10"/>
        <v>0</v>
      </c>
      <c r="H29" s="10">
        <f t="shared" si="10"/>
        <v>0</v>
      </c>
      <c r="I29" s="10">
        <f t="shared" si="10"/>
        <v>-0.5</v>
      </c>
      <c r="J29" s="10">
        <f t="shared" si="10"/>
        <v>0</v>
      </c>
      <c r="K29" s="32">
        <f t="shared" si="10"/>
        <v>0.5</v>
      </c>
      <c r="L29" s="11">
        <f t="shared" si="10"/>
        <v>1</v>
      </c>
    </row>
    <row r="30" spans="1:25" ht="18" customHeight="1" x14ac:dyDescent="0.25">
      <c r="B30" s="27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25" ht="18" customHeight="1" x14ac:dyDescent="0.25">
      <c r="B31" s="27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25" ht="18" customHeight="1" x14ac:dyDescent="0.35">
      <c r="B32" s="46" t="s">
        <v>1</v>
      </c>
      <c r="C32" s="45" t="s">
        <v>2</v>
      </c>
      <c r="D32" s="48" t="s">
        <v>16</v>
      </c>
      <c r="E32" s="36" t="s">
        <v>17</v>
      </c>
      <c r="F32" s="36" t="s">
        <v>3</v>
      </c>
      <c r="G32" s="36" t="s">
        <v>4</v>
      </c>
      <c r="H32" s="36" t="s">
        <v>5</v>
      </c>
      <c r="I32" s="36" t="s">
        <v>12</v>
      </c>
      <c r="J32" s="36" t="s">
        <v>13</v>
      </c>
      <c r="K32" s="36" t="s">
        <v>14</v>
      </c>
      <c r="L32" s="45" t="s">
        <v>6</v>
      </c>
      <c r="M32" s="63" t="s">
        <v>18</v>
      </c>
      <c r="N32" s="64"/>
    </row>
    <row r="33" spans="1:25" ht="18" customHeight="1" x14ac:dyDescent="0.25">
      <c r="B33" s="33" t="s">
        <v>2</v>
      </c>
      <c r="C33" s="8">
        <f>C25</f>
        <v>1</v>
      </c>
      <c r="D33" s="15">
        <f t="shared" ref="D33:L33" si="11">D25</f>
        <v>24993</v>
      </c>
      <c r="E33" s="7">
        <f t="shared" si="11"/>
        <v>0</v>
      </c>
      <c r="F33" s="7">
        <f t="shared" si="11"/>
        <v>0</v>
      </c>
      <c r="G33" s="7">
        <f t="shared" si="11"/>
        <v>-10000</v>
      </c>
      <c r="H33" s="7">
        <f t="shared" si="11"/>
        <v>0</v>
      </c>
      <c r="I33" s="7">
        <f t="shared" si="11"/>
        <v>4997</v>
      </c>
      <c r="J33" s="7">
        <f t="shared" si="11"/>
        <v>0</v>
      </c>
      <c r="K33" s="7">
        <f t="shared" si="11"/>
        <v>-14997</v>
      </c>
      <c r="L33" s="8">
        <f t="shared" si="11"/>
        <v>50006</v>
      </c>
      <c r="M33" s="64"/>
      <c r="N33" s="64"/>
    </row>
    <row r="34" spans="1:25" ht="18" customHeight="1" x14ac:dyDescent="0.35">
      <c r="B34" s="26" t="s">
        <v>3</v>
      </c>
      <c r="C34" s="9">
        <f t="shared" ref="C34:L34" si="12">C26</f>
        <v>0</v>
      </c>
      <c r="D34" s="49">
        <f t="shared" si="12"/>
        <v>-0.5</v>
      </c>
      <c r="E34" s="20">
        <f t="shared" si="12"/>
        <v>0</v>
      </c>
      <c r="F34" s="20">
        <f t="shared" si="12"/>
        <v>1</v>
      </c>
      <c r="G34" s="20">
        <f t="shared" si="12"/>
        <v>0</v>
      </c>
      <c r="H34" s="20">
        <f t="shared" si="12"/>
        <v>0</v>
      </c>
      <c r="I34" s="20">
        <f t="shared" si="12"/>
        <v>0.5</v>
      </c>
      <c r="J34" s="20">
        <f t="shared" si="12"/>
        <v>0</v>
      </c>
      <c r="K34" s="35">
        <f t="shared" si="12"/>
        <v>-0.5</v>
      </c>
      <c r="L34" s="9">
        <f t="shared" si="12"/>
        <v>2</v>
      </c>
      <c r="M34" s="65" t="s">
        <v>11</v>
      </c>
      <c r="N34" s="65"/>
    </row>
    <row r="35" spans="1:25" ht="18" customHeight="1" x14ac:dyDescent="0.35">
      <c r="B35" s="47" t="s">
        <v>13</v>
      </c>
      <c r="C35" s="21">
        <f t="shared" ref="C35:L35" si="13">C27</f>
        <v>0</v>
      </c>
      <c r="D35" s="37">
        <f t="shared" si="13"/>
        <v>2.5</v>
      </c>
      <c r="E35" s="42">
        <f t="shared" si="13"/>
        <v>0</v>
      </c>
      <c r="F35" s="42">
        <f t="shared" si="13"/>
        <v>0</v>
      </c>
      <c r="G35" s="42">
        <f t="shared" si="13"/>
        <v>-1</v>
      </c>
      <c r="H35" s="42">
        <f t="shared" si="13"/>
        <v>0</v>
      </c>
      <c r="I35" s="42">
        <f t="shared" si="13"/>
        <v>0.5</v>
      </c>
      <c r="J35" s="42">
        <f t="shared" si="13"/>
        <v>1</v>
      </c>
      <c r="K35" s="50">
        <f t="shared" si="13"/>
        <v>-0.5</v>
      </c>
      <c r="L35" s="21">
        <f t="shared" si="13"/>
        <v>5</v>
      </c>
      <c r="M35" s="67">
        <f>L35/D35</f>
        <v>2</v>
      </c>
      <c r="N35" s="67"/>
    </row>
    <row r="36" spans="1:25" ht="18" customHeight="1" x14ac:dyDescent="0.35">
      <c r="B36" s="26" t="s">
        <v>4</v>
      </c>
      <c r="C36" s="9">
        <f t="shared" ref="C36:L36" si="14">C28</f>
        <v>0</v>
      </c>
      <c r="D36" s="37">
        <f t="shared" si="14"/>
        <v>3.5</v>
      </c>
      <c r="E36" s="25">
        <f t="shared" si="14"/>
        <v>0</v>
      </c>
      <c r="F36" s="25">
        <f t="shared" si="14"/>
        <v>0</v>
      </c>
      <c r="G36" s="25">
        <f t="shared" si="14"/>
        <v>0</v>
      </c>
      <c r="H36" s="25">
        <f t="shared" si="14"/>
        <v>1</v>
      </c>
      <c r="I36" s="25">
        <f t="shared" si="14"/>
        <v>0.5</v>
      </c>
      <c r="J36" s="25">
        <f t="shared" si="14"/>
        <v>0</v>
      </c>
      <c r="K36" s="30">
        <f t="shared" si="14"/>
        <v>-0.5</v>
      </c>
      <c r="L36" s="9">
        <f t="shared" si="14"/>
        <v>22</v>
      </c>
      <c r="M36" s="65">
        <f t="shared" ref="M36" si="15">L36/D36</f>
        <v>6.2857142857142856</v>
      </c>
      <c r="N36" s="65"/>
    </row>
    <row r="37" spans="1:25" ht="18" customHeight="1" x14ac:dyDescent="0.25">
      <c r="B37" s="44" t="s">
        <v>17</v>
      </c>
      <c r="C37" s="11">
        <f t="shared" ref="C37:L37" si="16">C29</f>
        <v>0</v>
      </c>
      <c r="D37" s="31">
        <f t="shared" si="16"/>
        <v>-0.5</v>
      </c>
      <c r="E37" s="10">
        <f t="shared" si="16"/>
        <v>1</v>
      </c>
      <c r="F37" s="10">
        <f t="shared" si="16"/>
        <v>0</v>
      </c>
      <c r="G37" s="10">
        <f t="shared" si="16"/>
        <v>0</v>
      </c>
      <c r="H37" s="10">
        <f t="shared" si="16"/>
        <v>0</v>
      </c>
      <c r="I37" s="10">
        <f t="shared" si="16"/>
        <v>-0.5</v>
      </c>
      <c r="J37" s="10">
        <f t="shared" si="16"/>
        <v>0</v>
      </c>
      <c r="K37" s="32">
        <f t="shared" si="16"/>
        <v>0.5</v>
      </c>
      <c r="L37" s="11">
        <f t="shared" si="16"/>
        <v>1</v>
      </c>
      <c r="M37" s="65" t="s">
        <v>11</v>
      </c>
      <c r="N37" s="65"/>
    </row>
    <row r="38" spans="1:25" ht="18" customHeight="1" x14ac:dyDescent="0.25">
      <c r="B38" s="27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25" ht="18" customHeight="1" x14ac:dyDescent="0.25">
      <c r="B39" s="27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25" x14ac:dyDescent="0.25">
      <c r="A40" s="1" t="s">
        <v>10</v>
      </c>
    </row>
    <row r="42" spans="1:25" ht="18" x14ac:dyDescent="0.35">
      <c r="B42" s="5" t="s">
        <v>1</v>
      </c>
      <c r="C42" s="45" t="s">
        <v>2</v>
      </c>
      <c r="D42" s="36" t="s">
        <v>16</v>
      </c>
      <c r="E42" s="36" t="s">
        <v>17</v>
      </c>
      <c r="F42" s="36" t="s">
        <v>3</v>
      </c>
      <c r="G42" s="36" t="s">
        <v>4</v>
      </c>
      <c r="H42" s="59" t="s">
        <v>20</v>
      </c>
      <c r="I42" s="59" t="s">
        <v>21</v>
      </c>
      <c r="J42" s="59" t="s">
        <v>22</v>
      </c>
      <c r="K42" s="59" t="s">
        <v>23</v>
      </c>
      <c r="L42" s="45" t="s">
        <v>6</v>
      </c>
      <c r="P42" s="66" t="s">
        <v>7</v>
      </c>
      <c r="Q42" s="66"/>
      <c r="R42" s="66"/>
      <c r="S42" s="66"/>
      <c r="T42" s="66"/>
      <c r="U42" s="66"/>
      <c r="V42" s="66"/>
      <c r="W42" s="66"/>
      <c r="Y42" s="62" t="s">
        <v>8</v>
      </c>
    </row>
    <row r="43" spans="1:25" ht="18" x14ac:dyDescent="0.35">
      <c r="B43" s="5" t="s">
        <v>2</v>
      </c>
      <c r="C43" s="6">
        <f>C33-$D33*C$45</f>
        <v>1</v>
      </c>
      <c r="D43" s="53">
        <f t="shared" ref="D43:L44" si="17">D33-$D33*D$45</f>
        <v>0</v>
      </c>
      <c r="E43" s="53">
        <f t="shared" si="17"/>
        <v>0</v>
      </c>
      <c r="F43" s="53">
        <f t="shared" si="17"/>
        <v>0</v>
      </c>
      <c r="G43" s="53">
        <f t="shared" si="17"/>
        <v>-2.7999999999992724</v>
      </c>
      <c r="H43" s="53">
        <f t="shared" si="17"/>
        <v>0</v>
      </c>
      <c r="I43" s="53">
        <f t="shared" si="17"/>
        <v>-1.6000000000003638</v>
      </c>
      <c r="J43" s="53">
        <f t="shared" si="17"/>
        <v>-9997.2000000000007</v>
      </c>
      <c r="K43" s="53">
        <f t="shared" si="17"/>
        <v>-9998.4</v>
      </c>
      <c r="L43" s="6">
        <f t="shared" si="17"/>
        <v>20</v>
      </c>
      <c r="P43" s="5" t="s">
        <v>16</v>
      </c>
      <c r="Q43" s="5" t="s">
        <v>17</v>
      </c>
      <c r="R43" s="5" t="s">
        <v>3</v>
      </c>
      <c r="S43" s="5" t="s">
        <v>4</v>
      </c>
      <c r="T43" s="5" t="s">
        <v>5</v>
      </c>
      <c r="U43" s="5" t="s">
        <v>12</v>
      </c>
      <c r="V43" s="5" t="s">
        <v>13</v>
      </c>
      <c r="W43" s="5" t="s">
        <v>14</v>
      </c>
      <c r="Y43" s="62"/>
    </row>
    <row r="44" spans="1:25" ht="18" x14ac:dyDescent="0.35">
      <c r="B44" s="2" t="s">
        <v>3</v>
      </c>
      <c r="C44" s="51">
        <f>C34-$D34*C$45</f>
        <v>0</v>
      </c>
      <c r="D44" s="54">
        <f t="shared" si="17"/>
        <v>0</v>
      </c>
      <c r="E44" s="55">
        <f t="shared" si="17"/>
        <v>0</v>
      </c>
      <c r="F44" s="55">
        <f t="shared" si="17"/>
        <v>1</v>
      </c>
      <c r="G44" s="55">
        <f t="shared" si="17"/>
        <v>-0.2</v>
      </c>
      <c r="H44" s="55">
        <f t="shared" si="17"/>
        <v>0</v>
      </c>
      <c r="I44" s="55">
        <f t="shared" si="17"/>
        <v>0.6</v>
      </c>
      <c r="J44" s="55">
        <f t="shared" si="17"/>
        <v>0.2</v>
      </c>
      <c r="K44" s="56">
        <f t="shared" si="17"/>
        <v>-0.6</v>
      </c>
      <c r="L44" s="51">
        <f t="shared" si="17"/>
        <v>3</v>
      </c>
      <c r="P44" s="6">
        <f>L45</f>
        <v>2</v>
      </c>
      <c r="Q44" s="6">
        <f>L47</f>
        <v>2</v>
      </c>
      <c r="R44" s="6">
        <f>L44</f>
        <v>3</v>
      </c>
      <c r="S44" s="6">
        <f>L46</f>
        <v>15</v>
      </c>
      <c r="T44" s="6">
        <v>0</v>
      </c>
      <c r="U44" s="8">
        <v>0</v>
      </c>
      <c r="V44" s="8">
        <v>0</v>
      </c>
      <c r="W44" s="8">
        <v>0</v>
      </c>
      <c r="Y44" s="12">
        <f>L43</f>
        <v>20</v>
      </c>
    </row>
    <row r="45" spans="1:25" x14ac:dyDescent="0.25">
      <c r="B45" s="2" t="s">
        <v>16</v>
      </c>
      <c r="C45" s="51">
        <f>C35/$D$35</f>
        <v>0</v>
      </c>
      <c r="D45" s="57">
        <f t="shared" ref="D45:L45" si="18">D35/$D$35</f>
        <v>1</v>
      </c>
      <c r="E45">
        <f t="shared" si="18"/>
        <v>0</v>
      </c>
      <c r="F45">
        <f t="shared" si="18"/>
        <v>0</v>
      </c>
      <c r="G45">
        <f t="shared" si="18"/>
        <v>-0.4</v>
      </c>
      <c r="H45">
        <f t="shared" si="18"/>
        <v>0</v>
      </c>
      <c r="I45">
        <f t="shared" si="18"/>
        <v>0.2</v>
      </c>
      <c r="J45">
        <f t="shared" si="18"/>
        <v>0.4</v>
      </c>
      <c r="K45" s="58">
        <f t="shared" si="18"/>
        <v>-0.2</v>
      </c>
      <c r="L45" s="51">
        <f t="shared" si="18"/>
        <v>2</v>
      </c>
      <c r="P45" s="60" t="s">
        <v>24</v>
      </c>
    </row>
    <row r="46" spans="1:25" ht="18" x14ac:dyDescent="0.35">
      <c r="B46" s="2" t="s">
        <v>4</v>
      </c>
      <c r="C46" s="51">
        <f>C36-$D36*C$45</f>
        <v>0</v>
      </c>
      <c r="D46" s="57">
        <f t="shared" ref="D46:L47" si="19">D36-$D36*D$45</f>
        <v>0</v>
      </c>
      <c r="E46">
        <f t="shared" si="19"/>
        <v>0</v>
      </c>
      <c r="F46">
        <f t="shared" si="19"/>
        <v>0</v>
      </c>
      <c r="G46">
        <f t="shared" si="19"/>
        <v>1.4000000000000001</v>
      </c>
      <c r="H46">
        <f t="shared" si="19"/>
        <v>1</v>
      </c>
      <c r="I46">
        <f t="shared" si="19"/>
        <v>-0.20000000000000007</v>
      </c>
      <c r="J46">
        <f t="shared" si="19"/>
        <v>-1.4000000000000001</v>
      </c>
      <c r="K46" s="58">
        <f t="shared" si="19"/>
        <v>0.20000000000000007</v>
      </c>
      <c r="L46" s="51">
        <f t="shared" si="19"/>
        <v>15</v>
      </c>
    </row>
    <row r="47" spans="1:25" x14ac:dyDescent="0.25">
      <c r="B47" s="3" t="s">
        <v>17</v>
      </c>
      <c r="C47" s="52">
        <f>C37-$D37*C$45</f>
        <v>0</v>
      </c>
      <c r="D47" s="40">
        <f t="shared" si="19"/>
        <v>0</v>
      </c>
      <c r="E47" s="38">
        <f t="shared" si="19"/>
        <v>1</v>
      </c>
      <c r="F47" s="38">
        <f t="shared" si="19"/>
        <v>0</v>
      </c>
      <c r="G47" s="38">
        <f t="shared" si="19"/>
        <v>-0.2</v>
      </c>
      <c r="H47" s="38">
        <f t="shared" si="19"/>
        <v>0</v>
      </c>
      <c r="I47" s="38">
        <f t="shared" si="19"/>
        <v>-0.4</v>
      </c>
      <c r="J47" s="38">
        <f t="shared" si="19"/>
        <v>0.2</v>
      </c>
      <c r="K47" s="39">
        <f t="shared" si="19"/>
        <v>0.4</v>
      </c>
      <c r="L47" s="52">
        <f t="shared" si="19"/>
        <v>2</v>
      </c>
    </row>
  </sheetData>
  <mergeCells count="16">
    <mergeCell ref="Y42:Y43"/>
    <mergeCell ref="M18:N18"/>
    <mergeCell ref="Y24:Y25"/>
    <mergeCell ref="M19:N19"/>
    <mergeCell ref="M32:N33"/>
    <mergeCell ref="M34:N34"/>
    <mergeCell ref="M35:N35"/>
    <mergeCell ref="M36:N36"/>
    <mergeCell ref="M37:N37"/>
    <mergeCell ref="P42:W42"/>
    <mergeCell ref="P24:W24"/>
    <mergeCell ref="Y5:Y6"/>
    <mergeCell ref="M14:N15"/>
    <mergeCell ref="M16:N16"/>
    <mergeCell ref="M17:N17"/>
    <mergeCell ref="P5:W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</dc:creator>
  <cp:lastModifiedBy>brock</cp:lastModifiedBy>
  <dcterms:created xsi:type="dcterms:W3CDTF">2023-07-17T10:48:56Z</dcterms:created>
  <dcterms:modified xsi:type="dcterms:W3CDTF">2023-08-02T11:52:38Z</dcterms:modified>
</cp:coreProperties>
</file>