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otal" sheetId="1" r:id="rId1"/>
    <sheet name="44kmh até 60kmh" sheetId="2" r:id="rId2"/>
  </sheets>
  <calcPr calcId="152511"/>
</workbook>
</file>

<file path=xl/calcChain.xml><?xml version="1.0" encoding="utf-8"?>
<calcChain xmlns="http://schemas.openxmlformats.org/spreadsheetml/2006/main">
  <c r="H21" i="2" l="1"/>
  <c r="H15" i="2"/>
  <c r="H9" i="2"/>
  <c r="D102" i="2"/>
  <c r="E102" i="2" s="1"/>
  <c r="D94" i="2"/>
  <c r="E94" i="2" s="1"/>
  <c r="D93" i="2"/>
  <c r="E93" i="2" s="1"/>
  <c r="D10" i="2"/>
  <c r="E10" i="2" s="1"/>
  <c r="D88" i="2"/>
  <c r="E88" i="2" s="1"/>
  <c r="H20" i="2" s="1"/>
  <c r="D11" i="2"/>
  <c r="E11" i="2" s="1"/>
  <c r="D87" i="2"/>
  <c r="E87" i="2" s="1"/>
  <c r="D7" i="2"/>
  <c r="E7" i="2" s="1"/>
  <c r="D86" i="2"/>
  <c r="E86" i="2" s="1"/>
  <c r="D85" i="2"/>
  <c r="E85" i="2" s="1"/>
  <c r="D84" i="2"/>
  <c r="E84" i="2" s="1"/>
  <c r="D83" i="2"/>
  <c r="E83" i="2" s="1"/>
  <c r="D82" i="2"/>
  <c r="E82" i="2" s="1"/>
  <c r="D12" i="2"/>
  <c r="E12" i="2" s="1"/>
  <c r="D8" i="2"/>
  <c r="E8" i="2" s="1"/>
  <c r="D13" i="2"/>
  <c r="E13" i="2" s="1"/>
  <c r="D81" i="2"/>
  <c r="E81" i="2" s="1"/>
  <c r="D80" i="2"/>
  <c r="E80" i="2" s="1"/>
  <c r="D79" i="2"/>
  <c r="E79" i="2" s="1"/>
  <c r="D21" i="2"/>
  <c r="E21" i="2" s="1"/>
  <c r="D78" i="2"/>
  <c r="E78" i="2" s="1"/>
  <c r="D17" i="2"/>
  <c r="E17" i="2" s="1"/>
  <c r="D77" i="2"/>
  <c r="E77" i="2" s="1"/>
  <c r="D76" i="2"/>
  <c r="E76" i="2" s="1"/>
  <c r="D22" i="2"/>
  <c r="E22" i="2" s="1"/>
  <c r="D75" i="2"/>
  <c r="E75" i="2" s="1"/>
  <c r="D74" i="2"/>
  <c r="E74" i="2" s="1"/>
  <c r="D73" i="2"/>
  <c r="E73" i="2" s="1"/>
  <c r="D72" i="2"/>
  <c r="E72" i="2" s="1"/>
  <c r="D20" i="2"/>
  <c r="E20" i="2" s="1"/>
  <c r="D9" i="2"/>
  <c r="E9" i="2" s="1"/>
  <c r="D71" i="2"/>
  <c r="E71" i="2" s="1"/>
  <c r="D70" i="2"/>
  <c r="E70" i="2" s="1"/>
  <c r="D69" i="2"/>
  <c r="E69" i="2" s="1"/>
  <c r="D68" i="2"/>
  <c r="E68" i="2" s="1"/>
  <c r="D4" i="2"/>
  <c r="E4" i="2" s="1"/>
  <c r="D3" i="2"/>
  <c r="E3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16" i="2"/>
  <c r="E16" i="2" s="1"/>
  <c r="D57" i="2"/>
  <c r="E57" i="2" s="1"/>
  <c r="D15" i="2"/>
  <c r="E15" i="2" s="1"/>
  <c r="D14" i="2"/>
  <c r="E14" i="2" s="1"/>
  <c r="D56" i="2"/>
  <c r="E56" i="2" s="1"/>
  <c r="D55" i="2"/>
  <c r="E55" i="2" s="1"/>
  <c r="D54" i="2"/>
  <c r="E54" i="2" s="1"/>
  <c r="D6" i="2"/>
  <c r="E6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H29" i="2"/>
  <c r="D46" i="2"/>
  <c r="E46" i="2" s="1"/>
  <c r="D45" i="2"/>
  <c r="E45" i="2" s="1"/>
  <c r="D44" i="2"/>
  <c r="E44" i="2" s="1"/>
  <c r="D43" i="2"/>
  <c r="E43" i="2" s="1"/>
  <c r="E18" i="2"/>
  <c r="D18" i="2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5" i="2"/>
  <c r="E5" i="2" s="1"/>
  <c r="D2" i="2"/>
  <c r="E2" i="2" s="1"/>
  <c r="D23" i="2"/>
  <c r="E23" i="2" s="1"/>
  <c r="D31" i="2"/>
  <c r="E31" i="2" s="1"/>
  <c r="D30" i="2"/>
  <c r="E30" i="2" s="1"/>
  <c r="D29" i="2"/>
  <c r="E29" i="2" s="1"/>
  <c r="D28" i="2"/>
  <c r="E28" i="2" s="1"/>
  <c r="D27" i="2"/>
  <c r="E27" i="2" s="1"/>
  <c r="D19" i="2"/>
  <c r="E19" i="2" s="1"/>
  <c r="D26" i="2"/>
  <c r="E26" i="2" s="1"/>
  <c r="D25" i="2"/>
  <c r="E25" i="2" s="1"/>
  <c r="D24" i="2"/>
  <c r="H9" i="1"/>
  <c r="H15" i="1"/>
  <c r="H21" i="1"/>
  <c r="H20" i="1"/>
  <c r="H19" i="1"/>
  <c r="H14" i="1"/>
  <c r="H13" i="1"/>
  <c r="H8" i="1"/>
  <c r="H7" i="1"/>
  <c r="H3" i="1"/>
  <c r="H2" i="1"/>
  <c r="H29" i="1"/>
  <c r="D98" i="1"/>
  <c r="E98" i="1" s="1"/>
  <c r="D97" i="1"/>
  <c r="E97" i="1" s="1"/>
  <c r="D96" i="1"/>
  <c r="E96" i="1" s="1"/>
  <c r="D86" i="1"/>
  <c r="E86" i="1" s="1"/>
  <c r="D78" i="1"/>
  <c r="E78" i="1" s="1"/>
  <c r="D76" i="1"/>
  <c r="E76" i="1" s="1"/>
  <c r="D74" i="1"/>
  <c r="E74" i="1" s="1"/>
  <c r="D71" i="1"/>
  <c r="E71" i="1" s="1"/>
  <c r="D67" i="1"/>
  <c r="E67" i="1" s="1"/>
  <c r="D65" i="1"/>
  <c r="E65" i="1" s="1"/>
  <c r="D64" i="1"/>
  <c r="E64" i="1" s="1"/>
  <c r="D61" i="1"/>
  <c r="E61" i="1" s="1"/>
  <c r="D59" i="1"/>
  <c r="E59" i="1" s="1"/>
  <c r="D58" i="1"/>
  <c r="E58" i="1" s="1"/>
  <c r="D57" i="1"/>
  <c r="E57" i="1" s="1"/>
  <c r="D53" i="1"/>
  <c r="E53" i="1" s="1"/>
  <c r="D52" i="1"/>
  <c r="E52" i="1" s="1"/>
  <c r="D50" i="1"/>
  <c r="E50" i="1" s="1"/>
  <c r="D48" i="1"/>
  <c r="E48" i="1" s="1"/>
  <c r="D41" i="1"/>
  <c r="E41" i="1" s="1"/>
  <c r="D40" i="1"/>
  <c r="E40" i="1" s="1"/>
  <c r="D39" i="1"/>
  <c r="E39" i="1" s="1"/>
  <c r="D32" i="1"/>
  <c r="E32" i="1" s="1"/>
  <c r="D31" i="1"/>
  <c r="E31" i="1" s="1"/>
  <c r="D29" i="1"/>
  <c r="E29" i="1" s="1"/>
  <c r="D27" i="1"/>
  <c r="E27" i="1" s="1"/>
  <c r="D26" i="1"/>
  <c r="E26" i="1" s="1"/>
  <c r="D22" i="1"/>
  <c r="E22" i="1" s="1"/>
  <c r="D20" i="1"/>
  <c r="E20" i="1" s="1"/>
  <c r="D19" i="1"/>
  <c r="E19" i="1" s="1"/>
  <c r="D15" i="1"/>
  <c r="E15" i="1" s="1"/>
  <c r="D13" i="1"/>
  <c r="E13" i="1" s="1"/>
  <c r="D10" i="1"/>
  <c r="E10" i="1" s="1"/>
  <c r="D7" i="1"/>
  <c r="E7" i="1" s="1"/>
  <c r="D4" i="1"/>
  <c r="E4" i="1" s="1"/>
  <c r="H13" i="2" l="1"/>
  <c r="H7" i="2"/>
  <c r="H19" i="2"/>
  <c r="H2" i="2"/>
  <c r="E24" i="2"/>
  <c r="H3" i="2" s="1"/>
  <c r="D87" i="1"/>
  <c r="E87" i="1" s="1"/>
  <c r="D85" i="1"/>
  <c r="E85" i="1" s="1"/>
  <c r="D83" i="1"/>
  <c r="E83" i="1" s="1"/>
  <c r="D80" i="1"/>
  <c r="E80" i="1" s="1"/>
  <c r="D79" i="1"/>
  <c r="E79" i="1" s="1"/>
  <c r="D77" i="1"/>
  <c r="E77" i="1" s="1"/>
  <c r="D75" i="1"/>
  <c r="E75" i="1" s="1"/>
  <c r="D72" i="1"/>
  <c r="E72" i="1" s="1"/>
  <c r="D69" i="1"/>
  <c r="E69" i="1" s="1"/>
  <c r="D68" i="1"/>
  <c r="E68" i="1" s="1"/>
  <c r="D66" i="1"/>
  <c r="E66" i="1" s="1"/>
  <c r="D63" i="1"/>
  <c r="E63" i="1" s="1"/>
  <c r="D62" i="1"/>
  <c r="E62" i="1" s="1"/>
  <c r="D60" i="1"/>
  <c r="E60" i="1" s="1"/>
  <c r="D55" i="1"/>
  <c r="E55" i="1" s="1"/>
  <c r="D49" i="1"/>
  <c r="E49" i="1" s="1"/>
  <c r="D47" i="1"/>
  <c r="E47" i="1" s="1"/>
  <c r="D44" i="1"/>
  <c r="E44" i="1" s="1"/>
  <c r="D43" i="1"/>
  <c r="E43" i="1" s="1"/>
  <c r="D42" i="1"/>
  <c r="E42" i="1" s="1"/>
  <c r="D38" i="1"/>
  <c r="E38" i="1" s="1"/>
  <c r="D36" i="1"/>
  <c r="E36" i="1" s="1"/>
  <c r="D33" i="1"/>
  <c r="E33" i="1" s="1"/>
  <c r="D30" i="1"/>
  <c r="E30" i="1" s="1"/>
  <c r="D28" i="1"/>
  <c r="E28" i="1" s="1"/>
  <c r="D25" i="1"/>
  <c r="E25" i="1" s="1"/>
  <c r="D24" i="1"/>
  <c r="E24" i="1" s="1"/>
  <c r="D23" i="1"/>
  <c r="E23" i="1" s="1"/>
  <c r="D18" i="1"/>
  <c r="E18" i="1" s="1"/>
  <c r="D16" i="1"/>
  <c r="E16" i="1" s="1"/>
  <c r="D11" i="1"/>
  <c r="E11" i="1" s="1"/>
  <c r="D9" i="1"/>
  <c r="E9" i="1" s="1"/>
  <c r="D8" i="1"/>
  <c r="E8" i="1" s="1"/>
  <c r="D2" i="1"/>
  <c r="E2" i="1" s="1"/>
  <c r="D88" i="1"/>
  <c r="E88" i="1" s="1"/>
  <c r="D84" i="1"/>
  <c r="E84" i="1" s="1"/>
  <c r="D82" i="1"/>
  <c r="E82" i="1" s="1"/>
  <c r="D81" i="1"/>
  <c r="E81" i="1" s="1"/>
  <c r="D73" i="1"/>
  <c r="E73" i="1" s="1"/>
  <c r="D70" i="1"/>
  <c r="E70" i="1" s="1"/>
  <c r="D56" i="1"/>
  <c r="E56" i="1" s="1"/>
  <c r="D54" i="1"/>
  <c r="E54" i="1" s="1"/>
  <c r="D51" i="1"/>
  <c r="E51" i="1" s="1"/>
  <c r="D46" i="1"/>
  <c r="E46" i="1" s="1"/>
  <c r="D45" i="1"/>
  <c r="E45" i="1" s="1"/>
  <c r="D37" i="1"/>
  <c r="E37" i="1" s="1"/>
  <c r="D35" i="1"/>
  <c r="E35" i="1" s="1"/>
  <c r="D34" i="1"/>
  <c r="E34" i="1" s="1"/>
  <c r="D21" i="1"/>
  <c r="E21" i="1" s="1"/>
  <c r="D17" i="1"/>
  <c r="E17" i="1" s="1"/>
  <c r="D14" i="1"/>
  <c r="E14" i="1" s="1"/>
  <c r="D12" i="1"/>
  <c r="E12" i="1" s="1"/>
  <c r="D6" i="1"/>
  <c r="E6" i="1" s="1"/>
  <c r="D5" i="1"/>
  <c r="E5" i="1" s="1"/>
  <c r="D3" i="1"/>
  <c r="E3" i="1" s="1"/>
  <c r="H8" i="2" l="1"/>
  <c r="H14" i="2"/>
</calcChain>
</file>

<file path=xl/sharedStrings.xml><?xml version="1.0" encoding="utf-8"?>
<sst xmlns="http://schemas.openxmlformats.org/spreadsheetml/2006/main" count="292" uniqueCount="63">
  <si>
    <t>Real</t>
  </si>
  <si>
    <t>Medida</t>
  </si>
  <si>
    <t>Erro ABS</t>
  </si>
  <si>
    <t>Erro %</t>
  </si>
  <si>
    <t>Carro 17</t>
  </si>
  <si>
    <t>Carro 19</t>
  </si>
  <si>
    <t>Carro 20</t>
  </si>
  <si>
    <t>Carro 6</t>
  </si>
  <si>
    <t>Carro 26</t>
  </si>
  <si>
    <t>Carro 2</t>
  </si>
  <si>
    <t>Carro 25</t>
  </si>
  <si>
    <t>Carro 12</t>
  </si>
  <si>
    <t>Carro 3</t>
  </si>
  <si>
    <t>Carro 5</t>
  </si>
  <si>
    <t>Carro 14</t>
  </si>
  <si>
    <t>Carro 1</t>
  </si>
  <si>
    <t>Carro 24</t>
  </si>
  <si>
    <t>Carro 18</t>
  </si>
  <si>
    <t>Carro 15</t>
  </si>
  <si>
    <t>Carro 13</t>
  </si>
  <si>
    <t>Carro 21</t>
  </si>
  <si>
    <t>Carro 22</t>
  </si>
  <si>
    <t>Carro 23</t>
  </si>
  <si>
    <t>Carro 7</t>
  </si>
  <si>
    <t>Carro 8</t>
  </si>
  <si>
    <t>Carro 4</t>
  </si>
  <si>
    <t>Carro 31</t>
  </si>
  <si>
    <t>Carro 36</t>
  </si>
  <si>
    <t>Carro 28</t>
  </si>
  <si>
    <t>Carro 33</t>
  </si>
  <si>
    <t>Carro 34</t>
  </si>
  <si>
    <t>Carro 16</t>
  </si>
  <si>
    <t>Carro 32</t>
  </si>
  <si>
    <t>Carro 30</t>
  </si>
  <si>
    <t>Carro 9</t>
  </si>
  <si>
    <t>Carro 40</t>
  </si>
  <si>
    <t>Carro 41</t>
  </si>
  <si>
    <t>Carro 39</t>
  </si>
  <si>
    <t>Carro 29</t>
  </si>
  <si>
    <t>Carro 35</t>
  </si>
  <si>
    <t>Carro 11</t>
  </si>
  <si>
    <t>Carro 38</t>
  </si>
  <si>
    <t>Carro 37</t>
  </si>
  <si>
    <t>Carro 10</t>
  </si>
  <si>
    <t>Carro 27</t>
  </si>
  <si>
    <t>-</t>
  </si>
  <si>
    <t>caminhao</t>
  </si>
  <si>
    <t>cam</t>
  </si>
  <si>
    <t>Média total Erro ABS</t>
  </si>
  <si>
    <t>Média total Erro %</t>
  </si>
  <si>
    <t>Invervalo dos verdes</t>
  </si>
  <si>
    <t>% do total detectados</t>
  </si>
  <si>
    <t>Invervalo dos amarelos</t>
  </si>
  <si>
    <t>Invervalo dos vermelhos</t>
  </si>
  <si>
    <t>Erro absoluto</t>
  </si>
  <si>
    <t>&lt; 3km/h</t>
  </si>
  <si>
    <t>03&lt;e&lt;5</t>
  </si>
  <si>
    <t>&gt;5 km/h</t>
  </si>
  <si>
    <t>Taxa de deteção %</t>
  </si>
  <si>
    <t>total de carros</t>
  </si>
  <si>
    <t>Carros detectados</t>
  </si>
  <si>
    <t>03 &lt; e &lt; 5</t>
  </si>
  <si>
    <t>&gt; 5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</si>
</sst>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" fontId="0" fillId="0" borderId="0" xfId="0" applyNumberFormat="1"/>
    <xf numFmtId="0" fontId="3" fillId="0" borderId="0" xfId="0" applyFont="1"/>
    <xf numFmtId="0" fontId="0" fillId="2" borderId="0" xfId="0" applyFill="1"/>
  </cellXfs>
  <cellStyles count="2">
    <cellStyle name="Normal" xfId="0" builtinId="0"/>
    <cellStyle name="Porcentagem" xfId="1" builtinId="5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37111</xdr:colOff>
      <xdr:row>1</xdr:row>
      <xdr:rowOff>74221</xdr:rowOff>
    </xdr:from>
    <xdr:to>
      <xdr:col>14</xdr:col>
      <xdr:colOff>111331</xdr:colOff>
      <xdr:row>11</xdr:row>
      <xdr:rowOff>148442</xdr:rowOff>
    </xdr:to>
    <xdr:sp macro="" textlink="">
      <xdr:nvSpPr>
        <xdr:cNvPr id="2" name="CaixaDeTexto 1"/>
        <xdr:cNvSpPr txBox="1"/>
      </xdr:nvSpPr>
      <xdr:spPr>
        <a:xfrm>
          <a:off x="6444838" y="259773"/>
          <a:ext cx="3104902" cy="1929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No intervalo de 44</a:t>
          </a:r>
          <a:r>
            <a:rPr lang="pt-BR" sz="1600" baseline="0"/>
            <a:t> a 60</a:t>
          </a:r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zoomScale="80" zoomScaleNormal="80" workbookViewId="0">
      <selection activeCell="J24" sqref="J24:J26"/>
    </sheetView>
  </sheetViews>
  <sheetFormatPr defaultRowHeight="15" x14ac:dyDescent="0.25"/>
  <cols>
    <col min="7" max="7" width="23.42578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 t="s">
        <v>15</v>
      </c>
      <c r="B2">
        <v>52.13</v>
      </c>
      <c r="C2">
        <v>52.16</v>
      </c>
      <c r="D2">
        <f>ABS(B2-C2)</f>
        <v>2.9999999999994031E-2</v>
      </c>
      <c r="E2" s="1">
        <f>(D2*100)/B2</f>
        <v>5.7548436600794228E-2</v>
      </c>
      <c r="G2" t="s">
        <v>48</v>
      </c>
      <c r="H2" s="1">
        <f>AVERAGE(D2:D88)</f>
        <v>4.2064367816091961</v>
      </c>
    </row>
    <row r="3" spans="1:8" x14ac:dyDescent="0.25">
      <c r="A3" t="s">
        <v>4</v>
      </c>
      <c r="B3">
        <v>44.74</v>
      </c>
      <c r="C3">
        <v>44.68</v>
      </c>
      <c r="D3">
        <f>ABS(B3-C3)</f>
        <v>6.0000000000002274E-2</v>
      </c>
      <c r="E3" s="1">
        <f>(D3*100)/B3</f>
        <v>0.1341081805990216</v>
      </c>
      <c r="G3" t="s">
        <v>49</v>
      </c>
      <c r="H3" s="1">
        <f>AVERAGE(E2:E88)</f>
        <v>9.9615128431408113</v>
      </c>
    </row>
    <row r="4" spans="1:8" x14ac:dyDescent="0.25">
      <c r="A4" t="s">
        <v>13</v>
      </c>
      <c r="B4">
        <v>56.01</v>
      </c>
      <c r="C4">
        <v>55.9</v>
      </c>
      <c r="D4">
        <f>ABS(B4-C4)</f>
        <v>0.10999999999999943</v>
      </c>
      <c r="E4" s="1">
        <f>(D4*100)/B4</f>
        <v>0.19639350116050605</v>
      </c>
    </row>
    <row r="5" spans="1:8" x14ac:dyDescent="0.25">
      <c r="A5" t="s">
        <v>5</v>
      </c>
      <c r="B5">
        <v>41.97</v>
      </c>
      <c r="C5">
        <v>42.18</v>
      </c>
      <c r="D5">
        <f>ABS(B5-C5)</f>
        <v>0.21000000000000085</v>
      </c>
      <c r="E5" s="1">
        <f>(D5*100)/B5</f>
        <v>0.50035739814153168</v>
      </c>
    </row>
    <row r="6" spans="1:8" x14ac:dyDescent="0.25">
      <c r="A6" t="s">
        <v>6</v>
      </c>
      <c r="B6">
        <v>53.02</v>
      </c>
      <c r="C6">
        <v>53.38</v>
      </c>
      <c r="D6">
        <f>ABS(B6-C6)</f>
        <v>0.35999999999999943</v>
      </c>
      <c r="E6" s="1">
        <f>(D6*100)/B6</f>
        <v>0.67898906073179821</v>
      </c>
      <c r="G6" s="2" t="s">
        <v>50</v>
      </c>
    </row>
    <row r="7" spans="1:8" x14ac:dyDescent="0.25">
      <c r="A7" t="s">
        <v>16</v>
      </c>
      <c r="B7">
        <v>51.47</v>
      </c>
      <c r="C7">
        <v>51.96</v>
      </c>
      <c r="D7">
        <f>ABS(B7-C7)</f>
        <v>0.49000000000000199</v>
      </c>
      <c r="E7" s="1">
        <f>(D7*100)/B7</f>
        <v>0.9520108801243482</v>
      </c>
      <c r="G7" t="s">
        <v>48</v>
      </c>
      <c r="H7" s="1">
        <f>AVERAGE(D2:D45)</f>
        <v>1.4181818181818182</v>
      </c>
    </row>
    <row r="8" spans="1:8" x14ac:dyDescent="0.25">
      <c r="A8" t="s">
        <v>25</v>
      </c>
      <c r="B8">
        <v>49.16</v>
      </c>
      <c r="C8">
        <v>48.61</v>
      </c>
      <c r="D8">
        <f>ABS(B8-C8)</f>
        <v>0.54999999999999716</v>
      </c>
      <c r="E8" s="1">
        <f>(D8*100)/B8</f>
        <v>1.1187957689178136</v>
      </c>
      <c r="G8" t="s">
        <v>49</v>
      </c>
      <c r="H8" s="1">
        <f>AVERAGE(E2:E45)</f>
        <v>3.1210278646683278</v>
      </c>
    </row>
    <row r="9" spans="1:8" x14ac:dyDescent="0.25">
      <c r="A9" t="s">
        <v>26</v>
      </c>
      <c r="B9">
        <v>45.87</v>
      </c>
      <c r="C9">
        <v>46.43</v>
      </c>
      <c r="D9">
        <f>ABS(B9-C9)</f>
        <v>0.56000000000000227</v>
      </c>
      <c r="E9" s="1">
        <f>(D9*100)/B9</f>
        <v>1.2208415086112978</v>
      </c>
      <c r="G9" t="s">
        <v>51</v>
      </c>
      <c r="H9" s="3">
        <f>44/87</f>
        <v>0.50574712643678166</v>
      </c>
    </row>
    <row r="10" spans="1:8" x14ac:dyDescent="0.25">
      <c r="A10" t="s">
        <v>25</v>
      </c>
      <c r="B10">
        <v>48.89</v>
      </c>
      <c r="C10">
        <v>48.24</v>
      </c>
      <c r="D10">
        <f>ABS(B10-C10)</f>
        <v>0.64999999999999858</v>
      </c>
      <c r="E10" s="1">
        <f>(D10*100)/B10</f>
        <v>1.3295152382900359</v>
      </c>
    </row>
    <row r="11" spans="1:8" x14ac:dyDescent="0.25">
      <c r="A11" t="s">
        <v>17</v>
      </c>
      <c r="B11">
        <v>44.33</v>
      </c>
      <c r="C11">
        <v>43.57</v>
      </c>
      <c r="D11">
        <f>ABS(B11-C11)</f>
        <v>0.75999999999999801</v>
      </c>
      <c r="E11" s="1">
        <f>(D11*100)/B11</f>
        <v>1.7144146176404196</v>
      </c>
    </row>
    <row r="12" spans="1:8" x14ac:dyDescent="0.25">
      <c r="A12" t="s">
        <v>7</v>
      </c>
      <c r="B12">
        <v>21.02</v>
      </c>
      <c r="C12">
        <v>21.82</v>
      </c>
      <c r="D12">
        <f>ABS(B12-C12)</f>
        <v>0.80000000000000071</v>
      </c>
      <c r="E12" s="1">
        <f>(D12*100)/B12</f>
        <v>3.8058991436726961</v>
      </c>
      <c r="G12" s="2" t="s">
        <v>52</v>
      </c>
    </row>
    <row r="13" spans="1:8" x14ac:dyDescent="0.25">
      <c r="A13" t="s">
        <v>11</v>
      </c>
      <c r="B13">
        <v>22.13</v>
      </c>
      <c r="C13">
        <v>21.31</v>
      </c>
      <c r="D13">
        <f>ABS(B13-C13)</f>
        <v>0.82000000000000028</v>
      </c>
      <c r="E13" s="1">
        <f>(D13*100)/B13</f>
        <v>3.7053773158608241</v>
      </c>
      <c r="G13" t="s">
        <v>48</v>
      </c>
      <c r="H13" s="1">
        <f>AVERAGE(D46:D58)</f>
        <v>4.1823076923076918</v>
      </c>
    </row>
    <row r="14" spans="1:8" x14ac:dyDescent="0.25">
      <c r="A14" t="s">
        <v>8</v>
      </c>
      <c r="B14">
        <v>48.42</v>
      </c>
      <c r="C14">
        <v>49.33</v>
      </c>
      <c r="D14">
        <f>ABS(B14-C14)</f>
        <v>0.90999999999999659</v>
      </c>
      <c r="E14" s="1">
        <f>(D14*100)/B14</f>
        <v>1.8793886823626529</v>
      </c>
      <c r="G14" t="s">
        <v>49</v>
      </c>
      <c r="H14" s="1">
        <f>AVERAGE(E46:E58)</f>
        <v>10.088862957890255</v>
      </c>
    </row>
    <row r="15" spans="1:8" x14ac:dyDescent="0.25">
      <c r="A15" t="s">
        <v>43</v>
      </c>
      <c r="B15">
        <v>54.76</v>
      </c>
      <c r="C15">
        <v>55.68</v>
      </c>
      <c r="D15">
        <f>ABS(B15-C15)</f>
        <v>0.92000000000000171</v>
      </c>
      <c r="E15" s="1">
        <f>(D15*100)/B15</f>
        <v>1.6800584368151967</v>
      </c>
      <c r="G15" t="s">
        <v>51</v>
      </c>
      <c r="H15" s="3">
        <f>13/87</f>
        <v>0.14942528735632185</v>
      </c>
    </row>
    <row r="16" spans="1:8" x14ac:dyDescent="0.25">
      <c r="A16" t="s">
        <v>22</v>
      </c>
      <c r="B16">
        <v>55.83</v>
      </c>
      <c r="C16">
        <v>54.79</v>
      </c>
      <c r="D16">
        <f>ABS(B16-C16)</f>
        <v>1.0399999999999991</v>
      </c>
      <c r="E16" s="1">
        <f>(D16*100)/B16</f>
        <v>1.8627977789718775</v>
      </c>
    </row>
    <row r="17" spans="1:10" x14ac:dyDescent="0.25">
      <c r="A17" t="s">
        <v>9</v>
      </c>
      <c r="B17">
        <v>51.92</v>
      </c>
      <c r="C17">
        <v>50.86</v>
      </c>
      <c r="D17">
        <f>ABS(B17-C17)</f>
        <v>1.0600000000000023</v>
      </c>
      <c r="E17" s="1">
        <f>(D17*100)/B17</f>
        <v>2.0416024653312834</v>
      </c>
    </row>
    <row r="18" spans="1:10" x14ac:dyDescent="0.25">
      <c r="A18" t="s">
        <v>7</v>
      </c>
      <c r="B18">
        <v>58.33</v>
      </c>
      <c r="C18">
        <v>57.22</v>
      </c>
      <c r="D18">
        <f>ABS(B18-C18)</f>
        <v>1.1099999999999994</v>
      </c>
      <c r="E18" s="1">
        <f>(D18*100)/B18</f>
        <v>1.9029658837647856</v>
      </c>
      <c r="G18" s="2" t="s">
        <v>53</v>
      </c>
    </row>
    <row r="19" spans="1:10" x14ac:dyDescent="0.25">
      <c r="A19" t="s">
        <v>23</v>
      </c>
      <c r="B19">
        <v>52.86</v>
      </c>
      <c r="C19">
        <v>51.62</v>
      </c>
      <c r="D19">
        <f>ABS(B19-C19)</f>
        <v>1.240000000000002</v>
      </c>
      <c r="E19" s="1">
        <f>(D19*100)/B19</f>
        <v>2.3458191449110899</v>
      </c>
      <c r="G19" t="s">
        <v>48</v>
      </c>
      <c r="H19" s="1">
        <f>AVERAGE(D59:D88)</f>
        <v>8.3063333333333347</v>
      </c>
    </row>
    <row r="20" spans="1:10" x14ac:dyDescent="0.25">
      <c r="A20" t="s">
        <v>22</v>
      </c>
      <c r="B20">
        <v>53.87</v>
      </c>
      <c r="C20">
        <v>55.11</v>
      </c>
      <c r="D20">
        <f>ABS(B20-C20)</f>
        <v>1.240000000000002</v>
      </c>
      <c r="E20" s="1">
        <f>(D20*100)/B20</f>
        <v>2.301837757564511</v>
      </c>
      <c r="G20" t="s">
        <v>49</v>
      </c>
      <c r="H20" s="1">
        <f>AVERAGE(E59:E88)</f>
        <v>19.939039095175691</v>
      </c>
    </row>
    <row r="21" spans="1:10" x14ac:dyDescent="0.25">
      <c r="A21" t="s">
        <v>10</v>
      </c>
      <c r="B21">
        <v>49.97</v>
      </c>
      <c r="C21">
        <v>48.69</v>
      </c>
      <c r="D21">
        <f>ABS(B21-C21)</f>
        <v>1.2800000000000011</v>
      </c>
      <c r="E21" s="1">
        <f>(D21*100)/B21</f>
        <v>2.5615369221532944</v>
      </c>
      <c r="G21" t="s">
        <v>51</v>
      </c>
      <c r="H21" s="3">
        <f>30/87</f>
        <v>0.34482758620689657</v>
      </c>
    </row>
    <row r="22" spans="1:10" x14ac:dyDescent="0.25">
      <c r="A22" t="s">
        <v>6</v>
      </c>
      <c r="B22">
        <v>46.56</v>
      </c>
      <c r="C22">
        <v>45.25</v>
      </c>
      <c r="D22">
        <f>ABS(B22-C22)</f>
        <v>1.3100000000000023</v>
      </c>
      <c r="E22" s="1">
        <f>(D22*100)/B22</f>
        <v>2.8135738831615167</v>
      </c>
      <c r="H22" s="4" t="s">
        <v>54</v>
      </c>
      <c r="I22" s="4"/>
      <c r="J22" s="4"/>
    </row>
    <row r="23" spans="1:10" x14ac:dyDescent="0.25">
      <c r="A23" t="s">
        <v>27</v>
      </c>
      <c r="B23">
        <v>51.07</v>
      </c>
      <c r="C23">
        <v>52.41</v>
      </c>
      <c r="D23">
        <f>ABS(B23-C23)</f>
        <v>1.3399999999999963</v>
      </c>
      <c r="E23" s="1">
        <f>(D23*100)/B23</f>
        <v>2.6238496181711306</v>
      </c>
      <c r="H23" t="s">
        <v>55</v>
      </c>
      <c r="I23" s="5" t="s">
        <v>56</v>
      </c>
      <c r="J23" t="s">
        <v>57</v>
      </c>
    </row>
    <row r="24" spans="1:10" x14ac:dyDescent="0.25">
      <c r="A24" t="s">
        <v>23</v>
      </c>
      <c r="B24">
        <v>53.55</v>
      </c>
      <c r="C24">
        <v>52.08</v>
      </c>
      <c r="D24">
        <f>ABS(B24-C24)</f>
        <v>1.4699999999999989</v>
      </c>
      <c r="E24" s="1">
        <f>(D24*100)/B24</f>
        <v>2.7450980392156845</v>
      </c>
      <c r="G24" t="s">
        <v>48</v>
      </c>
      <c r="H24" s="1">
        <v>1.4181818181818182</v>
      </c>
      <c r="I24" s="1">
        <v>4.1823076923076918</v>
      </c>
      <c r="J24" s="1">
        <v>8.3063333333333347</v>
      </c>
    </row>
    <row r="25" spans="1:10" x14ac:dyDescent="0.25">
      <c r="A25" t="s">
        <v>28</v>
      </c>
      <c r="B25">
        <v>40.950000000000003</v>
      </c>
      <c r="C25">
        <v>39.42</v>
      </c>
      <c r="D25">
        <f>ABS(B25-C25)</f>
        <v>1.5300000000000011</v>
      </c>
      <c r="E25" s="1">
        <f>(D25*100)/B25</f>
        <v>3.736263736263739</v>
      </c>
      <c r="G25" t="s">
        <v>49</v>
      </c>
      <c r="H25" s="1">
        <v>3.1210278646683278</v>
      </c>
      <c r="I25" s="1">
        <v>10.088862957890255</v>
      </c>
      <c r="J25" s="1">
        <v>19.939039095175691</v>
      </c>
    </row>
    <row r="26" spans="1:10" x14ac:dyDescent="0.25">
      <c r="A26" t="s">
        <v>35</v>
      </c>
      <c r="B26">
        <v>49.79</v>
      </c>
      <c r="C26">
        <v>48.26</v>
      </c>
      <c r="D26">
        <f>ABS(B26-C26)</f>
        <v>1.5300000000000011</v>
      </c>
      <c r="E26" s="1">
        <f>(D26*100)/B26</f>
        <v>3.0729062060654773</v>
      </c>
      <c r="G26" t="s">
        <v>51</v>
      </c>
      <c r="H26" s="3">
        <v>0.50574712643678166</v>
      </c>
      <c r="I26" s="3">
        <v>0.14942528735632185</v>
      </c>
      <c r="J26" s="3">
        <v>0.34482758620689657</v>
      </c>
    </row>
    <row r="27" spans="1:10" x14ac:dyDescent="0.25">
      <c r="A27" t="s">
        <v>9</v>
      </c>
      <c r="B27">
        <v>53.74</v>
      </c>
      <c r="C27">
        <v>55.28</v>
      </c>
      <c r="D27">
        <f>ABS(B27-C27)</f>
        <v>1.5399999999999991</v>
      </c>
      <c r="E27" s="1">
        <f>(D27*100)/B27</f>
        <v>2.8656494231484912</v>
      </c>
    </row>
    <row r="28" spans="1:10" x14ac:dyDescent="0.25">
      <c r="A28" t="s">
        <v>29</v>
      </c>
      <c r="B28">
        <v>48.45</v>
      </c>
      <c r="C28">
        <v>50.02</v>
      </c>
      <c r="D28">
        <f>ABS(B28-C28)</f>
        <v>1.5700000000000003</v>
      </c>
      <c r="E28" s="1">
        <f>(D28*100)/B28</f>
        <v>3.2404540763673895</v>
      </c>
    </row>
    <row r="29" spans="1:10" x14ac:dyDescent="0.25">
      <c r="A29" t="s">
        <v>12</v>
      </c>
      <c r="B29">
        <v>49.06</v>
      </c>
      <c r="C29">
        <v>47.44</v>
      </c>
      <c r="D29">
        <f>ABS(B29-C29)</f>
        <v>1.6200000000000045</v>
      </c>
      <c r="E29" s="1">
        <f>(D29*100)/B29</f>
        <v>3.302079086832459</v>
      </c>
      <c r="G29" t="s">
        <v>58</v>
      </c>
      <c r="H29">
        <f>H31/H30</f>
        <v>0.81308411214953269</v>
      </c>
    </row>
    <row r="30" spans="1:10" x14ac:dyDescent="0.25">
      <c r="A30" t="s">
        <v>30</v>
      </c>
      <c r="B30">
        <v>49.76</v>
      </c>
      <c r="C30">
        <v>47.94</v>
      </c>
      <c r="D30">
        <f>ABS(B30-C30)</f>
        <v>1.8200000000000003</v>
      </c>
      <c r="E30" s="1">
        <f>(D30*100)/B30</f>
        <v>3.6575562700964639</v>
      </c>
      <c r="G30" t="s">
        <v>59</v>
      </c>
      <c r="H30">
        <v>107</v>
      </c>
    </row>
    <row r="31" spans="1:10" x14ac:dyDescent="0.25">
      <c r="A31" t="s">
        <v>44</v>
      </c>
      <c r="B31">
        <v>56.86</v>
      </c>
      <c r="C31">
        <v>58.72</v>
      </c>
      <c r="D31">
        <f>ABS(B31-C31)</f>
        <v>1.8599999999999994</v>
      </c>
      <c r="E31" s="1">
        <f>(D31*100)/B31</f>
        <v>3.2711924023918386</v>
      </c>
      <c r="G31" t="s">
        <v>60</v>
      </c>
      <c r="H31">
        <v>87</v>
      </c>
    </row>
    <row r="32" spans="1:10" x14ac:dyDescent="0.25">
      <c r="A32" t="s">
        <v>7</v>
      </c>
      <c r="B32">
        <v>51.12</v>
      </c>
      <c r="C32">
        <v>49.24</v>
      </c>
      <c r="D32">
        <f>ABS(B32-C32)</f>
        <v>1.8799999999999955</v>
      </c>
      <c r="E32" s="1">
        <f>(D32*100)/B32</f>
        <v>3.6776212832550774</v>
      </c>
    </row>
    <row r="33" spans="1:5" x14ac:dyDescent="0.25">
      <c r="A33" t="s">
        <v>31</v>
      </c>
      <c r="B33">
        <v>48.42</v>
      </c>
      <c r="C33">
        <v>46.53</v>
      </c>
      <c r="D33">
        <f>ABS(B33-C33)</f>
        <v>1.8900000000000006</v>
      </c>
      <c r="E33" s="1">
        <f>(D33*100)/B33</f>
        <v>3.9033457249070644</v>
      </c>
    </row>
    <row r="34" spans="1:5" x14ac:dyDescent="0.25">
      <c r="A34" t="s">
        <v>11</v>
      </c>
      <c r="B34">
        <v>46.94</v>
      </c>
      <c r="C34">
        <v>44.8</v>
      </c>
      <c r="D34">
        <f>ABS(B34-C34)</f>
        <v>2.1400000000000006</v>
      </c>
      <c r="E34" s="1">
        <f>(D34*100)/B34</f>
        <v>4.5590115040477217</v>
      </c>
    </row>
    <row r="35" spans="1:5" x14ac:dyDescent="0.25">
      <c r="A35" t="s">
        <v>12</v>
      </c>
      <c r="B35">
        <v>50.59</v>
      </c>
      <c r="C35">
        <v>48.43</v>
      </c>
      <c r="D35">
        <f>ABS(B35-C35)</f>
        <v>2.1600000000000037</v>
      </c>
      <c r="E35" s="1">
        <f>(D35*100)/B35</f>
        <v>4.2696185016801813</v>
      </c>
    </row>
    <row r="36" spans="1:5" x14ac:dyDescent="0.25">
      <c r="A36" t="s">
        <v>9</v>
      </c>
      <c r="B36">
        <v>50.51</v>
      </c>
      <c r="C36">
        <v>48.34</v>
      </c>
      <c r="D36">
        <f>ABS(B36-C36)</f>
        <v>2.1699999999999946</v>
      </c>
      <c r="E36" s="1">
        <f>(D36*100)/B36</f>
        <v>4.2961789744604921</v>
      </c>
    </row>
    <row r="37" spans="1:5" x14ac:dyDescent="0.25">
      <c r="A37" t="s">
        <v>13</v>
      </c>
      <c r="B37">
        <v>23.19</v>
      </c>
      <c r="C37">
        <v>25.38</v>
      </c>
      <c r="D37">
        <f>ABS(B37-C37)</f>
        <v>2.1899999999999977</v>
      </c>
      <c r="E37" s="1">
        <f>(D37*100)/B37</f>
        <v>9.443725743855099</v>
      </c>
    </row>
    <row r="38" spans="1:5" x14ac:dyDescent="0.25">
      <c r="A38" t="s">
        <v>20</v>
      </c>
      <c r="B38">
        <v>52.97</v>
      </c>
      <c r="C38">
        <v>55.26</v>
      </c>
      <c r="D38">
        <f>ABS(B38-C38)</f>
        <v>2.2899999999999991</v>
      </c>
      <c r="E38" s="1">
        <f>(D38*100)/B38</f>
        <v>4.3232018123466096</v>
      </c>
    </row>
    <row r="39" spans="1:5" x14ac:dyDescent="0.25">
      <c r="A39" t="s">
        <v>10</v>
      </c>
      <c r="B39">
        <v>55.25</v>
      </c>
      <c r="C39">
        <v>52.95</v>
      </c>
      <c r="D39">
        <f>ABS(B39-C39)</f>
        <v>2.2999999999999972</v>
      </c>
      <c r="E39" s="1">
        <f>(D39*100)/B39</f>
        <v>4.1628959276018049</v>
      </c>
    </row>
    <row r="40" spans="1:5" x14ac:dyDescent="0.25">
      <c r="A40" t="s">
        <v>8</v>
      </c>
      <c r="B40">
        <v>56.96</v>
      </c>
      <c r="C40">
        <v>54.48</v>
      </c>
      <c r="D40">
        <f>ABS(B40-C40)</f>
        <v>2.480000000000004</v>
      </c>
      <c r="E40" s="1">
        <f>(D40*100)/B40</f>
        <v>4.3539325842696694</v>
      </c>
    </row>
    <row r="41" spans="1:5" x14ac:dyDescent="0.25">
      <c r="A41" t="s">
        <v>29</v>
      </c>
      <c r="B41">
        <v>36.700000000000003</v>
      </c>
      <c r="C41">
        <v>34.17</v>
      </c>
      <c r="D41">
        <f>ABS(B41-C41)</f>
        <v>2.5300000000000011</v>
      </c>
      <c r="E41" s="1">
        <f>(D41*100)/B41</f>
        <v>6.8937329700272505</v>
      </c>
    </row>
    <row r="42" spans="1:5" x14ac:dyDescent="0.25">
      <c r="A42" t="s">
        <v>32</v>
      </c>
      <c r="B42">
        <v>37.65</v>
      </c>
      <c r="C42">
        <v>35.049999999999997</v>
      </c>
      <c r="D42">
        <f>ABS(B42-C42)</f>
        <v>2.6000000000000014</v>
      </c>
      <c r="E42" s="1">
        <f>(D42*100)/B42</f>
        <v>6.9057104913678655</v>
      </c>
    </row>
    <row r="43" spans="1:5" x14ac:dyDescent="0.25">
      <c r="A43" t="s">
        <v>18</v>
      </c>
      <c r="B43">
        <v>51.02</v>
      </c>
      <c r="C43">
        <v>48.4</v>
      </c>
      <c r="D43">
        <f>ABS(B43-C43)</f>
        <v>2.6200000000000045</v>
      </c>
      <c r="E43" s="1">
        <f>(D43*100)/B43</f>
        <v>5.1352410819286645</v>
      </c>
    </row>
    <row r="44" spans="1:5" x14ac:dyDescent="0.25">
      <c r="A44" t="s">
        <v>33</v>
      </c>
      <c r="B44">
        <v>40.4</v>
      </c>
      <c r="C44">
        <v>37.75</v>
      </c>
      <c r="D44">
        <f>ABS(B44-C44)</f>
        <v>2.6499999999999986</v>
      </c>
      <c r="E44" s="1">
        <f>(D44*100)/B44</f>
        <v>6.5594059405940568</v>
      </c>
    </row>
    <row r="45" spans="1:5" x14ac:dyDescent="0.25">
      <c r="A45" t="s">
        <v>14</v>
      </c>
      <c r="B45">
        <v>49.07</v>
      </c>
      <c r="C45">
        <v>46.36</v>
      </c>
      <c r="D45">
        <f>ABS(B45-C45)</f>
        <v>2.7100000000000009</v>
      </c>
      <c r="E45" s="1">
        <f>(D45*100)/B45</f>
        <v>5.5227226411249255</v>
      </c>
    </row>
    <row r="46" spans="1:5" x14ac:dyDescent="0.25">
      <c r="A46" t="s">
        <v>15</v>
      </c>
      <c r="B46">
        <v>59.57</v>
      </c>
      <c r="C46">
        <v>56.39</v>
      </c>
      <c r="D46">
        <f>ABS(B46-C46)</f>
        <v>3.1799999999999997</v>
      </c>
      <c r="E46" s="1">
        <f>(D46*100)/B46</f>
        <v>5.3382575121705553</v>
      </c>
    </row>
    <row r="47" spans="1:5" x14ac:dyDescent="0.25">
      <c r="A47" t="s">
        <v>4</v>
      </c>
      <c r="B47">
        <v>51.11</v>
      </c>
      <c r="C47">
        <v>47.65</v>
      </c>
      <c r="D47">
        <f>ABS(B47-C47)</f>
        <v>3.4600000000000009</v>
      </c>
      <c r="E47" s="1">
        <f>(D47*100)/B47</f>
        <v>6.769712385051851</v>
      </c>
    </row>
    <row r="48" spans="1:5" x14ac:dyDescent="0.25">
      <c r="A48" t="s">
        <v>24</v>
      </c>
      <c r="B48">
        <v>54.23</v>
      </c>
      <c r="C48">
        <v>50.59</v>
      </c>
      <c r="D48">
        <f>ABS(B48-C48)</f>
        <v>3.6399999999999935</v>
      </c>
      <c r="E48" s="1">
        <f>(D48*100)/B48</f>
        <v>6.712151945417653</v>
      </c>
    </row>
    <row r="49" spans="1:5" x14ac:dyDescent="0.25">
      <c r="A49" t="s">
        <v>5</v>
      </c>
      <c r="B49">
        <v>50.03</v>
      </c>
      <c r="C49">
        <v>46.21</v>
      </c>
      <c r="D49">
        <f>ABS(B49-C49)</f>
        <v>3.8200000000000003</v>
      </c>
      <c r="E49" s="1">
        <f>(D49*100)/B49</f>
        <v>7.635418748750749</v>
      </c>
    </row>
    <row r="50" spans="1:5" x14ac:dyDescent="0.25">
      <c r="A50" t="s">
        <v>21</v>
      </c>
      <c r="B50">
        <v>56.6</v>
      </c>
      <c r="C50">
        <v>52.7</v>
      </c>
      <c r="D50">
        <f>ABS(B50-C50)</f>
        <v>3.8999999999999986</v>
      </c>
      <c r="E50" s="1">
        <f>(D50*100)/B50</f>
        <v>6.8904593639575946</v>
      </c>
    </row>
    <row r="51" spans="1:5" x14ac:dyDescent="0.25">
      <c r="A51" t="s">
        <v>16</v>
      </c>
      <c r="B51">
        <v>52.97</v>
      </c>
      <c r="C51">
        <v>57.12</v>
      </c>
      <c r="D51">
        <f>ABS(B51-C51)</f>
        <v>4.1499999999999986</v>
      </c>
      <c r="E51" s="1">
        <f>(D51*100)/B51</f>
        <v>7.8346233717198395</v>
      </c>
    </row>
    <row r="52" spans="1:5" x14ac:dyDescent="0.25">
      <c r="A52" t="s">
        <v>4</v>
      </c>
      <c r="B52">
        <v>50.03</v>
      </c>
      <c r="C52">
        <v>45.8</v>
      </c>
      <c r="D52">
        <f>ABS(B52-C52)</f>
        <v>4.230000000000004</v>
      </c>
      <c r="E52" s="1">
        <f>(D52*100)/B52</f>
        <v>8.4549270437737434</v>
      </c>
    </row>
    <row r="53" spans="1:5" x14ac:dyDescent="0.25">
      <c r="A53" t="s">
        <v>34</v>
      </c>
      <c r="B53">
        <v>52.39</v>
      </c>
      <c r="C53">
        <v>56.65</v>
      </c>
      <c r="D53">
        <f>ABS(B53-C53)</f>
        <v>4.259999999999998</v>
      </c>
      <c r="E53" s="1">
        <f>(D53*100)/B53</f>
        <v>8.1313227715212779</v>
      </c>
    </row>
    <row r="54" spans="1:5" x14ac:dyDescent="0.25">
      <c r="A54" t="s">
        <v>17</v>
      </c>
      <c r="B54">
        <v>48.18</v>
      </c>
      <c r="C54">
        <v>52.77</v>
      </c>
      <c r="D54">
        <f>ABS(B54-C54)</f>
        <v>4.5900000000000034</v>
      </c>
      <c r="E54" s="1">
        <f>(D54*100)/B54</f>
        <v>9.5267745952677529</v>
      </c>
    </row>
    <row r="55" spans="1:5" x14ac:dyDescent="0.25">
      <c r="A55" t="s">
        <v>34</v>
      </c>
      <c r="B55">
        <v>21.51</v>
      </c>
      <c r="C55">
        <v>26.19</v>
      </c>
      <c r="D55">
        <f>ABS(B55-C55)</f>
        <v>4.68</v>
      </c>
      <c r="E55" s="1">
        <f>(D55*100)/B55</f>
        <v>21.757322175732217</v>
      </c>
    </row>
    <row r="56" spans="1:5" x14ac:dyDescent="0.25">
      <c r="A56" t="s">
        <v>18</v>
      </c>
      <c r="B56">
        <v>21.59</v>
      </c>
      <c r="C56">
        <v>26.36</v>
      </c>
      <c r="D56">
        <f>ABS(B56-C56)</f>
        <v>4.7699999999999996</v>
      </c>
      <c r="E56" s="1">
        <f>(D56*100)/B56</f>
        <v>22.093561834182488</v>
      </c>
    </row>
    <row r="57" spans="1:5" x14ac:dyDescent="0.25">
      <c r="A57" t="s">
        <v>42</v>
      </c>
      <c r="B57">
        <v>47.98</v>
      </c>
      <c r="C57">
        <v>43.17</v>
      </c>
      <c r="D57">
        <f>ABS(B57-C57)</f>
        <v>4.8099999999999952</v>
      </c>
      <c r="E57" s="1">
        <f>(D57*100)/B57</f>
        <v>10.025010421008744</v>
      </c>
    </row>
    <row r="58" spans="1:5" x14ac:dyDescent="0.25">
      <c r="A58" t="s">
        <v>5</v>
      </c>
      <c r="B58">
        <v>48.87</v>
      </c>
      <c r="C58">
        <v>53.75</v>
      </c>
      <c r="D58">
        <f>ABS(B58-C58)</f>
        <v>4.8800000000000026</v>
      </c>
      <c r="E58" s="1">
        <f>(D58*100)/B58</f>
        <v>9.9856762840188313</v>
      </c>
    </row>
    <row r="59" spans="1:5" x14ac:dyDescent="0.25">
      <c r="A59" t="s">
        <v>31</v>
      </c>
      <c r="B59">
        <v>48.86</v>
      </c>
      <c r="C59">
        <v>53.89</v>
      </c>
      <c r="D59">
        <f>ABS(B59-C59)</f>
        <v>5.0300000000000011</v>
      </c>
      <c r="E59" s="1">
        <f>(D59*100)/B59</f>
        <v>10.294719607040527</v>
      </c>
    </row>
    <row r="60" spans="1:5" x14ac:dyDescent="0.25">
      <c r="A60" t="s">
        <v>35</v>
      </c>
      <c r="B60">
        <v>48.9</v>
      </c>
      <c r="C60">
        <v>43.86</v>
      </c>
      <c r="D60">
        <f>ABS(B60-C60)</f>
        <v>5.0399999999999991</v>
      </c>
      <c r="E60" s="1">
        <f>(D60*100)/B60</f>
        <v>10.306748466257666</v>
      </c>
    </row>
    <row r="61" spans="1:5" x14ac:dyDescent="0.25">
      <c r="A61" t="s">
        <v>19</v>
      </c>
      <c r="B61">
        <v>27.55</v>
      </c>
      <c r="C61">
        <v>21.76</v>
      </c>
      <c r="D61">
        <f>ABS(B61-C61)</f>
        <v>5.7899999999999991</v>
      </c>
      <c r="E61" s="1">
        <f>(D61*100)/B61</f>
        <v>21.016333938294007</v>
      </c>
    </row>
    <row r="62" spans="1:5" x14ac:dyDescent="0.25">
      <c r="A62" t="s">
        <v>6</v>
      </c>
      <c r="B62">
        <v>42.23</v>
      </c>
      <c r="C62">
        <v>36.299999999999997</v>
      </c>
      <c r="D62">
        <f>ABS(B62-C62)</f>
        <v>5.93</v>
      </c>
      <c r="E62" s="1">
        <f>(D62*100)/B62</f>
        <v>14.042150130239168</v>
      </c>
    </row>
    <row r="63" spans="1:5" x14ac:dyDescent="0.25">
      <c r="A63" t="s">
        <v>36</v>
      </c>
      <c r="B63">
        <v>54.33</v>
      </c>
      <c r="C63">
        <v>60.33</v>
      </c>
      <c r="D63">
        <f>ABS(B63-C63)</f>
        <v>6</v>
      </c>
      <c r="E63" s="1">
        <f>(D63*100)/B63</f>
        <v>11.043622308117063</v>
      </c>
    </row>
    <row r="64" spans="1:5" x14ac:dyDescent="0.25">
      <c r="A64" t="s">
        <v>17</v>
      </c>
      <c r="B64">
        <v>51.53</v>
      </c>
      <c r="C64">
        <v>45.51</v>
      </c>
      <c r="D64">
        <f>ABS(B64-C64)</f>
        <v>6.0200000000000031</v>
      </c>
      <c r="E64" s="1">
        <f>(D64*100)/B64</f>
        <v>11.682515039782658</v>
      </c>
    </row>
    <row r="65" spans="1:5" x14ac:dyDescent="0.25">
      <c r="A65" t="s">
        <v>37</v>
      </c>
      <c r="B65">
        <v>50.88</v>
      </c>
      <c r="C65">
        <v>44.56</v>
      </c>
      <c r="D65">
        <f>ABS(B65-C65)</f>
        <v>6.32</v>
      </c>
      <c r="E65" s="1">
        <f>(D65*100)/B65</f>
        <v>12.421383647798741</v>
      </c>
    </row>
    <row r="66" spans="1:5" x14ac:dyDescent="0.25">
      <c r="A66" t="s">
        <v>21</v>
      </c>
      <c r="B66">
        <v>50.06</v>
      </c>
      <c r="C66">
        <v>43.6</v>
      </c>
      <c r="D66">
        <f>ABS(B66-C66)</f>
        <v>6.4600000000000009</v>
      </c>
      <c r="E66" s="1">
        <f>(D66*100)/B66</f>
        <v>12.904514582501001</v>
      </c>
    </row>
    <row r="67" spans="1:5" x14ac:dyDescent="0.25">
      <c r="A67" t="s">
        <v>30</v>
      </c>
      <c r="B67">
        <v>42.86</v>
      </c>
      <c r="C67">
        <v>36.26</v>
      </c>
      <c r="D67">
        <f>ABS(B67-C67)</f>
        <v>6.6000000000000014</v>
      </c>
      <c r="E67" s="1">
        <f>(D67*100)/B67</f>
        <v>15.398973401773217</v>
      </c>
    </row>
    <row r="68" spans="1:5" x14ac:dyDescent="0.25">
      <c r="A68" t="s">
        <v>37</v>
      </c>
      <c r="B68">
        <v>51.52</v>
      </c>
      <c r="C68">
        <v>44.78</v>
      </c>
      <c r="D68">
        <f>ABS(B68-C68)</f>
        <v>6.740000000000002</v>
      </c>
      <c r="E68" s="1">
        <f>(D68*100)/B68</f>
        <v>13.082298136645967</v>
      </c>
    </row>
    <row r="69" spans="1:5" x14ac:dyDescent="0.25">
      <c r="A69" t="s">
        <v>19</v>
      </c>
      <c r="B69">
        <v>57.07</v>
      </c>
      <c r="C69">
        <v>64.040000000000006</v>
      </c>
      <c r="D69">
        <f>ABS(B69-C69)</f>
        <v>6.970000000000006</v>
      </c>
      <c r="E69" s="1">
        <f>(D69*100)/B69</f>
        <v>12.213071666374638</v>
      </c>
    </row>
    <row r="70" spans="1:5" x14ac:dyDescent="0.25">
      <c r="A70" t="s">
        <v>19</v>
      </c>
      <c r="B70">
        <v>40.72</v>
      </c>
      <c r="C70">
        <v>47.88</v>
      </c>
      <c r="D70">
        <f>ABS(B70-C70)</f>
        <v>7.1600000000000037</v>
      </c>
      <c r="E70" s="1">
        <f>(D70*100)/B70</f>
        <v>17.583497053045196</v>
      </c>
    </row>
    <row r="71" spans="1:5" x14ac:dyDescent="0.25">
      <c r="A71" t="s">
        <v>15</v>
      </c>
      <c r="B71">
        <v>56.65</v>
      </c>
      <c r="C71">
        <v>49.4</v>
      </c>
      <c r="D71">
        <f>ABS(B71-C71)</f>
        <v>7.25</v>
      </c>
      <c r="E71" s="1">
        <f>(D71*100)/B71</f>
        <v>12.797881729920565</v>
      </c>
    </row>
    <row r="72" spans="1:5" x14ac:dyDescent="0.25">
      <c r="A72" t="s">
        <v>38</v>
      </c>
      <c r="B72">
        <v>42.39</v>
      </c>
      <c r="C72">
        <v>34.96</v>
      </c>
      <c r="D72">
        <f>ABS(B72-C72)</f>
        <v>7.43</v>
      </c>
      <c r="E72" s="1">
        <f>(D72*100)/B72</f>
        <v>17.527718801604152</v>
      </c>
    </row>
    <row r="73" spans="1:5" x14ac:dyDescent="0.25">
      <c r="A73" t="s">
        <v>20</v>
      </c>
      <c r="B73">
        <v>52.97</v>
      </c>
      <c r="C73">
        <v>45.38</v>
      </c>
      <c r="D73">
        <f>ABS(B73-C73)</f>
        <v>7.5899999999999963</v>
      </c>
      <c r="E73" s="1">
        <f>(D73*100)/B73</f>
        <v>14.328865395506885</v>
      </c>
    </row>
    <row r="74" spans="1:5" x14ac:dyDescent="0.25">
      <c r="A74" t="s">
        <v>39</v>
      </c>
      <c r="B74">
        <v>46.37</v>
      </c>
      <c r="C74">
        <v>54.14</v>
      </c>
      <c r="D74">
        <f>ABS(B74-C74)</f>
        <v>7.7700000000000031</v>
      </c>
      <c r="E74" s="1">
        <f>(D74*100)/B74</f>
        <v>16.756523614405875</v>
      </c>
    </row>
    <row r="75" spans="1:5" x14ac:dyDescent="0.25">
      <c r="A75" t="s">
        <v>39</v>
      </c>
      <c r="B75">
        <v>50.71</v>
      </c>
      <c r="C75">
        <v>42.87</v>
      </c>
      <c r="D75">
        <f>ABS(B75-C75)</f>
        <v>7.8400000000000034</v>
      </c>
      <c r="E75" s="1">
        <f>(D75*100)/B75</f>
        <v>15.460461447446269</v>
      </c>
    </row>
    <row r="76" spans="1:5" x14ac:dyDescent="0.25">
      <c r="A76" t="s">
        <v>18</v>
      </c>
      <c r="B76">
        <v>35.56</v>
      </c>
      <c r="C76">
        <v>27.33</v>
      </c>
      <c r="D76">
        <f>ABS(B76-C76)</f>
        <v>8.230000000000004</v>
      </c>
      <c r="E76" s="1">
        <f>(D76*100)/B76</f>
        <v>23.143982002249729</v>
      </c>
    </row>
    <row r="77" spans="1:5" x14ac:dyDescent="0.25">
      <c r="A77" t="s">
        <v>40</v>
      </c>
      <c r="B77">
        <v>24.87</v>
      </c>
      <c r="C77">
        <v>33.159999999999997</v>
      </c>
      <c r="D77">
        <f>ABS(B77-C77)</f>
        <v>8.2899999999999956</v>
      </c>
      <c r="E77" s="1">
        <f>(D77*100)/B77</f>
        <v>33.333333333333314</v>
      </c>
    </row>
    <row r="78" spans="1:5" x14ac:dyDescent="0.25">
      <c r="A78" t="s">
        <v>32</v>
      </c>
      <c r="B78">
        <v>35.29</v>
      </c>
      <c r="C78">
        <v>26.92</v>
      </c>
      <c r="D78">
        <f>ABS(B78-C78)</f>
        <v>8.3699999999999974</v>
      </c>
      <c r="E78" s="1">
        <f>(D78*100)/B78</f>
        <v>23.717767072825158</v>
      </c>
    </row>
    <row r="79" spans="1:5" x14ac:dyDescent="0.25">
      <c r="A79" t="s">
        <v>41</v>
      </c>
      <c r="B79">
        <v>55.71</v>
      </c>
      <c r="C79">
        <v>64.48</v>
      </c>
      <c r="D79">
        <f>ABS(B79-C79)</f>
        <v>8.7700000000000031</v>
      </c>
      <c r="E79" s="1">
        <f>(D79*100)/B79</f>
        <v>15.742236582301208</v>
      </c>
    </row>
    <row r="80" spans="1:5" x14ac:dyDescent="0.25">
      <c r="A80" t="s">
        <v>12</v>
      </c>
      <c r="B80">
        <v>48.83</v>
      </c>
      <c r="C80">
        <v>39.61</v>
      </c>
      <c r="D80">
        <f>ABS(B80-C80)</f>
        <v>9.2199999999999989</v>
      </c>
      <c r="E80" s="1">
        <f>(D80*100)/B80</f>
        <v>18.881834937538397</v>
      </c>
    </row>
    <row r="81" spans="1:5" x14ac:dyDescent="0.25">
      <c r="A81" t="s">
        <v>21</v>
      </c>
      <c r="B81">
        <v>53.59</v>
      </c>
      <c r="C81">
        <v>43.83</v>
      </c>
      <c r="D81">
        <f>ABS(B81-C81)</f>
        <v>9.7600000000000051</v>
      </c>
      <c r="E81" s="1">
        <f>(D81*100)/B81</f>
        <v>18.212353050942347</v>
      </c>
    </row>
    <row r="82" spans="1:5" x14ac:dyDescent="0.25">
      <c r="A82" t="s">
        <v>22</v>
      </c>
      <c r="B82">
        <v>49.24</v>
      </c>
      <c r="C82">
        <v>38.840000000000003</v>
      </c>
      <c r="D82">
        <f>ABS(B82-C82)</f>
        <v>10.399999999999999</v>
      </c>
      <c r="E82" s="1">
        <f>(D82*100)/B82</f>
        <v>21.121039805036549</v>
      </c>
    </row>
    <row r="83" spans="1:5" x14ac:dyDescent="0.25">
      <c r="A83" t="s">
        <v>24</v>
      </c>
      <c r="B83">
        <v>50.84</v>
      </c>
      <c r="C83">
        <v>40.42</v>
      </c>
      <c r="D83">
        <f>ABS(B83-C83)</f>
        <v>10.420000000000002</v>
      </c>
      <c r="E83" s="1">
        <f>(D83*100)/B83</f>
        <v>20.495672698662474</v>
      </c>
    </row>
    <row r="84" spans="1:5" x14ac:dyDescent="0.25">
      <c r="A84" t="s">
        <v>23</v>
      </c>
      <c r="B84">
        <v>23.36</v>
      </c>
      <c r="C84">
        <v>33.79</v>
      </c>
      <c r="D84">
        <f>ABS(B84-C84)</f>
        <v>10.43</v>
      </c>
      <c r="E84" s="1">
        <f>(D84*100)/B84</f>
        <v>44.648972602739725</v>
      </c>
    </row>
    <row r="85" spans="1:5" x14ac:dyDescent="0.25">
      <c r="A85" t="s">
        <v>14</v>
      </c>
      <c r="B85">
        <v>50.59</v>
      </c>
      <c r="C85">
        <v>39.92</v>
      </c>
      <c r="D85">
        <f>ABS(B85-C85)</f>
        <v>10.670000000000002</v>
      </c>
      <c r="E85" s="1">
        <f>(D85*100)/B85</f>
        <v>21.091124728207159</v>
      </c>
    </row>
    <row r="86" spans="1:5" x14ac:dyDescent="0.25">
      <c r="A86" t="s">
        <v>26</v>
      </c>
      <c r="B86">
        <v>34.92</v>
      </c>
      <c r="C86">
        <v>22.83</v>
      </c>
      <c r="D86">
        <f>ABS(B86-C86)</f>
        <v>12.090000000000003</v>
      </c>
      <c r="E86" s="1">
        <f>(D86*100)/B86</f>
        <v>34.621993127147775</v>
      </c>
    </row>
    <row r="87" spans="1:5" x14ac:dyDescent="0.25">
      <c r="A87" t="s">
        <v>42</v>
      </c>
      <c r="B87">
        <v>54.07</v>
      </c>
      <c r="C87">
        <v>41.7</v>
      </c>
      <c r="D87">
        <f>ABS(B87-C87)</f>
        <v>12.369999999999997</v>
      </c>
      <c r="E87" s="1">
        <f>(D87*100)/B87</f>
        <v>22.877751063436282</v>
      </c>
    </row>
    <row r="88" spans="1:5" x14ac:dyDescent="0.25">
      <c r="A88" t="s">
        <v>24</v>
      </c>
      <c r="B88">
        <v>29.68</v>
      </c>
      <c r="C88">
        <v>47.91</v>
      </c>
      <c r="D88">
        <f>ABS(B88-C88)</f>
        <v>18.229999999999997</v>
      </c>
      <c r="E88" s="1">
        <f>(D88*100)/B88</f>
        <v>61.421832884097029</v>
      </c>
    </row>
    <row r="91" spans="1:5" x14ac:dyDescent="0.25">
      <c r="A91" t="s">
        <v>40</v>
      </c>
      <c r="B91">
        <v>16.690000000000001</v>
      </c>
      <c r="C91" t="s">
        <v>45</v>
      </c>
      <c r="D91" t="e">
        <v>#VALUE!</v>
      </c>
    </row>
    <row r="92" spans="1:5" x14ac:dyDescent="0.25">
      <c r="A92" t="s">
        <v>14</v>
      </c>
      <c r="B92">
        <v>31.31</v>
      </c>
      <c r="C92" t="s">
        <v>45</v>
      </c>
      <c r="D92" t="e">
        <v>#VALUE!</v>
      </c>
    </row>
    <row r="93" spans="1:5" x14ac:dyDescent="0.25">
      <c r="A93" t="s">
        <v>20</v>
      </c>
      <c r="B93">
        <v>43.53</v>
      </c>
      <c r="C93" t="s">
        <v>45</v>
      </c>
      <c r="D93" t="e">
        <v>#VALUE!</v>
      </c>
    </row>
    <row r="94" spans="1:5" x14ac:dyDescent="0.25">
      <c r="A94" t="s">
        <v>27</v>
      </c>
      <c r="B94">
        <v>47.7</v>
      </c>
      <c r="D94">
        <v>22.380000000000003</v>
      </c>
      <c r="E94" t="s">
        <v>46</v>
      </c>
    </row>
    <row r="95" spans="1:5" x14ac:dyDescent="0.25">
      <c r="A95" t="s">
        <v>41</v>
      </c>
      <c r="B95">
        <v>47.74</v>
      </c>
      <c r="C95" t="s">
        <v>45</v>
      </c>
      <c r="D95" t="e">
        <v>#VALUE!</v>
      </c>
      <c r="E95" t="s">
        <v>46</v>
      </c>
    </row>
    <row r="96" spans="1:5" x14ac:dyDescent="0.25">
      <c r="A96" t="s">
        <v>28</v>
      </c>
      <c r="B96">
        <v>19.82</v>
      </c>
      <c r="D96">
        <f>ABS(B96-C96)</f>
        <v>19.82</v>
      </c>
      <c r="E96" s="1">
        <f>(D96*100)/B96</f>
        <v>100</v>
      </c>
    </row>
    <row r="97" spans="1:5" x14ac:dyDescent="0.25">
      <c r="A97" t="s">
        <v>38</v>
      </c>
      <c r="B97">
        <v>23.44</v>
      </c>
      <c r="D97">
        <f>ABS(B97-C97)</f>
        <v>23.44</v>
      </c>
      <c r="E97" s="1">
        <f>(D97*100)/B97</f>
        <v>100</v>
      </c>
    </row>
    <row r="98" spans="1:5" x14ac:dyDescent="0.25">
      <c r="A98" t="s">
        <v>33</v>
      </c>
      <c r="B98">
        <v>31.19</v>
      </c>
      <c r="D98">
        <f>ABS(B98-C98)</f>
        <v>31.19</v>
      </c>
      <c r="E98" s="1">
        <f>(D98*100)/B98</f>
        <v>100</v>
      </c>
    </row>
    <row r="99" spans="1:5" x14ac:dyDescent="0.25">
      <c r="A99" t="s">
        <v>13</v>
      </c>
      <c r="B99">
        <v>48.44</v>
      </c>
      <c r="C99" t="s">
        <v>45</v>
      </c>
      <c r="D99" t="s">
        <v>47</v>
      </c>
    </row>
    <row r="100" spans="1:5" x14ac:dyDescent="0.25">
      <c r="A100" t="s">
        <v>43</v>
      </c>
      <c r="B100">
        <v>19.329999999999998</v>
      </c>
      <c r="C100" t="s">
        <v>45</v>
      </c>
    </row>
    <row r="101" spans="1:5" x14ac:dyDescent="0.25">
      <c r="A101" t="s">
        <v>11</v>
      </c>
      <c r="B101">
        <v>30.53</v>
      </c>
      <c r="C101" t="s">
        <v>45</v>
      </c>
    </row>
    <row r="102" spans="1:5" x14ac:dyDescent="0.25">
      <c r="A102" t="s">
        <v>16</v>
      </c>
      <c r="B102">
        <v>54.43</v>
      </c>
    </row>
    <row r="103" spans="1:5" x14ac:dyDescent="0.25">
      <c r="A103" t="s">
        <v>10</v>
      </c>
      <c r="B103">
        <v>24.78</v>
      </c>
    </row>
    <row r="104" spans="1:5" x14ac:dyDescent="0.25">
      <c r="A104" t="s">
        <v>8</v>
      </c>
      <c r="B104">
        <v>30.1</v>
      </c>
    </row>
    <row r="105" spans="1:5" x14ac:dyDescent="0.25">
      <c r="A105" t="s">
        <v>44</v>
      </c>
      <c r="B105">
        <v>34.74</v>
      </c>
    </row>
    <row r="106" spans="1:5" x14ac:dyDescent="0.25">
      <c r="A106" t="s">
        <v>25</v>
      </c>
      <c r="B106">
        <v>50.06</v>
      </c>
      <c r="C106" t="s">
        <v>45</v>
      </c>
      <c r="D106" t="e">
        <v>#VALUE!</v>
      </c>
      <c r="E106" s="1" t="e">
        <v>#VALUE!</v>
      </c>
    </row>
    <row r="107" spans="1:5" x14ac:dyDescent="0.25">
      <c r="A107" t="s">
        <v>34</v>
      </c>
      <c r="B107">
        <v>26.54</v>
      </c>
      <c r="D107">
        <v>26.54</v>
      </c>
      <c r="E107" s="1">
        <v>100</v>
      </c>
    </row>
    <row r="108" spans="1:5" x14ac:dyDescent="0.25">
      <c r="A108" t="s">
        <v>43</v>
      </c>
      <c r="B108">
        <v>25.78</v>
      </c>
      <c r="D108">
        <v>25.78</v>
      </c>
      <c r="E108" s="1">
        <v>100</v>
      </c>
    </row>
    <row r="109" spans="1:5" x14ac:dyDescent="0.25">
      <c r="A109" t="s">
        <v>40</v>
      </c>
      <c r="B109">
        <v>29.12</v>
      </c>
      <c r="D109">
        <v>29.12</v>
      </c>
      <c r="E109" s="1">
        <v>100</v>
      </c>
    </row>
    <row r="110" spans="1:5" x14ac:dyDescent="0.25">
      <c r="A110" t="s">
        <v>31</v>
      </c>
      <c r="B110">
        <v>26.63</v>
      </c>
      <c r="D110">
        <v>26.63</v>
      </c>
      <c r="E110" s="1">
        <v>100</v>
      </c>
    </row>
  </sheetData>
  <sortState ref="A2:E88">
    <sortCondition ref="D88"/>
  </sortState>
  <mergeCells count="1">
    <mergeCell ref="H22:J22"/>
  </mergeCells>
  <conditionalFormatting sqref="D2:D22">
    <cfRule type="cellIs" dxfId="65" priority="20" operator="greaterThan">
      <formula>5</formula>
    </cfRule>
    <cfRule type="cellIs" dxfId="64" priority="21" operator="between">
      <formula>3</formula>
      <formula>5</formula>
    </cfRule>
    <cfRule type="cellIs" dxfId="63" priority="22" operator="lessThan">
      <formula>3.1</formula>
    </cfRule>
  </conditionalFormatting>
  <conditionalFormatting sqref="E2:E22">
    <cfRule type="cellIs" dxfId="62" priority="19" operator="greaterThan">
      <formula>10</formula>
    </cfRule>
  </conditionalFormatting>
  <conditionalFormatting sqref="D23:D56">
    <cfRule type="cellIs" dxfId="61" priority="16" operator="greaterThan">
      <formula>5</formula>
    </cfRule>
    <cfRule type="cellIs" dxfId="60" priority="17" operator="between">
      <formula>3</formula>
      <formula>5</formula>
    </cfRule>
    <cfRule type="cellIs" dxfId="59" priority="18" operator="lessThan">
      <formula>3.1</formula>
    </cfRule>
  </conditionalFormatting>
  <conditionalFormatting sqref="E23:E56">
    <cfRule type="cellIs" dxfId="58" priority="15" operator="greaterThan">
      <formula>10</formula>
    </cfRule>
  </conditionalFormatting>
  <conditionalFormatting sqref="D57:D88">
    <cfRule type="cellIs" dxfId="57" priority="12" operator="greaterThan">
      <formula>5</formula>
    </cfRule>
    <cfRule type="cellIs" dxfId="56" priority="13" operator="between">
      <formula>3</formula>
      <formula>5</formula>
    </cfRule>
    <cfRule type="cellIs" dxfId="55" priority="14" operator="lessThan">
      <formula>3.1</formula>
    </cfRule>
  </conditionalFormatting>
  <conditionalFormatting sqref="E57:E88">
    <cfRule type="cellIs" dxfId="54" priority="11" operator="greaterThan">
      <formula>10</formula>
    </cfRule>
  </conditionalFormatting>
  <conditionalFormatting sqref="D96:D98">
    <cfRule type="cellIs" dxfId="53" priority="8" operator="greaterThan">
      <formula>5</formula>
    </cfRule>
    <cfRule type="cellIs" dxfId="52" priority="9" operator="between">
      <formula>3</formula>
      <formula>5</formula>
    </cfRule>
    <cfRule type="cellIs" dxfId="51" priority="10" operator="lessThan">
      <formula>3.1</formula>
    </cfRule>
  </conditionalFormatting>
  <conditionalFormatting sqref="D91:D95">
    <cfRule type="cellIs" dxfId="50" priority="5" operator="greaterThan">
      <formula>5</formula>
    </cfRule>
    <cfRule type="cellIs" dxfId="49" priority="6" operator="between">
      <formula>3</formula>
      <formula>5</formula>
    </cfRule>
    <cfRule type="cellIs" dxfId="48" priority="7" operator="lessThan">
      <formula>3.1</formula>
    </cfRule>
  </conditionalFormatting>
  <conditionalFormatting sqref="D106:D110">
    <cfRule type="cellIs" dxfId="47" priority="2" operator="greaterThan">
      <formula>5</formula>
    </cfRule>
    <cfRule type="cellIs" dxfId="46" priority="3" operator="between">
      <formula>3</formula>
      <formula>5</formula>
    </cfRule>
    <cfRule type="cellIs" dxfId="45" priority="4" operator="lessThan">
      <formula>3.1</formula>
    </cfRule>
  </conditionalFormatting>
  <conditionalFormatting sqref="E106:E110">
    <cfRule type="cellIs" dxfId="44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B1" zoomScale="77" zoomScaleNormal="77" workbookViewId="0">
      <selection activeCell="H24" sqref="H24:H26"/>
    </sheetView>
  </sheetViews>
  <sheetFormatPr defaultRowHeight="15" x14ac:dyDescent="0.25"/>
  <cols>
    <col min="7" max="7" width="23.42578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 s="7" t="s">
        <v>7</v>
      </c>
      <c r="B2">
        <v>21.02</v>
      </c>
      <c r="C2">
        <v>21.82</v>
      </c>
      <c r="D2">
        <f>ABS(B2-C2)</f>
        <v>0.80000000000000071</v>
      </c>
      <c r="E2" s="1">
        <f>(D2*100)/B2</f>
        <v>3.8058991436726961</v>
      </c>
      <c r="G2" t="s">
        <v>48</v>
      </c>
      <c r="H2" s="1">
        <f>AVERAGE(D23:D88)</f>
        <v>3.7065151515151524</v>
      </c>
    </row>
    <row r="3" spans="1:8" x14ac:dyDescent="0.25">
      <c r="A3" s="7" t="s">
        <v>34</v>
      </c>
      <c r="B3">
        <v>21.51</v>
      </c>
      <c r="C3">
        <v>26.19</v>
      </c>
      <c r="D3">
        <f>ABS(B3-C3)</f>
        <v>4.68</v>
      </c>
      <c r="E3" s="1">
        <f>(D3*100)/B3</f>
        <v>21.757322175732217</v>
      </c>
      <c r="G3" t="s">
        <v>49</v>
      </c>
      <c r="H3" s="1">
        <f>AVERAGE(E23:E88)</f>
        <v>7.1938440341849121</v>
      </c>
    </row>
    <row r="4" spans="1:8" x14ac:dyDescent="0.25">
      <c r="A4" s="7" t="s">
        <v>18</v>
      </c>
      <c r="B4">
        <v>21.59</v>
      </c>
      <c r="C4">
        <v>26.36</v>
      </c>
      <c r="D4">
        <f>ABS(B4-C4)</f>
        <v>4.7699999999999996</v>
      </c>
      <c r="E4" s="1">
        <f>(D4*100)/B4</f>
        <v>22.093561834182488</v>
      </c>
    </row>
    <row r="5" spans="1:8" x14ac:dyDescent="0.25">
      <c r="A5" s="7" t="s">
        <v>11</v>
      </c>
      <c r="B5">
        <v>22.13</v>
      </c>
      <c r="C5">
        <v>21.31</v>
      </c>
      <c r="D5">
        <f>ABS(B5-C5)</f>
        <v>0.82000000000000028</v>
      </c>
      <c r="E5" s="1">
        <f>(D5*100)/B5</f>
        <v>3.7053773158608241</v>
      </c>
    </row>
    <row r="6" spans="1:8" x14ac:dyDescent="0.25">
      <c r="A6" s="7" t="s">
        <v>13</v>
      </c>
      <c r="B6">
        <v>23.19</v>
      </c>
      <c r="C6">
        <v>25.38</v>
      </c>
      <c r="D6">
        <f>ABS(B6-C6)</f>
        <v>2.1899999999999977</v>
      </c>
      <c r="E6" s="1">
        <f>(D6*100)/B6</f>
        <v>9.443725743855099</v>
      </c>
      <c r="G6" s="2" t="s">
        <v>50</v>
      </c>
    </row>
    <row r="7" spans="1:8" x14ac:dyDescent="0.25">
      <c r="A7" s="7" t="s">
        <v>23</v>
      </c>
      <c r="B7">
        <v>23.36</v>
      </c>
      <c r="C7">
        <v>33.79</v>
      </c>
      <c r="D7">
        <f>ABS(B7-C7)</f>
        <v>10.43</v>
      </c>
      <c r="E7" s="1">
        <f>(D7*100)/B7</f>
        <v>44.648972602739725</v>
      </c>
      <c r="G7" t="s">
        <v>48</v>
      </c>
      <c r="H7" s="1">
        <f>AVERAGE(D23:D58)</f>
        <v>1.3630555555555555</v>
      </c>
    </row>
    <row r="8" spans="1:8" x14ac:dyDescent="0.25">
      <c r="A8" s="7" t="s">
        <v>40</v>
      </c>
      <c r="B8">
        <v>24.87</v>
      </c>
      <c r="C8">
        <v>33.159999999999997</v>
      </c>
      <c r="D8">
        <f>ABS(B8-C8)</f>
        <v>8.2899999999999956</v>
      </c>
      <c r="E8" s="1">
        <f>(D8*100)/B8</f>
        <v>33.333333333333314</v>
      </c>
      <c r="G8" t="s">
        <v>49</v>
      </c>
      <c r="H8" s="1">
        <f>AVERAGE(E23:E58)</f>
        <v>2.6604098140450945</v>
      </c>
    </row>
    <row r="9" spans="1:8" x14ac:dyDescent="0.25">
      <c r="A9" s="7" t="s">
        <v>19</v>
      </c>
      <c r="B9">
        <v>27.55</v>
      </c>
      <c r="C9">
        <v>21.76</v>
      </c>
      <c r="D9">
        <f>ABS(B9-C9)</f>
        <v>5.7899999999999991</v>
      </c>
      <c r="E9" s="1">
        <f>(D9*100)/B9</f>
        <v>21.016333938294007</v>
      </c>
      <c r="G9" t="s">
        <v>51</v>
      </c>
      <c r="H9" s="3">
        <f>36/66</f>
        <v>0.54545454545454541</v>
      </c>
    </row>
    <row r="10" spans="1:8" x14ac:dyDescent="0.25">
      <c r="A10" s="7" t="s">
        <v>24</v>
      </c>
      <c r="B10">
        <v>29.68</v>
      </c>
      <c r="C10">
        <v>47.91</v>
      </c>
      <c r="D10">
        <f>ABS(B10-C10)</f>
        <v>18.229999999999997</v>
      </c>
      <c r="E10" s="1">
        <f>(D10*100)/B10</f>
        <v>61.421832884097029</v>
      </c>
    </row>
    <row r="11" spans="1:8" x14ac:dyDescent="0.25">
      <c r="A11" s="7" t="s">
        <v>26</v>
      </c>
      <c r="B11">
        <v>34.92</v>
      </c>
      <c r="C11">
        <v>22.83</v>
      </c>
      <c r="D11">
        <f>ABS(B11-C11)</f>
        <v>12.090000000000003</v>
      </c>
      <c r="E11" s="1">
        <f>(D11*100)/B11</f>
        <v>34.621993127147775</v>
      </c>
    </row>
    <row r="12" spans="1:8" x14ac:dyDescent="0.25">
      <c r="A12" s="7" t="s">
        <v>32</v>
      </c>
      <c r="B12">
        <v>35.29</v>
      </c>
      <c r="C12">
        <v>26.92</v>
      </c>
      <c r="D12">
        <f>ABS(B12-C12)</f>
        <v>8.3699999999999974</v>
      </c>
      <c r="E12" s="1">
        <f>(D12*100)/B12</f>
        <v>23.717767072825158</v>
      </c>
      <c r="G12" s="2" t="s">
        <v>52</v>
      </c>
    </row>
    <row r="13" spans="1:8" x14ac:dyDescent="0.25">
      <c r="A13" s="7" t="s">
        <v>18</v>
      </c>
      <c r="B13">
        <v>35.56</v>
      </c>
      <c r="C13">
        <v>27.33</v>
      </c>
      <c r="D13">
        <f>ABS(B13-C13)</f>
        <v>8.230000000000004</v>
      </c>
      <c r="E13" s="1">
        <f>(D13*100)/B13</f>
        <v>23.143982002249729</v>
      </c>
      <c r="G13" t="s">
        <v>48</v>
      </c>
      <c r="H13" s="1">
        <f>AVERAGE(D59:D69)</f>
        <v>4.0836363636363631</v>
      </c>
    </row>
    <row r="14" spans="1:8" x14ac:dyDescent="0.25">
      <c r="A14" s="7" t="s">
        <v>29</v>
      </c>
      <c r="B14">
        <v>36.700000000000003</v>
      </c>
      <c r="C14">
        <v>34.17</v>
      </c>
      <c r="D14">
        <f>ABS(B14-C14)</f>
        <v>2.5300000000000011</v>
      </c>
      <c r="E14" s="1">
        <f>(D14*100)/B14</f>
        <v>6.8937329700272505</v>
      </c>
      <c r="G14" t="s">
        <v>49</v>
      </c>
      <c r="H14" s="1">
        <f>AVERAGE(E59:E69)</f>
        <v>7.9367576766053274</v>
      </c>
    </row>
    <row r="15" spans="1:8" x14ac:dyDescent="0.25">
      <c r="A15" s="7" t="s">
        <v>32</v>
      </c>
      <c r="B15">
        <v>37.65</v>
      </c>
      <c r="C15">
        <v>35.049999999999997</v>
      </c>
      <c r="D15">
        <f>ABS(B15-C15)</f>
        <v>2.6000000000000014</v>
      </c>
      <c r="E15" s="1">
        <f>(D15*100)/B15</f>
        <v>6.9057104913678655</v>
      </c>
      <c r="G15" t="s">
        <v>51</v>
      </c>
      <c r="H15" s="3">
        <f>11/66</f>
        <v>0.16666666666666666</v>
      </c>
    </row>
    <row r="16" spans="1:8" x14ac:dyDescent="0.25">
      <c r="A16" s="7" t="s">
        <v>33</v>
      </c>
      <c r="B16">
        <v>40.4</v>
      </c>
      <c r="C16">
        <v>37.75</v>
      </c>
      <c r="D16">
        <f>ABS(B16-C16)</f>
        <v>2.6499999999999986</v>
      </c>
      <c r="E16" s="1">
        <f>(D16*100)/B16</f>
        <v>6.5594059405940568</v>
      </c>
    </row>
    <row r="17" spans="1:10" x14ac:dyDescent="0.25">
      <c r="A17" s="7" t="s">
        <v>19</v>
      </c>
      <c r="B17">
        <v>40.72</v>
      </c>
      <c r="C17">
        <v>47.88</v>
      </c>
      <c r="D17">
        <f>ABS(B17-C17)</f>
        <v>7.1600000000000037</v>
      </c>
      <c r="E17" s="1">
        <f>(D17*100)/B17</f>
        <v>17.583497053045196</v>
      </c>
    </row>
    <row r="18" spans="1:10" x14ac:dyDescent="0.25">
      <c r="A18" s="7" t="s">
        <v>28</v>
      </c>
      <c r="B18">
        <v>40.950000000000003</v>
      </c>
      <c r="C18">
        <v>39.42</v>
      </c>
      <c r="D18">
        <f>ABS(B18-C18)</f>
        <v>1.5300000000000011</v>
      </c>
      <c r="E18" s="1">
        <f>(D18*100)/B18</f>
        <v>3.736263736263739</v>
      </c>
      <c r="G18" s="2" t="s">
        <v>53</v>
      </c>
    </row>
    <row r="19" spans="1:10" x14ac:dyDescent="0.25">
      <c r="A19" s="7" t="s">
        <v>5</v>
      </c>
      <c r="B19">
        <v>41.97</v>
      </c>
      <c r="C19">
        <v>42.18</v>
      </c>
      <c r="D19">
        <f>ABS(B19-C19)</f>
        <v>0.21000000000000085</v>
      </c>
      <c r="E19" s="1">
        <f>(D19*100)/B19</f>
        <v>0.50035739814153168</v>
      </c>
      <c r="G19" t="s">
        <v>48</v>
      </c>
      <c r="H19" s="1">
        <f>AVERAGE(D70:D88)</f>
        <v>7.9284210526315801</v>
      </c>
    </row>
    <row r="20" spans="1:10" x14ac:dyDescent="0.25">
      <c r="A20" s="7" t="s">
        <v>6</v>
      </c>
      <c r="B20">
        <v>42.23</v>
      </c>
      <c r="C20">
        <v>36.299999999999997</v>
      </c>
      <c r="D20">
        <f>ABS(B20-C20)</f>
        <v>5.93</v>
      </c>
      <c r="E20" s="1">
        <f>(D20*100)/B20</f>
        <v>14.042150130239168</v>
      </c>
      <c r="G20" t="s">
        <v>49</v>
      </c>
      <c r="H20" s="1">
        <f>AVERAGE(E70:E88)</f>
        <v>15.353400974101174</v>
      </c>
    </row>
    <row r="21" spans="1:10" x14ac:dyDescent="0.25">
      <c r="A21" s="7" t="s">
        <v>38</v>
      </c>
      <c r="B21">
        <v>42.39</v>
      </c>
      <c r="C21">
        <v>34.96</v>
      </c>
      <c r="D21">
        <f>ABS(B21-C21)</f>
        <v>7.43</v>
      </c>
      <c r="E21" s="1">
        <f>(D21*100)/B21</f>
        <v>17.527718801604152</v>
      </c>
      <c r="G21" t="s">
        <v>51</v>
      </c>
      <c r="H21" s="3">
        <f>19/66</f>
        <v>0.2878787878787879</v>
      </c>
    </row>
    <row r="22" spans="1:10" x14ac:dyDescent="0.25">
      <c r="A22" s="7" t="s">
        <v>30</v>
      </c>
      <c r="B22">
        <v>42.86</v>
      </c>
      <c r="C22">
        <v>36.26</v>
      </c>
      <c r="D22">
        <f>ABS(B22-C22)</f>
        <v>6.6000000000000014</v>
      </c>
      <c r="E22" s="1">
        <f>(D22*100)/B22</f>
        <v>15.398973401773217</v>
      </c>
      <c r="H22" s="4" t="s">
        <v>54</v>
      </c>
      <c r="I22" s="4"/>
      <c r="J22" s="4"/>
    </row>
    <row r="23" spans="1:10" x14ac:dyDescent="0.25">
      <c r="A23" t="s">
        <v>17</v>
      </c>
      <c r="B23">
        <v>44.33</v>
      </c>
      <c r="C23">
        <v>43.57</v>
      </c>
      <c r="D23">
        <f>ABS(B23-C23)</f>
        <v>0.75999999999999801</v>
      </c>
      <c r="E23" s="1">
        <f>(D23*100)/B23</f>
        <v>1.7144146176404196</v>
      </c>
      <c r="H23" t="s">
        <v>55</v>
      </c>
      <c r="I23" s="5" t="s">
        <v>61</v>
      </c>
      <c r="J23" t="s">
        <v>62</v>
      </c>
    </row>
    <row r="24" spans="1:10" x14ac:dyDescent="0.25">
      <c r="A24" t="s">
        <v>15</v>
      </c>
      <c r="B24">
        <v>52.13</v>
      </c>
      <c r="C24">
        <v>52.16</v>
      </c>
      <c r="D24">
        <f>ABS(B24-C24)</f>
        <v>2.9999999999994031E-2</v>
      </c>
      <c r="E24" s="1">
        <f>(D24*100)/B24</f>
        <v>5.7548436600794228E-2</v>
      </c>
      <c r="G24" t="s">
        <v>48</v>
      </c>
      <c r="H24" s="1">
        <v>1.3630555555555555</v>
      </c>
      <c r="I24" s="1">
        <v>4.0836363636363631</v>
      </c>
      <c r="J24" s="1">
        <v>7.9284210526315801</v>
      </c>
    </row>
    <row r="25" spans="1:10" x14ac:dyDescent="0.25">
      <c r="A25" t="s">
        <v>4</v>
      </c>
      <c r="B25">
        <v>44.74</v>
      </c>
      <c r="C25">
        <v>44.68</v>
      </c>
      <c r="D25">
        <f>ABS(B25-C25)</f>
        <v>6.0000000000002274E-2</v>
      </c>
      <c r="E25" s="1">
        <f>(D25*100)/B25</f>
        <v>0.1341081805990216</v>
      </c>
      <c r="G25" t="s">
        <v>49</v>
      </c>
      <c r="H25" s="1">
        <v>2.6604098140450945</v>
      </c>
      <c r="I25" s="1">
        <v>7.9367576766053274</v>
      </c>
      <c r="J25" s="1">
        <v>15.353400974101174</v>
      </c>
    </row>
    <row r="26" spans="1:10" x14ac:dyDescent="0.25">
      <c r="A26" t="s">
        <v>13</v>
      </c>
      <c r="B26">
        <v>56.01</v>
      </c>
      <c r="C26">
        <v>55.9</v>
      </c>
      <c r="D26">
        <f>ABS(B26-C26)</f>
        <v>0.10999999999999943</v>
      </c>
      <c r="E26" s="1">
        <f>(D26*100)/B26</f>
        <v>0.19639350116050605</v>
      </c>
      <c r="G26" t="s">
        <v>51</v>
      </c>
      <c r="H26" s="3">
        <v>0.54545454545454541</v>
      </c>
      <c r="I26" s="3">
        <v>0.16666666666666666</v>
      </c>
      <c r="J26" s="3">
        <v>0.2878787878787879</v>
      </c>
    </row>
    <row r="27" spans="1:10" x14ac:dyDescent="0.25">
      <c r="A27" t="s">
        <v>6</v>
      </c>
      <c r="B27">
        <v>53.02</v>
      </c>
      <c r="C27">
        <v>53.38</v>
      </c>
      <c r="D27">
        <f>ABS(B27-C27)</f>
        <v>0.35999999999999943</v>
      </c>
      <c r="E27" s="1">
        <f>(D27*100)/B27</f>
        <v>0.67898906073179821</v>
      </c>
    </row>
    <row r="28" spans="1:10" x14ac:dyDescent="0.25">
      <c r="A28" t="s">
        <v>16</v>
      </c>
      <c r="B28">
        <v>51.47</v>
      </c>
      <c r="C28">
        <v>51.96</v>
      </c>
      <c r="D28">
        <f>ABS(B28-C28)</f>
        <v>0.49000000000000199</v>
      </c>
      <c r="E28" s="1">
        <f>(D28*100)/B28</f>
        <v>0.9520108801243482</v>
      </c>
    </row>
    <row r="29" spans="1:10" ht="15.75" x14ac:dyDescent="0.25">
      <c r="A29" t="s">
        <v>25</v>
      </c>
      <c r="B29">
        <v>49.16</v>
      </c>
      <c r="C29">
        <v>48.61</v>
      </c>
      <c r="D29">
        <f>ABS(B29-C29)</f>
        <v>0.54999999999999716</v>
      </c>
      <c r="E29" s="1">
        <f>(D29*100)/B29</f>
        <v>1.1187957689178136</v>
      </c>
      <c r="G29" t="s">
        <v>58</v>
      </c>
      <c r="H29" s="6">
        <f>H31/H30</f>
        <v>0.92957746478873238</v>
      </c>
    </row>
    <row r="30" spans="1:10" x14ac:dyDescent="0.25">
      <c r="A30" t="s">
        <v>26</v>
      </c>
      <c r="B30">
        <v>45.87</v>
      </c>
      <c r="C30">
        <v>46.43</v>
      </c>
      <c r="D30">
        <f>ABS(B30-C30)</f>
        <v>0.56000000000000227</v>
      </c>
      <c r="E30" s="1">
        <f>(D30*100)/B30</f>
        <v>1.2208415086112978</v>
      </c>
      <c r="G30" t="s">
        <v>59</v>
      </c>
      <c r="H30">
        <v>71</v>
      </c>
    </row>
    <row r="31" spans="1:10" x14ac:dyDescent="0.25">
      <c r="A31" t="s">
        <v>25</v>
      </c>
      <c r="B31">
        <v>48.89</v>
      </c>
      <c r="C31">
        <v>48.24</v>
      </c>
      <c r="D31">
        <f>ABS(B31-C31)</f>
        <v>0.64999999999999858</v>
      </c>
      <c r="E31" s="1">
        <f>(D31*100)/B31</f>
        <v>1.3295152382900359</v>
      </c>
      <c r="G31" t="s">
        <v>60</v>
      </c>
      <c r="H31">
        <v>66</v>
      </c>
    </row>
    <row r="32" spans="1:10" x14ac:dyDescent="0.25">
      <c r="A32" t="s">
        <v>8</v>
      </c>
      <c r="B32">
        <v>48.42</v>
      </c>
      <c r="C32">
        <v>49.33</v>
      </c>
      <c r="D32">
        <f>ABS(B32-C32)</f>
        <v>0.90999999999999659</v>
      </c>
      <c r="E32" s="1">
        <f>(D32*100)/B32</f>
        <v>1.8793886823626529</v>
      </c>
    </row>
    <row r="33" spans="1:5" x14ac:dyDescent="0.25">
      <c r="A33" t="s">
        <v>43</v>
      </c>
      <c r="B33">
        <v>54.76</v>
      </c>
      <c r="C33">
        <v>55.68</v>
      </c>
      <c r="D33">
        <f>ABS(B33-C33)</f>
        <v>0.92000000000000171</v>
      </c>
      <c r="E33" s="1">
        <f>(D33*100)/B33</f>
        <v>1.6800584368151967</v>
      </c>
    </row>
    <row r="34" spans="1:5" x14ac:dyDescent="0.25">
      <c r="A34" t="s">
        <v>22</v>
      </c>
      <c r="B34">
        <v>55.83</v>
      </c>
      <c r="C34">
        <v>54.79</v>
      </c>
      <c r="D34">
        <f>ABS(B34-C34)</f>
        <v>1.0399999999999991</v>
      </c>
      <c r="E34" s="1">
        <f>(D34*100)/B34</f>
        <v>1.8627977789718775</v>
      </c>
    </row>
    <row r="35" spans="1:5" x14ac:dyDescent="0.25">
      <c r="A35" t="s">
        <v>9</v>
      </c>
      <c r="B35">
        <v>51.92</v>
      </c>
      <c r="C35">
        <v>50.86</v>
      </c>
      <c r="D35">
        <f>ABS(B35-C35)</f>
        <v>1.0600000000000023</v>
      </c>
      <c r="E35" s="1">
        <f>(D35*100)/B35</f>
        <v>2.0416024653312834</v>
      </c>
    </row>
    <row r="36" spans="1:5" x14ac:dyDescent="0.25">
      <c r="A36" t="s">
        <v>7</v>
      </c>
      <c r="B36">
        <v>58.33</v>
      </c>
      <c r="C36">
        <v>57.22</v>
      </c>
      <c r="D36">
        <f>ABS(B36-C36)</f>
        <v>1.1099999999999994</v>
      </c>
      <c r="E36" s="1">
        <f>(D36*100)/B36</f>
        <v>1.9029658837647856</v>
      </c>
    </row>
    <row r="37" spans="1:5" x14ac:dyDescent="0.25">
      <c r="A37" t="s">
        <v>23</v>
      </c>
      <c r="B37">
        <v>52.86</v>
      </c>
      <c r="C37">
        <v>51.62</v>
      </c>
      <c r="D37">
        <f>ABS(B37-C37)</f>
        <v>1.240000000000002</v>
      </c>
      <c r="E37" s="1">
        <f>(D37*100)/B37</f>
        <v>2.3458191449110899</v>
      </c>
    </row>
    <row r="38" spans="1:5" x14ac:dyDescent="0.25">
      <c r="A38" t="s">
        <v>22</v>
      </c>
      <c r="B38">
        <v>53.87</v>
      </c>
      <c r="C38">
        <v>55.11</v>
      </c>
      <c r="D38">
        <f>ABS(B38-C38)</f>
        <v>1.240000000000002</v>
      </c>
      <c r="E38" s="1">
        <f>(D38*100)/B38</f>
        <v>2.301837757564511</v>
      </c>
    </row>
    <row r="39" spans="1:5" x14ac:dyDescent="0.25">
      <c r="A39" t="s">
        <v>10</v>
      </c>
      <c r="B39">
        <v>49.97</v>
      </c>
      <c r="C39">
        <v>48.69</v>
      </c>
      <c r="D39">
        <f>ABS(B39-C39)</f>
        <v>1.2800000000000011</v>
      </c>
      <c r="E39" s="1">
        <f>(D39*100)/B39</f>
        <v>2.5615369221532944</v>
      </c>
    </row>
    <row r="40" spans="1:5" x14ac:dyDescent="0.25">
      <c r="A40" t="s">
        <v>6</v>
      </c>
      <c r="B40">
        <v>46.56</v>
      </c>
      <c r="C40">
        <v>45.25</v>
      </c>
      <c r="D40">
        <f>ABS(B40-C40)</f>
        <v>1.3100000000000023</v>
      </c>
      <c r="E40" s="1">
        <f>(D40*100)/B40</f>
        <v>2.8135738831615167</v>
      </c>
    </row>
    <row r="41" spans="1:5" x14ac:dyDescent="0.25">
      <c r="A41" t="s">
        <v>27</v>
      </c>
      <c r="B41">
        <v>51.07</v>
      </c>
      <c r="C41">
        <v>52.41</v>
      </c>
      <c r="D41">
        <f>ABS(B41-C41)</f>
        <v>1.3399999999999963</v>
      </c>
      <c r="E41" s="1">
        <f>(D41*100)/B41</f>
        <v>2.6238496181711306</v>
      </c>
    </row>
    <row r="42" spans="1:5" x14ac:dyDescent="0.25">
      <c r="A42" t="s">
        <v>23</v>
      </c>
      <c r="B42">
        <v>53.55</v>
      </c>
      <c r="C42">
        <v>52.08</v>
      </c>
      <c r="D42">
        <f>ABS(B42-C42)</f>
        <v>1.4699999999999989</v>
      </c>
      <c r="E42" s="1">
        <f>(D42*100)/B42</f>
        <v>2.7450980392156845</v>
      </c>
    </row>
    <row r="43" spans="1:5" x14ac:dyDescent="0.25">
      <c r="A43" t="s">
        <v>35</v>
      </c>
      <c r="B43">
        <v>49.79</v>
      </c>
      <c r="C43">
        <v>48.26</v>
      </c>
      <c r="D43">
        <f>ABS(B43-C43)</f>
        <v>1.5300000000000011</v>
      </c>
      <c r="E43" s="1">
        <f>(D43*100)/B43</f>
        <v>3.0729062060654773</v>
      </c>
    </row>
    <row r="44" spans="1:5" x14ac:dyDescent="0.25">
      <c r="A44" t="s">
        <v>9</v>
      </c>
      <c r="B44">
        <v>53.74</v>
      </c>
      <c r="C44">
        <v>55.28</v>
      </c>
      <c r="D44">
        <f>ABS(B44-C44)</f>
        <v>1.5399999999999991</v>
      </c>
      <c r="E44" s="1">
        <f>(D44*100)/B44</f>
        <v>2.8656494231484912</v>
      </c>
    </row>
    <row r="45" spans="1:5" x14ac:dyDescent="0.25">
      <c r="A45" t="s">
        <v>29</v>
      </c>
      <c r="B45">
        <v>48.45</v>
      </c>
      <c r="C45">
        <v>50.02</v>
      </c>
      <c r="D45">
        <f>ABS(B45-C45)</f>
        <v>1.5700000000000003</v>
      </c>
      <c r="E45" s="1">
        <f>(D45*100)/B45</f>
        <v>3.2404540763673895</v>
      </c>
    </row>
    <row r="46" spans="1:5" x14ac:dyDescent="0.25">
      <c r="A46" t="s">
        <v>12</v>
      </c>
      <c r="B46">
        <v>49.06</v>
      </c>
      <c r="C46">
        <v>47.44</v>
      </c>
      <c r="D46">
        <f>ABS(B46-C46)</f>
        <v>1.6200000000000045</v>
      </c>
      <c r="E46" s="1">
        <f>(D46*100)/B46</f>
        <v>3.302079086832459</v>
      </c>
    </row>
    <row r="47" spans="1:5" x14ac:dyDescent="0.25">
      <c r="A47" t="s">
        <v>30</v>
      </c>
      <c r="B47">
        <v>49.76</v>
      </c>
      <c r="C47">
        <v>47.94</v>
      </c>
      <c r="D47">
        <f>ABS(B47-C47)</f>
        <v>1.8200000000000003</v>
      </c>
      <c r="E47" s="1">
        <f>(D47*100)/B47</f>
        <v>3.6575562700964639</v>
      </c>
    </row>
    <row r="48" spans="1:5" x14ac:dyDescent="0.25">
      <c r="A48" t="s">
        <v>44</v>
      </c>
      <c r="B48">
        <v>56.86</v>
      </c>
      <c r="C48">
        <v>58.72</v>
      </c>
      <c r="D48">
        <f>ABS(B48-C48)</f>
        <v>1.8599999999999994</v>
      </c>
      <c r="E48" s="1">
        <f>(D48*100)/B48</f>
        <v>3.2711924023918386</v>
      </c>
    </row>
    <row r="49" spans="1:5" x14ac:dyDescent="0.25">
      <c r="A49" t="s">
        <v>7</v>
      </c>
      <c r="B49">
        <v>51.12</v>
      </c>
      <c r="C49">
        <v>49.24</v>
      </c>
      <c r="D49">
        <f>ABS(B49-C49)</f>
        <v>1.8799999999999955</v>
      </c>
      <c r="E49" s="1">
        <f>(D49*100)/B49</f>
        <v>3.6776212832550774</v>
      </c>
    </row>
    <row r="50" spans="1:5" x14ac:dyDescent="0.25">
      <c r="A50" t="s">
        <v>31</v>
      </c>
      <c r="B50">
        <v>48.42</v>
      </c>
      <c r="C50">
        <v>46.53</v>
      </c>
      <c r="D50">
        <f>ABS(B50-C50)</f>
        <v>1.8900000000000006</v>
      </c>
      <c r="E50" s="1">
        <f>(D50*100)/B50</f>
        <v>3.9033457249070644</v>
      </c>
    </row>
    <row r="51" spans="1:5" x14ac:dyDescent="0.25">
      <c r="A51" t="s">
        <v>11</v>
      </c>
      <c r="B51">
        <v>46.94</v>
      </c>
      <c r="C51">
        <v>44.8</v>
      </c>
      <c r="D51">
        <f>ABS(B51-C51)</f>
        <v>2.1400000000000006</v>
      </c>
      <c r="E51" s="1">
        <f>(D51*100)/B51</f>
        <v>4.5590115040477217</v>
      </c>
    </row>
    <row r="52" spans="1:5" x14ac:dyDescent="0.25">
      <c r="A52" t="s">
        <v>12</v>
      </c>
      <c r="B52">
        <v>50.59</v>
      </c>
      <c r="C52">
        <v>48.43</v>
      </c>
      <c r="D52">
        <f>ABS(B52-C52)</f>
        <v>2.1600000000000037</v>
      </c>
      <c r="E52" s="1">
        <f>(D52*100)/B52</f>
        <v>4.2696185016801813</v>
      </c>
    </row>
    <row r="53" spans="1:5" x14ac:dyDescent="0.25">
      <c r="A53" t="s">
        <v>9</v>
      </c>
      <c r="B53">
        <v>50.51</v>
      </c>
      <c r="C53">
        <v>48.34</v>
      </c>
      <c r="D53">
        <f>ABS(B53-C53)</f>
        <v>2.1699999999999946</v>
      </c>
      <c r="E53" s="1">
        <f>(D53*100)/B53</f>
        <v>4.2961789744604921</v>
      </c>
    </row>
    <row r="54" spans="1:5" x14ac:dyDescent="0.25">
      <c r="A54" t="s">
        <v>20</v>
      </c>
      <c r="B54">
        <v>52.97</v>
      </c>
      <c r="C54">
        <v>55.26</v>
      </c>
      <c r="D54">
        <f>ABS(B54-C54)</f>
        <v>2.2899999999999991</v>
      </c>
      <c r="E54" s="1">
        <f>(D54*100)/B54</f>
        <v>4.3232018123466096</v>
      </c>
    </row>
    <row r="55" spans="1:5" x14ac:dyDescent="0.25">
      <c r="A55" t="s">
        <v>10</v>
      </c>
      <c r="B55">
        <v>55.25</v>
      </c>
      <c r="C55">
        <v>52.95</v>
      </c>
      <c r="D55">
        <f>ABS(B55-C55)</f>
        <v>2.2999999999999972</v>
      </c>
      <c r="E55" s="1">
        <f>(D55*100)/B55</f>
        <v>4.1628959276018049</v>
      </c>
    </row>
    <row r="56" spans="1:5" x14ac:dyDescent="0.25">
      <c r="A56" t="s">
        <v>8</v>
      </c>
      <c r="B56">
        <v>56.96</v>
      </c>
      <c r="C56">
        <v>54.48</v>
      </c>
      <c r="D56">
        <f>ABS(B56-C56)</f>
        <v>2.480000000000004</v>
      </c>
      <c r="E56" s="1">
        <f>(D56*100)/B56</f>
        <v>4.3539325842696694</v>
      </c>
    </row>
    <row r="57" spans="1:5" x14ac:dyDescent="0.25">
      <c r="A57" t="s">
        <v>18</v>
      </c>
      <c r="B57">
        <v>51.02</v>
      </c>
      <c r="C57">
        <v>48.4</v>
      </c>
      <c r="D57">
        <f>ABS(B57-C57)</f>
        <v>2.6200000000000045</v>
      </c>
      <c r="E57" s="1">
        <f>(D57*100)/B57</f>
        <v>5.1352410819286645</v>
      </c>
    </row>
    <row r="58" spans="1:5" x14ac:dyDescent="0.25">
      <c r="A58" t="s">
        <v>14</v>
      </c>
      <c r="B58">
        <v>49.07</v>
      </c>
      <c r="C58">
        <v>46.36</v>
      </c>
      <c r="D58">
        <f>ABS(B58-C58)</f>
        <v>2.7100000000000009</v>
      </c>
      <c r="E58" s="1">
        <f>(D58*100)/B58</f>
        <v>5.5227226411249255</v>
      </c>
    </row>
    <row r="59" spans="1:5" x14ac:dyDescent="0.25">
      <c r="A59" t="s">
        <v>15</v>
      </c>
      <c r="B59">
        <v>59.57</v>
      </c>
      <c r="C59">
        <v>56.39</v>
      </c>
      <c r="D59">
        <f>ABS(B59-C59)</f>
        <v>3.1799999999999997</v>
      </c>
      <c r="E59" s="1">
        <f>(D59*100)/B59</f>
        <v>5.3382575121705553</v>
      </c>
    </row>
    <row r="60" spans="1:5" x14ac:dyDescent="0.25">
      <c r="A60" t="s">
        <v>4</v>
      </c>
      <c r="B60">
        <v>51.11</v>
      </c>
      <c r="C60">
        <v>47.65</v>
      </c>
      <c r="D60">
        <f>ABS(B60-C60)</f>
        <v>3.4600000000000009</v>
      </c>
      <c r="E60" s="1">
        <f>(D60*100)/B60</f>
        <v>6.769712385051851</v>
      </c>
    </row>
    <row r="61" spans="1:5" x14ac:dyDescent="0.25">
      <c r="A61" t="s">
        <v>24</v>
      </c>
      <c r="B61">
        <v>54.23</v>
      </c>
      <c r="C61">
        <v>50.59</v>
      </c>
      <c r="D61">
        <f>ABS(B61-C61)</f>
        <v>3.6399999999999935</v>
      </c>
      <c r="E61" s="1">
        <f>(D61*100)/B61</f>
        <v>6.712151945417653</v>
      </c>
    </row>
    <row r="62" spans="1:5" x14ac:dyDescent="0.25">
      <c r="A62" t="s">
        <v>5</v>
      </c>
      <c r="B62">
        <v>50.03</v>
      </c>
      <c r="C62">
        <v>46.21</v>
      </c>
      <c r="D62">
        <f>ABS(B62-C62)</f>
        <v>3.8200000000000003</v>
      </c>
      <c r="E62" s="1">
        <f>(D62*100)/B62</f>
        <v>7.635418748750749</v>
      </c>
    </row>
    <row r="63" spans="1:5" x14ac:dyDescent="0.25">
      <c r="A63" t="s">
        <v>21</v>
      </c>
      <c r="B63">
        <v>56.6</v>
      </c>
      <c r="C63">
        <v>52.7</v>
      </c>
      <c r="D63">
        <f>ABS(B63-C63)</f>
        <v>3.8999999999999986</v>
      </c>
      <c r="E63" s="1">
        <f>(D63*100)/B63</f>
        <v>6.8904593639575946</v>
      </c>
    </row>
    <row r="64" spans="1:5" x14ac:dyDescent="0.25">
      <c r="A64" t="s">
        <v>16</v>
      </c>
      <c r="B64">
        <v>52.97</v>
      </c>
      <c r="C64">
        <v>57.12</v>
      </c>
      <c r="D64">
        <f>ABS(B64-C64)</f>
        <v>4.1499999999999986</v>
      </c>
      <c r="E64" s="1">
        <f>(D64*100)/B64</f>
        <v>7.8346233717198395</v>
      </c>
    </row>
    <row r="65" spans="1:5" x14ac:dyDescent="0.25">
      <c r="A65" t="s">
        <v>4</v>
      </c>
      <c r="B65">
        <v>50.03</v>
      </c>
      <c r="C65">
        <v>45.8</v>
      </c>
      <c r="D65">
        <f>ABS(B65-C65)</f>
        <v>4.230000000000004</v>
      </c>
      <c r="E65" s="1">
        <f>(D65*100)/B65</f>
        <v>8.4549270437737434</v>
      </c>
    </row>
    <row r="66" spans="1:5" x14ac:dyDescent="0.25">
      <c r="A66" t="s">
        <v>34</v>
      </c>
      <c r="B66">
        <v>52.39</v>
      </c>
      <c r="C66">
        <v>56.65</v>
      </c>
      <c r="D66">
        <f>ABS(B66-C66)</f>
        <v>4.259999999999998</v>
      </c>
      <c r="E66" s="1">
        <f>(D66*100)/B66</f>
        <v>8.1313227715212779</v>
      </c>
    </row>
    <row r="67" spans="1:5" x14ac:dyDescent="0.25">
      <c r="A67" t="s">
        <v>17</v>
      </c>
      <c r="B67">
        <v>48.18</v>
      </c>
      <c r="C67">
        <v>52.77</v>
      </c>
      <c r="D67">
        <f>ABS(B67-C67)</f>
        <v>4.5900000000000034</v>
      </c>
      <c r="E67" s="1">
        <f>(D67*100)/B67</f>
        <v>9.5267745952677529</v>
      </c>
    </row>
    <row r="68" spans="1:5" x14ac:dyDescent="0.25">
      <c r="A68" t="s">
        <v>42</v>
      </c>
      <c r="B68">
        <v>47.98</v>
      </c>
      <c r="C68">
        <v>43.17</v>
      </c>
      <c r="D68">
        <f>ABS(B68-C68)</f>
        <v>4.8099999999999952</v>
      </c>
      <c r="E68" s="1">
        <f>(D68*100)/B68</f>
        <v>10.025010421008744</v>
      </c>
    </row>
    <row r="69" spans="1:5" x14ac:dyDescent="0.25">
      <c r="A69" t="s">
        <v>5</v>
      </c>
      <c r="B69">
        <v>48.87</v>
      </c>
      <c r="C69">
        <v>53.75</v>
      </c>
      <c r="D69">
        <f>ABS(B69-C69)</f>
        <v>4.8800000000000026</v>
      </c>
      <c r="E69" s="1">
        <f>(D69*100)/B69</f>
        <v>9.9856762840188313</v>
      </c>
    </row>
    <row r="70" spans="1:5" x14ac:dyDescent="0.25">
      <c r="A70" t="s">
        <v>31</v>
      </c>
      <c r="B70">
        <v>48.86</v>
      </c>
      <c r="C70">
        <v>53.89</v>
      </c>
      <c r="D70">
        <f>ABS(B70-C70)</f>
        <v>5.0300000000000011</v>
      </c>
      <c r="E70" s="1">
        <f>(D70*100)/B70</f>
        <v>10.294719607040527</v>
      </c>
    </row>
    <row r="71" spans="1:5" x14ac:dyDescent="0.25">
      <c r="A71" t="s">
        <v>35</v>
      </c>
      <c r="B71">
        <v>48.9</v>
      </c>
      <c r="C71">
        <v>43.86</v>
      </c>
      <c r="D71">
        <f>ABS(B71-C71)</f>
        <v>5.0399999999999991</v>
      </c>
      <c r="E71" s="1">
        <f>(D71*100)/B71</f>
        <v>10.306748466257666</v>
      </c>
    </row>
    <row r="72" spans="1:5" x14ac:dyDescent="0.25">
      <c r="A72" t="s">
        <v>36</v>
      </c>
      <c r="B72">
        <v>54.33</v>
      </c>
      <c r="C72">
        <v>60.33</v>
      </c>
      <c r="D72">
        <f>ABS(B72-C72)</f>
        <v>6</v>
      </c>
      <c r="E72" s="1">
        <f>(D72*100)/B72</f>
        <v>11.043622308117063</v>
      </c>
    </row>
    <row r="73" spans="1:5" x14ac:dyDescent="0.25">
      <c r="A73" t="s">
        <v>17</v>
      </c>
      <c r="B73">
        <v>51.53</v>
      </c>
      <c r="C73">
        <v>45.51</v>
      </c>
      <c r="D73">
        <f>ABS(B73-C73)</f>
        <v>6.0200000000000031</v>
      </c>
      <c r="E73" s="1">
        <f>(D73*100)/B73</f>
        <v>11.682515039782658</v>
      </c>
    </row>
    <row r="74" spans="1:5" x14ac:dyDescent="0.25">
      <c r="A74" t="s">
        <v>37</v>
      </c>
      <c r="B74">
        <v>50.88</v>
      </c>
      <c r="C74">
        <v>44.56</v>
      </c>
      <c r="D74">
        <f>ABS(B74-C74)</f>
        <v>6.32</v>
      </c>
      <c r="E74" s="1">
        <f>(D74*100)/B74</f>
        <v>12.421383647798741</v>
      </c>
    </row>
    <row r="75" spans="1:5" x14ac:dyDescent="0.25">
      <c r="A75" t="s">
        <v>21</v>
      </c>
      <c r="B75">
        <v>50.06</v>
      </c>
      <c r="C75">
        <v>43.6</v>
      </c>
      <c r="D75">
        <f>ABS(B75-C75)</f>
        <v>6.4600000000000009</v>
      </c>
      <c r="E75" s="1">
        <f>(D75*100)/B75</f>
        <v>12.904514582501001</v>
      </c>
    </row>
    <row r="76" spans="1:5" x14ac:dyDescent="0.25">
      <c r="A76" t="s">
        <v>37</v>
      </c>
      <c r="B76">
        <v>51.52</v>
      </c>
      <c r="C76">
        <v>44.78</v>
      </c>
      <c r="D76">
        <f>ABS(B76-C76)</f>
        <v>6.740000000000002</v>
      </c>
      <c r="E76" s="1">
        <f>(D76*100)/B76</f>
        <v>13.082298136645967</v>
      </c>
    </row>
    <row r="77" spans="1:5" x14ac:dyDescent="0.25">
      <c r="A77" t="s">
        <v>19</v>
      </c>
      <c r="B77">
        <v>57.07</v>
      </c>
      <c r="C77">
        <v>64.040000000000006</v>
      </c>
      <c r="D77">
        <f>ABS(B77-C77)</f>
        <v>6.970000000000006</v>
      </c>
      <c r="E77" s="1">
        <f>(D77*100)/B77</f>
        <v>12.213071666374638</v>
      </c>
    </row>
    <row r="78" spans="1:5" x14ac:dyDescent="0.25">
      <c r="A78" t="s">
        <v>15</v>
      </c>
      <c r="B78">
        <v>56.65</v>
      </c>
      <c r="C78">
        <v>49.4</v>
      </c>
      <c r="D78">
        <f>ABS(B78-C78)</f>
        <v>7.25</v>
      </c>
      <c r="E78" s="1">
        <f>(D78*100)/B78</f>
        <v>12.797881729920565</v>
      </c>
    </row>
    <row r="79" spans="1:5" x14ac:dyDescent="0.25">
      <c r="A79" t="s">
        <v>20</v>
      </c>
      <c r="B79">
        <v>52.97</v>
      </c>
      <c r="C79">
        <v>45.38</v>
      </c>
      <c r="D79">
        <f>ABS(B79-C79)</f>
        <v>7.5899999999999963</v>
      </c>
      <c r="E79" s="1">
        <f>(D79*100)/B79</f>
        <v>14.328865395506885</v>
      </c>
    </row>
    <row r="80" spans="1:5" x14ac:dyDescent="0.25">
      <c r="A80" t="s">
        <v>39</v>
      </c>
      <c r="B80">
        <v>46.37</v>
      </c>
      <c r="C80">
        <v>54.14</v>
      </c>
      <c r="D80">
        <f>ABS(B80-C80)</f>
        <v>7.7700000000000031</v>
      </c>
      <c r="E80" s="1">
        <f>(D80*100)/B80</f>
        <v>16.756523614405875</v>
      </c>
    </row>
    <row r="81" spans="1:5" x14ac:dyDescent="0.25">
      <c r="A81" t="s">
        <v>39</v>
      </c>
      <c r="B81">
        <v>50.71</v>
      </c>
      <c r="C81">
        <v>42.87</v>
      </c>
      <c r="D81">
        <f>ABS(B81-C81)</f>
        <v>7.8400000000000034</v>
      </c>
      <c r="E81" s="1">
        <f>(D81*100)/B81</f>
        <v>15.460461447446269</v>
      </c>
    </row>
    <row r="82" spans="1:5" x14ac:dyDescent="0.25">
      <c r="A82" t="s">
        <v>41</v>
      </c>
      <c r="B82">
        <v>55.71</v>
      </c>
      <c r="C82">
        <v>64.48</v>
      </c>
      <c r="D82">
        <f>ABS(B82-C82)</f>
        <v>8.7700000000000031</v>
      </c>
      <c r="E82" s="1">
        <f>(D82*100)/B82</f>
        <v>15.742236582301208</v>
      </c>
    </row>
    <row r="83" spans="1:5" x14ac:dyDescent="0.25">
      <c r="A83" t="s">
        <v>12</v>
      </c>
      <c r="B83">
        <v>48.83</v>
      </c>
      <c r="C83">
        <v>39.61</v>
      </c>
      <c r="D83">
        <f>ABS(B83-C83)</f>
        <v>9.2199999999999989</v>
      </c>
      <c r="E83" s="1">
        <f>(D83*100)/B83</f>
        <v>18.881834937538397</v>
      </c>
    </row>
    <row r="84" spans="1:5" x14ac:dyDescent="0.25">
      <c r="A84" t="s">
        <v>21</v>
      </c>
      <c r="B84">
        <v>53.59</v>
      </c>
      <c r="C84">
        <v>43.83</v>
      </c>
      <c r="D84">
        <f>ABS(B84-C84)</f>
        <v>9.7600000000000051</v>
      </c>
      <c r="E84" s="1">
        <f>(D84*100)/B84</f>
        <v>18.212353050942347</v>
      </c>
    </row>
    <row r="85" spans="1:5" x14ac:dyDescent="0.25">
      <c r="A85" t="s">
        <v>22</v>
      </c>
      <c r="B85">
        <v>49.24</v>
      </c>
      <c r="C85">
        <v>38.840000000000003</v>
      </c>
      <c r="D85">
        <f>ABS(B85-C85)</f>
        <v>10.399999999999999</v>
      </c>
      <c r="E85" s="1">
        <f>(D85*100)/B85</f>
        <v>21.121039805036549</v>
      </c>
    </row>
    <row r="86" spans="1:5" x14ac:dyDescent="0.25">
      <c r="A86" t="s">
        <v>24</v>
      </c>
      <c r="B86">
        <v>50.84</v>
      </c>
      <c r="C86">
        <v>40.42</v>
      </c>
      <c r="D86">
        <f>ABS(B86-C86)</f>
        <v>10.420000000000002</v>
      </c>
      <c r="E86" s="1">
        <f>(D86*100)/B86</f>
        <v>20.495672698662474</v>
      </c>
    </row>
    <row r="87" spans="1:5" x14ac:dyDescent="0.25">
      <c r="A87" t="s">
        <v>14</v>
      </c>
      <c r="B87">
        <v>50.59</v>
      </c>
      <c r="C87">
        <v>39.92</v>
      </c>
      <c r="D87">
        <f>ABS(B87-C87)</f>
        <v>10.670000000000002</v>
      </c>
      <c r="E87" s="1">
        <f>(D87*100)/B87</f>
        <v>21.091124728207159</v>
      </c>
    </row>
    <row r="88" spans="1:5" x14ac:dyDescent="0.25">
      <c r="A88" t="s">
        <v>42</v>
      </c>
      <c r="B88">
        <v>54.07</v>
      </c>
      <c r="C88">
        <v>41.7</v>
      </c>
      <c r="D88">
        <f>ABS(B88-C88)</f>
        <v>12.369999999999997</v>
      </c>
      <c r="E88" s="1">
        <f>(D88*100)/B88</f>
        <v>22.877751063436282</v>
      </c>
    </row>
    <row r="91" spans="1:5" x14ac:dyDescent="0.25">
      <c r="A91" t="s">
        <v>40</v>
      </c>
      <c r="B91">
        <v>16.690000000000001</v>
      </c>
      <c r="C91" t="s">
        <v>45</v>
      </c>
      <c r="D91" t="e">
        <v>#VALUE!</v>
      </c>
    </row>
    <row r="92" spans="1:5" x14ac:dyDescent="0.25">
      <c r="A92" t="s">
        <v>43</v>
      </c>
      <c r="B92">
        <v>19.329999999999998</v>
      </c>
      <c r="C92" t="s">
        <v>45</v>
      </c>
    </row>
    <row r="93" spans="1:5" x14ac:dyDescent="0.25">
      <c r="A93" t="s">
        <v>28</v>
      </c>
      <c r="B93">
        <v>19.82</v>
      </c>
      <c r="D93">
        <f>ABS(B93-C93)</f>
        <v>19.82</v>
      </c>
      <c r="E93" s="1">
        <f>(D93*100)/B93</f>
        <v>100</v>
      </c>
    </row>
    <row r="94" spans="1:5" x14ac:dyDescent="0.25">
      <c r="A94" t="s">
        <v>38</v>
      </c>
      <c r="B94">
        <v>23.44</v>
      </c>
      <c r="D94">
        <f>ABS(B94-C94)</f>
        <v>23.44</v>
      </c>
      <c r="E94" s="1">
        <f>(D94*100)/B94</f>
        <v>100</v>
      </c>
    </row>
    <row r="95" spans="1:5" x14ac:dyDescent="0.25">
      <c r="A95" t="s">
        <v>10</v>
      </c>
      <c r="B95">
        <v>24.78</v>
      </c>
    </row>
    <row r="96" spans="1:5" x14ac:dyDescent="0.25">
      <c r="A96" t="s">
        <v>43</v>
      </c>
      <c r="B96">
        <v>25.78</v>
      </c>
      <c r="D96">
        <v>25.78</v>
      </c>
      <c r="E96" s="1">
        <v>100</v>
      </c>
    </row>
    <row r="97" spans="1:5" x14ac:dyDescent="0.25">
      <c r="A97" t="s">
        <v>34</v>
      </c>
      <c r="B97">
        <v>26.54</v>
      </c>
      <c r="D97">
        <v>26.54</v>
      </c>
      <c r="E97" s="1">
        <v>100</v>
      </c>
    </row>
    <row r="98" spans="1:5" x14ac:dyDescent="0.25">
      <c r="A98" t="s">
        <v>31</v>
      </c>
      <c r="B98">
        <v>26.63</v>
      </c>
      <c r="D98">
        <v>26.63</v>
      </c>
      <c r="E98" s="1">
        <v>100</v>
      </c>
    </row>
    <row r="99" spans="1:5" x14ac:dyDescent="0.25">
      <c r="A99" t="s">
        <v>40</v>
      </c>
      <c r="B99">
        <v>29.12</v>
      </c>
      <c r="D99">
        <v>29.12</v>
      </c>
      <c r="E99" s="1">
        <v>100</v>
      </c>
    </row>
    <row r="100" spans="1:5" x14ac:dyDescent="0.25">
      <c r="A100" t="s">
        <v>8</v>
      </c>
      <c r="B100">
        <v>30.1</v>
      </c>
    </row>
    <row r="101" spans="1:5" x14ac:dyDescent="0.25">
      <c r="A101" t="s">
        <v>11</v>
      </c>
      <c r="B101">
        <v>30.53</v>
      </c>
      <c r="C101" t="s">
        <v>45</v>
      </c>
    </row>
    <row r="102" spans="1:5" x14ac:dyDescent="0.25">
      <c r="A102" t="s">
        <v>33</v>
      </c>
      <c r="B102">
        <v>31.19</v>
      </c>
      <c r="D102">
        <f>ABS(B102-C102)</f>
        <v>31.19</v>
      </c>
      <c r="E102" s="1">
        <f>(D102*100)/B102</f>
        <v>100</v>
      </c>
    </row>
    <row r="103" spans="1:5" x14ac:dyDescent="0.25">
      <c r="A103" t="s">
        <v>14</v>
      </c>
      <c r="B103">
        <v>31.31</v>
      </c>
      <c r="C103" t="s">
        <v>45</v>
      </c>
      <c r="D103" t="e">
        <v>#VALUE!</v>
      </c>
    </row>
    <row r="104" spans="1:5" x14ac:dyDescent="0.25">
      <c r="A104" t="s">
        <v>44</v>
      </c>
      <c r="B104">
        <v>34.74</v>
      </c>
    </row>
    <row r="105" spans="1:5" x14ac:dyDescent="0.25">
      <c r="A105" t="s">
        <v>20</v>
      </c>
      <c r="B105">
        <v>43.53</v>
      </c>
      <c r="C105" t="s">
        <v>45</v>
      </c>
      <c r="D105" t="e">
        <v>#VALUE!</v>
      </c>
    </row>
    <row r="106" spans="1:5" x14ac:dyDescent="0.25">
      <c r="A106" t="s">
        <v>27</v>
      </c>
      <c r="B106">
        <v>47.7</v>
      </c>
      <c r="D106">
        <v>22.380000000000003</v>
      </c>
      <c r="E106" t="s">
        <v>46</v>
      </c>
    </row>
    <row r="107" spans="1:5" x14ac:dyDescent="0.25">
      <c r="A107" t="s">
        <v>41</v>
      </c>
      <c r="B107">
        <v>47.74</v>
      </c>
      <c r="C107" t="s">
        <v>45</v>
      </c>
      <c r="D107" t="e">
        <v>#VALUE!</v>
      </c>
      <c r="E107" t="s">
        <v>46</v>
      </c>
    </row>
    <row r="108" spans="1:5" x14ac:dyDescent="0.25">
      <c r="A108" t="s">
        <v>13</v>
      </c>
      <c r="B108">
        <v>48.44</v>
      </c>
      <c r="C108" t="s">
        <v>45</v>
      </c>
      <c r="D108" t="s">
        <v>47</v>
      </c>
    </row>
    <row r="109" spans="1:5" x14ac:dyDescent="0.25">
      <c r="A109" t="s">
        <v>25</v>
      </c>
      <c r="B109">
        <v>50.06</v>
      </c>
      <c r="C109" t="s">
        <v>45</v>
      </c>
      <c r="D109" t="e">
        <v>#VALUE!</v>
      </c>
      <c r="E109" s="1" t="e">
        <v>#VALUE!</v>
      </c>
    </row>
    <row r="110" spans="1:5" x14ac:dyDescent="0.25">
      <c r="A110" t="s">
        <v>16</v>
      </c>
      <c r="B110">
        <v>54.43</v>
      </c>
    </row>
  </sheetData>
  <sortState ref="A24:E88">
    <sortCondition ref="B91"/>
  </sortState>
  <mergeCells count="1">
    <mergeCell ref="H22:J22"/>
  </mergeCells>
  <conditionalFormatting sqref="D2:D22">
    <cfRule type="cellIs" dxfId="43" priority="20" operator="greaterThan">
      <formula>5</formula>
    </cfRule>
    <cfRule type="cellIs" dxfId="42" priority="21" operator="between">
      <formula>3</formula>
      <formula>5</formula>
    </cfRule>
    <cfRule type="cellIs" dxfId="41" priority="22" operator="lessThan">
      <formula>3.1</formula>
    </cfRule>
  </conditionalFormatting>
  <conditionalFormatting sqref="E2:E22">
    <cfRule type="cellIs" dxfId="37" priority="19" operator="greaterThan">
      <formula>10</formula>
    </cfRule>
  </conditionalFormatting>
  <conditionalFormatting sqref="D23:D56">
    <cfRule type="cellIs" dxfId="35" priority="16" operator="greaterThan">
      <formula>5</formula>
    </cfRule>
    <cfRule type="cellIs" dxfId="34" priority="17" operator="between">
      <formula>3</formula>
      <formula>5</formula>
    </cfRule>
    <cfRule type="cellIs" dxfId="33" priority="18" operator="lessThan">
      <formula>3.1</formula>
    </cfRule>
  </conditionalFormatting>
  <conditionalFormatting sqref="E23:E56">
    <cfRule type="cellIs" dxfId="29" priority="15" operator="greaterThan">
      <formula>10</formula>
    </cfRule>
  </conditionalFormatting>
  <conditionalFormatting sqref="D57:D88">
    <cfRule type="cellIs" dxfId="27" priority="12" operator="greaterThan">
      <formula>5</formula>
    </cfRule>
    <cfRule type="cellIs" dxfId="26" priority="13" operator="between">
      <formula>3</formula>
      <formula>5</formula>
    </cfRule>
    <cfRule type="cellIs" dxfId="25" priority="14" operator="lessThan">
      <formula>3.1</formula>
    </cfRule>
  </conditionalFormatting>
  <conditionalFormatting sqref="E57:E88">
    <cfRule type="cellIs" dxfId="21" priority="11" operator="greaterThan">
      <formula>10</formula>
    </cfRule>
  </conditionalFormatting>
  <conditionalFormatting sqref="D96:D98">
    <cfRule type="cellIs" dxfId="19" priority="8" operator="greaterThan">
      <formula>5</formula>
    </cfRule>
    <cfRule type="cellIs" dxfId="18" priority="9" operator="between">
      <formula>3</formula>
      <formula>5</formula>
    </cfRule>
    <cfRule type="cellIs" dxfId="17" priority="10" operator="lessThan">
      <formula>3.1</formula>
    </cfRule>
  </conditionalFormatting>
  <conditionalFormatting sqref="D91:D95">
    <cfRule type="cellIs" dxfId="13" priority="5" operator="greaterThan">
      <formula>5</formula>
    </cfRule>
    <cfRule type="cellIs" dxfId="12" priority="6" operator="between">
      <formula>3</formula>
      <formula>5</formula>
    </cfRule>
    <cfRule type="cellIs" dxfId="11" priority="7" operator="lessThan">
      <formula>3.1</formula>
    </cfRule>
  </conditionalFormatting>
  <conditionalFormatting sqref="D106:D110">
    <cfRule type="cellIs" dxfId="7" priority="2" operator="greaterThan">
      <formula>5</formula>
    </cfRule>
    <cfRule type="cellIs" dxfId="6" priority="3" operator="between">
      <formula>3</formula>
      <formula>5</formula>
    </cfRule>
    <cfRule type="cellIs" dxfId="5" priority="4" operator="lessThan">
      <formula>3.1</formula>
    </cfRule>
  </conditionalFormatting>
  <conditionalFormatting sqref="E106:E110">
    <cfRule type="cellIs" dxfId="1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44kmh até 60kmh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2018-10-14T21:23:20Z</dcterms:modified>
</cp:coreProperties>
</file>