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8845" windowHeight="12750" tabRatio="30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V66" i="1"/>
  <c r="U66"/>
  <c r="T66"/>
  <c r="S66"/>
  <c r="R66"/>
  <c r="Q66"/>
  <c r="P66"/>
  <c r="O66"/>
  <c r="V65"/>
  <c r="U65"/>
  <c r="T65"/>
  <c r="S65"/>
  <c r="R65"/>
  <c r="Q65"/>
  <c r="P65"/>
  <c r="O65"/>
  <c r="V62"/>
  <c r="U62"/>
  <c r="T62"/>
  <c r="S62"/>
  <c r="R62"/>
  <c r="Q62"/>
  <c r="P62"/>
  <c r="O62"/>
  <c r="Y52"/>
  <c r="X52"/>
  <c r="W52"/>
  <c r="V52"/>
  <c r="U52"/>
  <c r="T52"/>
  <c r="S52"/>
  <c r="R52"/>
  <c r="Q52"/>
  <c r="P52"/>
  <c r="O52"/>
  <c r="Y51"/>
  <c r="X51"/>
  <c r="W51"/>
  <c r="V51"/>
  <c r="U51"/>
  <c r="T51"/>
  <c r="S51"/>
  <c r="R51"/>
  <c r="Q51"/>
  <c r="P51"/>
  <c r="O51"/>
  <c r="Y39"/>
  <c r="X39"/>
  <c r="W39"/>
  <c r="V39"/>
  <c r="U39"/>
  <c r="T39"/>
  <c r="S39"/>
  <c r="R39"/>
  <c r="Q39"/>
  <c r="P39"/>
  <c r="O39"/>
  <c r="Y38"/>
  <c r="X38"/>
  <c r="W38"/>
  <c r="V38"/>
  <c r="U38"/>
  <c r="T38"/>
  <c r="S38"/>
  <c r="R38"/>
  <c r="Q38"/>
  <c r="P38"/>
  <c r="O38"/>
  <c r="Y35"/>
  <c r="X35"/>
  <c r="W35"/>
  <c r="V35"/>
  <c r="U35"/>
  <c r="T35"/>
  <c r="S35"/>
  <c r="R35"/>
  <c r="Q35"/>
  <c r="P35"/>
  <c r="O35"/>
  <c r="Y26"/>
  <c r="X26"/>
  <c r="W26"/>
  <c r="V26"/>
  <c r="U26"/>
  <c r="T26"/>
  <c r="S26"/>
  <c r="R26"/>
  <c r="Q26"/>
  <c r="P26"/>
  <c r="O26"/>
  <c r="Y48"/>
  <c r="X48"/>
  <c r="Y47"/>
  <c r="Y46"/>
  <c r="Y45"/>
  <c r="Y44"/>
  <c r="X47"/>
  <c r="X46"/>
  <c r="X45"/>
  <c r="X44"/>
  <c r="W48"/>
  <c r="W47"/>
  <c r="W46"/>
  <c r="W45"/>
  <c r="W44"/>
  <c r="V48"/>
  <c r="V47"/>
  <c r="V46"/>
  <c r="V45"/>
  <c r="V44"/>
  <c r="U48"/>
  <c r="U47"/>
  <c r="U46"/>
  <c r="U45"/>
  <c r="U44"/>
  <c r="T48"/>
  <c r="T47"/>
  <c r="O48"/>
  <c r="P48"/>
  <c r="Q48"/>
  <c r="R48"/>
  <c r="S48"/>
  <c r="V61"/>
  <c r="U61"/>
  <c r="T61"/>
  <c r="S61"/>
  <c r="R61"/>
  <c r="Q61"/>
  <c r="P61"/>
  <c r="O61"/>
  <c r="V60"/>
  <c r="U60"/>
  <c r="T60"/>
  <c r="S60"/>
  <c r="R60"/>
  <c r="Q60"/>
  <c r="P60"/>
  <c r="O60"/>
  <c r="V59"/>
  <c r="U59"/>
  <c r="T59"/>
  <c r="S59"/>
  <c r="R59"/>
  <c r="Q59"/>
  <c r="P59"/>
  <c r="O59"/>
  <c r="V58"/>
  <c r="U58"/>
  <c r="T58"/>
  <c r="S58"/>
  <c r="R58"/>
  <c r="Q58"/>
  <c r="P58"/>
  <c r="O58"/>
  <c r="Y34"/>
  <c r="X34"/>
  <c r="W34"/>
  <c r="V34"/>
  <c r="U34"/>
  <c r="T34"/>
  <c r="S34"/>
  <c r="R34"/>
  <c r="Q34"/>
  <c r="P34"/>
  <c r="O34"/>
  <c r="Y33"/>
  <c r="X33"/>
  <c r="W33"/>
  <c r="V33"/>
  <c r="U33"/>
  <c r="T33"/>
  <c r="S33"/>
  <c r="R33"/>
  <c r="Q33"/>
  <c r="P33"/>
  <c r="O33"/>
  <c r="Y32"/>
  <c r="X32"/>
  <c r="W32"/>
  <c r="V32"/>
  <c r="U32"/>
  <c r="T32"/>
  <c r="S32"/>
  <c r="R32"/>
  <c r="Q32"/>
  <c r="P32"/>
  <c r="O32"/>
  <c r="Y31"/>
  <c r="X31"/>
  <c r="W31"/>
  <c r="V31"/>
  <c r="U31"/>
  <c r="T31"/>
  <c r="S31"/>
  <c r="R31"/>
  <c r="Q31"/>
  <c r="P31"/>
  <c r="O31"/>
  <c r="T46"/>
  <c r="T45"/>
  <c r="T44"/>
  <c r="S47"/>
  <c r="S46"/>
  <c r="S45"/>
  <c r="S44"/>
  <c r="R47"/>
  <c r="R46"/>
  <c r="R45"/>
  <c r="R44"/>
  <c r="Q47"/>
  <c r="Q46"/>
  <c r="Q45"/>
  <c r="Q44"/>
  <c r="P47"/>
  <c r="P46"/>
  <c r="P45"/>
  <c r="P44"/>
  <c r="O47"/>
  <c r="O46"/>
  <c r="O45"/>
  <c r="O44"/>
  <c r="Y25"/>
  <c r="X25"/>
  <c r="W25"/>
  <c r="V25"/>
  <c r="U25"/>
  <c r="T25"/>
  <c r="S25"/>
  <c r="R25"/>
  <c r="Q25"/>
  <c r="P25"/>
  <c r="O25"/>
  <c r="Y22"/>
  <c r="X22"/>
  <c r="W22"/>
  <c r="V22"/>
  <c r="U22"/>
  <c r="T22"/>
  <c r="S22"/>
  <c r="Y21"/>
  <c r="Y20"/>
  <c r="Y19"/>
  <c r="Y18"/>
  <c r="X21"/>
  <c r="X20"/>
  <c r="X19"/>
  <c r="X18"/>
  <c r="W21"/>
  <c r="W20"/>
  <c r="W19"/>
  <c r="W18"/>
  <c r="V21"/>
  <c r="V20"/>
  <c r="V19"/>
  <c r="V18"/>
  <c r="U21"/>
  <c r="U20"/>
  <c r="U19"/>
  <c r="U18"/>
  <c r="T21"/>
  <c r="T20"/>
  <c r="T19"/>
  <c r="T18"/>
  <c r="S21"/>
  <c r="S20"/>
  <c r="S19"/>
  <c r="S18"/>
  <c r="R22"/>
  <c r="Q22"/>
  <c r="R21"/>
  <c r="R20"/>
  <c r="R19"/>
  <c r="R18"/>
  <c r="Q21"/>
  <c r="Q20"/>
  <c r="Q19"/>
  <c r="Q18"/>
  <c r="P22"/>
  <c r="P21"/>
  <c r="P20"/>
  <c r="P19"/>
  <c r="P18"/>
  <c r="O22"/>
  <c r="O21"/>
  <c r="O20"/>
  <c r="O19"/>
  <c r="O18"/>
  <c r="Y12"/>
  <c r="U12"/>
  <c r="O12"/>
  <c r="Y11"/>
  <c r="V11"/>
  <c r="V12" s="1"/>
  <c r="U11"/>
  <c r="R11"/>
  <c r="R12" s="1"/>
  <c r="Q11"/>
  <c r="Q12" s="1"/>
  <c r="Y8"/>
  <c r="X8"/>
  <c r="X11" s="1"/>
  <c r="X12" s="1"/>
  <c r="W8"/>
  <c r="W11" s="1"/>
  <c r="W12" s="1"/>
  <c r="V8"/>
  <c r="U8"/>
  <c r="T8"/>
  <c r="T11" s="1"/>
  <c r="T12" s="1"/>
  <c r="S8"/>
  <c r="S11" s="1"/>
  <c r="S12" s="1"/>
  <c r="R8"/>
  <c r="Q8"/>
  <c r="P8"/>
  <c r="P11" s="1"/>
  <c r="P12" s="1"/>
  <c r="O8"/>
  <c r="O11" s="1"/>
  <c r="Y7"/>
  <c r="Y6"/>
  <c r="Y5"/>
  <c r="Y4"/>
  <c r="X7"/>
  <c r="X6"/>
  <c r="X5"/>
  <c r="X4"/>
  <c r="W7"/>
  <c r="W6"/>
  <c r="W5"/>
  <c r="W4"/>
  <c r="V7"/>
  <c r="V6"/>
  <c r="V5"/>
  <c r="V4"/>
  <c r="U7"/>
  <c r="U6"/>
  <c r="U5"/>
  <c r="U4"/>
  <c r="T7"/>
  <c r="T6"/>
  <c r="T5"/>
  <c r="T4"/>
  <c r="S7"/>
  <c r="S6"/>
  <c r="S5"/>
  <c r="S4"/>
  <c r="R7"/>
  <c r="R6"/>
  <c r="R5"/>
  <c r="R4"/>
  <c r="Q7"/>
  <c r="Q6"/>
  <c r="Q5"/>
  <c r="Q4"/>
  <c r="P7"/>
  <c r="P6"/>
  <c r="P5"/>
  <c r="P4"/>
  <c r="O7"/>
  <c r="O6"/>
  <c r="O5"/>
  <c r="O4"/>
</calcChain>
</file>

<file path=xl/sharedStrings.xml><?xml version="1.0" encoding="utf-8"?>
<sst xmlns="http://schemas.openxmlformats.org/spreadsheetml/2006/main" count="680" uniqueCount="76">
  <si>
    <t>bzip2</t>
  </si>
  <si>
    <t>Area</t>
  </si>
  <si>
    <t>Runtime Dynamic</t>
  </si>
  <si>
    <t>Subthreshold Leakage</t>
  </si>
  <si>
    <t>Gate Leakage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</si>
  <si>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</si>
  <si>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</si>
  <si>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</si>
  <si>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</si>
  <si>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</si>
  <si>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</si>
  <si>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</si>
  <si>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</si>
  <si>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</si>
  <si>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</si>
  <si>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</si>
  <si>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CORE</t>
  </si>
  <si>
    <t>L2</t>
  </si>
  <si>
    <t>mcf</t>
  </si>
  <si>
    <t>hmmer</t>
  </si>
  <si>
    <t>sjeng</t>
  </si>
  <si>
    <t>lbm</t>
  </si>
  <si>
    <t>Simulation Time</t>
  </si>
  <si>
    <t>CPI</t>
  </si>
  <si>
    <t>L1.dcache.miss</t>
  </si>
  <si>
    <t>L1.icache.miss</t>
  </si>
  <si>
    <t>L2.cache.miss</t>
  </si>
  <si>
    <t>401.bzip2</t>
  </si>
  <si>
    <t>PERCENTAGE OF INFLUENCE IN CPI</t>
  </si>
  <si>
    <t>429.mcf</t>
  </si>
  <si>
    <t>l1d_size</t>
  </si>
  <si>
    <t>l1i_size</t>
  </si>
  <si>
    <t>l2_size</t>
  </si>
  <si>
    <t>l1i_assoc</t>
  </si>
  <si>
    <t>l1d_assoc</t>
  </si>
  <si>
    <t>l2_assoc</t>
  </si>
  <si>
    <t>cacheline_size</t>
  </si>
  <si>
    <t>ORIGINAL STATS:</t>
  </si>
  <si>
    <t>456.hmmer</t>
  </si>
  <si>
    <t>458.sjeng</t>
  </si>
  <si>
    <t>470.lbm</t>
  </si>
  <si>
    <t>1ST TEST</t>
  </si>
  <si>
    <t>cpu-clock</t>
  </si>
  <si>
    <t>64kB</t>
  </si>
  <si>
    <t>32kB</t>
  </si>
  <si>
    <t>2MB</t>
  </si>
  <si>
    <t>4GHz</t>
  </si>
  <si>
    <t>CPI OF ALL TESTS</t>
  </si>
  <si>
    <t>0.417837</t>
  </si>
  <si>
    <t>1GHz</t>
  </si>
  <si>
    <t>0.264922</t>
  </si>
  <si>
    <t>2ND TEST</t>
  </si>
  <si>
    <t>3RD TEST</t>
  </si>
  <si>
    <t>4TH TEST</t>
  </si>
  <si>
    <t>5TH TEST</t>
  </si>
  <si>
    <t>6TH TEST</t>
  </si>
  <si>
    <t>7TH TEST</t>
  </si>
  <si>
    <t>8TH TEST</t>
  </si>
  <si>
    <t>500MHz</t>
  </si>
  <si>
    <t>0.433322</t>
  </si>
  <si>
    <t>9TH TEST</t>
  </si>
  <si>
    <t>10TH TEST</t>
  </si>
  <si>
    <t>11TH TEST</t>
  </si>
  <si>
    <t>4MB</t>
  </si>
  <si>
    <t>0.350704</t>
  </si>
  <si>
    <t>128kB</t>
  </si>
  <si>
    <t>0.350829</t>
  </si>
  <si>
    <t>0.345040</t>
  </si>
  <si>
    <t>2GHz</t>
  </si>
  <si>
    <t>0.129372</t>
  </si>
  <si>
    <t>0.342012</t>
  </si>
  <si>
    <t>Energy Consumed (J)</t>
  </si>
  <si>
    <t>SUM OF AREAS &amp; POWER</t>
  </si>
  <si>
    <t>Total Power (W)</t>
  </si>
  <si>
    <t>EDP</t>
  </si>
  <si>
    <t>Peak Power (W)</t>
  </si>
</sst>
</file>

<file path=xl/styles.xml><?xml version="1.0" encoding="utf-8"?>
<styleSheet xmlns="http://schemas.openxmlformats.org/spreadsheetml/2006/main">
  <numFmts count="11">
    <numFmt numFmtId="164" formatCode="#,##0.000"/>
    <numFmt numFmtId="165" formatCode="#,##0.0000"/>
    <numFmt numFmtId="166" formatCode="#,##0.00000"/>
    <numFmt numFmtId="167" formatCode="0.00000000"/>
    <numFmt numFmtId="168" formatCode="#,##0.000000"/>
    <numFmt numFmtId="169" formatCode="#,##0.00000000"/>
    <numFmt numFmtId="170" formatCode="0.000000000"/>
    <numFmt numFmtId="171" formatCode="0.0000000"/>
    <numFmt numFmtId="172" formatCode="0.000000"/>
    <numFmt numFmtId="173" formatCode="0.0000%"/>
    <numFmt numFmtId="174" formatCode="#,##0.000000000"/>
  </numFmts>
  <fonts count="9">
    <font>
      <sz val="11"/>
      <color theme="1"/>
      <name val="Calibri"/>
      <family val="2"/>
      <charset val="161"/>
      <scheme val="minor"/>
    </font>
    <font>
      <b/>
      <sz val="15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1"/>
    <xf numFmtId="167" fontId="0" fillId="0" borderId="0" xfId="0" applyNumberFormat="1"/>
    <xf numFmtId="0" fontId="2" fillId="0" borderId="2" xfId="2"/>
    <xf numFmtId="0" fontId="4" fillId="2" borderId="0" xfId="3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2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49" fontId="0" fillId="0" borderId="0" xfId="0" applyNumberFormat="1"/>
    <xf numFmtId="0" fontId="7" fillId="0" borderId="0" xfId="6"/>
    <xf numFmtId="0" fontId="0" fillId="0" borderId="0" xfId="0" applyFont="1"/>
    <xf numFmtId="2" fontId="0" fillId="0" borderId="0" xfId="0" applyNumberFormat="1"/>
    <xf numFmtId="2" fontId="8" fillId="0" borderId="0" xfId="0" applyNumberFormat="1" applyFont="1"/>
    <xf numFmtId="0" fontId="8" fillId="0" borderId="0" xfId="0" applyFont="1"/>
    <xf numFmtId="9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3" borderId="0" xfId="4"/>
    <xf numFmtId="173" fontId="5" fillId="3" borderId="0" xfId="4" applyNumberFormat="1"/>
    <xf numFmtId="173" fontId="4" fillId="2" borderId="0" xfId="3" applyNumberFormat="1"/>
    <xf numFmtId="0" fontId="4" fillId="2" borderId="0" xfId="3" applyAlignment="1">
      <alignment horizontal="right"/>
    </xf>
    <xf numFmtId="168" fontId="5" fillId="3" borderId="0" xfId="4" applyNumberFormat="1" applyAlignment="1">
      <alignment horizontal="right"/>
    </xf>
    <xf numFmtId="173" fontId="6" fillId="4" borderId="0" xfId="5" applyNumberFormat="1" applyAlignment="1">
      <alignment horizontal="right"/>
    </xf>
    <xf numFmtId="0" fontId="5" fillId="3" borderId="0" xfId="4" applyAlignment="1">
      <alignment horizontal="right"/>
    </xf>
    <xf numFmtId="168" fontId="4" fillId="2" borderId="0" xfId="3" applyNumberFormat="1" applyAlignment="1">
      <alignment horizontal="right"/>
    </xf>
    <xf numFmtId="173" fontId="5" fillId="3" borderId="0" xfId="4" applyNumberFormat="1" applyAlignment="1">
      <alignment horizontal="right"/>
    </xf>
    <xf numFmtId="173" fontId="4" fillId="2" borderId="0" xfId="3" applyNumberFormat="1" applyAlignment="1">
      <alignment horizontal="right"/>
    </xf>
    <xf numFmtId="0" fontId="4" fillId="2" borderId="0" xfId="3" applyNumberFormat="1"/>
    <xf numFmtId="168" fontId="4" fillId="2" borderId="0" xfId="3" applyNumberFormat="1"/>
    <xf numFmtId="168" fontId="5" fillId="3" borderId="0" xfId="4" applyNumberFormat="1"/>
    <xf numFmtId="173" fontId="6" fillId="4" borderId="0" xfId="5" applyNumberFormat="1"/>
    <xf numFmtId="172" fontId="5" fillId="3" borderId="0" xfId="4" applyNumberFormat="1"/>
    <xf numFmtId="172" fontId="4" fillId="2" borderId="0" xfId="3" applyNumberFormat="1"/>
    <xf numFmtId="0" fontId="5" fillId="3" borderId="0" xfId="4" applyNumberFormat="1"/>
    <xf numFmtId="0" fontId="6" fillId="4" borderId="0" xfId="5"/>
    <xf numFmtId="168" fontId="6" fillId="4" borderId="0" xfId="5" applyNumberFormat="1"/>
    <xf numFmtId="0" fontId="6" fillId="4" borderId="0" xfId="5" applyAlignment="1">
      <alignment horizontal="right"/>
    </xf>
    <xf numFmtId="2" fontId="0" fillId="0" borderId="0" xfId="0" applyNumberFormat="1" applyFont="1" applyAlignment="1">
      <alignment horizontal="left"/>
    </xf>
    <xf numFmtId="174" fontId="0" fillId="0" borderId="0" xfId="0" applyNumberFormat="1"/>
    <xf numFmtId="0" fontId="0" fillId="0" borderId="0" xfId="0" applyAlignment="1">
      <alignment horizontal="right"/>
    </xf>
  </cellXfs>
  <cellStyles count="7">
    <cellStyle name="Επεξηγηματικό κείμενο" xfId="6" builtinId="53"/>
    <cellStyle name="Επικεφαλίδα 1" xfId="1" builtinId="16"/>
    <cellStyle name="Επικεφαλίδα 3" xfId="2" builtinId="18"/>
    <cellStyle name="Κακό" xfId="4" builtinId="27"/>
    <cellStyle name="Καλό" xfId="3" builtinId="26"/>
    <cellStyle name="Κανονικό" xfId="0" builtinId="0"/>
    <cellStyle name="Ουδέτερο" xfId="5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67"/>
  <sheetViews>
    <sheetView tabSelected="1" topLeftCell="H1" zoomScaleNormal="100" workbookViewId="0">
      <selection activeCell="AA32" sqref="AA32"/>
    </sheetView>
  </sheetViews>
  <sheetFormatPr defaultRowHeight="15"/>
  <cols>
    <col min="1" max="1" width="20.5703125" customWidth="1"/>
    <col min="2" max="2" width="14.140625" customWidth="1"/>
    <col min="3" max="3" width="12.28515625" customWidth="1"/>
    <col min="4" max="4" width="11.7109375" customWidth="1"/>
    <col min="5" max="5" width="12.140625" customWidth="1"/>
    <col min="6" max="7" width="11" customWidth="1"/>
    <col min="8" max="8" width="12" customWidth="1"/>
    <col min="9" max="9" width="11.42578125" customWidth="1"/>
    <col min="10" max="10" width="10.85546875" customWidth="1"/>
    <col min="11" max="11" width="10.7109375" customWidth="1"/>
    <col min="12" max="12" width="11.140625" customWidth="1"/>
    <col min="14" max="14" width="24.85546875" customWidth="1"/>
    <col min="15" max="15" width="15" customWidth="1"/>
    <col min="16" max="16" width="12.85546875" customWidth="1"/>
    <col min="17" max="17" width="12.42578125" customWidth="1"/>
    <col min="18" max="18" width="13.28515625" customWidth="1"/>
    <col min="19" max="19" width="13.5703125" customWidth="1"/>
    <col min="20" max="20" width="13.7109375" customWidth="1"/>
    <col min="21" max="21" width="12.42578125" customWidth="1"/>
    <col min="22" max="22" width="13.28515625" bestFit="1" customWidth="1"/>
    <col min="23" max="23" width="12.85546875" customWidth="1"/>
    <col min="24" max="24" width="13.140625" customWidth="1"/>
    <col min="25" max="25" width="14" customWidth="1"/>
  </cols>
  <sheetData>
    <row r="2" spans="1:25" ht="20.25" thickBot="1">
      <c r="A2" s="5" t="s">
        <v>0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6.5" thickTop="1" thickBot="1">
      <c r="A3" s="1" t="s">
        <v>16</v>
      </c>
      <c r="N3" s="1" t="s">
        <v>72</v>
      </c>
      <c r="O3" s="7" t="s">
        <v>5</v>
      </c>
      <c r="P3" s="7" t="s">
        <v>6</v>
      </c>
      <c r="Q3" s="7" t="s">
        <v>7</v>
      </c>
      <c r="R3" s="7" t="s">
        <v>8</v>
      </c>
      <c r="S3" s="7" t="s">
        <v>9</v>
      </c>
      <c r="T3" s="7" t="s">
        <v>10</v>
      </c>
      <c r="U3" s="7" t="s">
        <v>11</v>
      </c>
      <c r="V3" s="7" t="s">
        <v>12</v>
      </c>
      <c r="W3" s="7" t="s">
        <v>13</v>
      </c>
      <c r="X3" s="7" t="s">
        <v>14</v>
      </c>
      <c r="Y3" s="7" t="s">
        <v>15</v>
      </c>
    </row>
    <row r="4" spans="1:25">
      <c r="A4" t="s">
        <v>1</v>
      </c>
      <c r="B4" s="4">
        <v>7.2248299999999999</v>
      </c>
      <c r="C4" s="4">
        <v>7.2248299999999999</v>
      </c>
      <c r="D4" s="4">
        <v>7.2248299999999999</v>
      </c>
      <c r="E4" s="4">
        <v>9.8797300000000003</v>
      </c>
      <c r="F4" s="3">
        <v>12.030200000000001</v>
      </c>
      <c r="G4" s="3">
        <v>14.5161</v>
      </c>
      <c r="H4" s="3">
        <v>14.982100000000001</v>
      </c>
      <c r="I4" s="3">
        <v>14.5161</v>
      </c>
      <c r="J4" s="3">
        <v>14.5161</v>
      </c>
      <c r="K4" s="3">
        <v>14.5161</v>
      </c>
      <c r="L4" s="3">
        <v>17.5107</v>
      </c>
      <c r="N4" t="s">
        <v>1</v>
      </c>
      <c r="O4" s="4">
        <f t="shared" ref="O4:Y7" si="0">SUM(B4,B10)</f>
        <v>14.228629999999999</v>
      </c>
      <c r="P4" s="4">
        <f t="shared" si="0"/>
        <v>14.228629999999999</v>
      </c>
      <c r="Q4" s="4">
        <f t="shared" si="0"/>
        <v>20.547229999999999</v>
      </c>
      <c r="R4" s="4">
        <f t="shared" si="0"/>
        <v>23.20213</v>
      </c>
      <c r="S4" s="3">
        <f t="shared" si="0"/>
        <v>25.352600000000002</v>
      </c>
      <c r="T4" s="3">
        <f t="shared" si="0"/>
        <v>31.752800000000001</v>
      </c>
      <c r="U4" s="3">
        <f t="shared" si="0"/>
        <v>32.218800000000002</v>
      </c>
      <c r="V4" s="3">
        <f t="shared" si="0"/>
        <v>33.114899999999999</v>
      </c>
      <c r="W4" s="3">
        <f t="shared" si="0"/>
        <v>32.698399999999999</v>
      </c>
      <c r="X4" s="3">
        <f t="shared" si="0"/>
        <v>32.698399999999999</v>
      </c>
      <c r="Y4" s="3">
        <f t="shared" si="0"/>
        <v>36.109499999999997</v>
      </c>
    </row>
    <row r="5" spans="1:25">
      <c r="A5" t="s">
        <v>2</v>
      </c>
      <c r="B5">
        <v>0.26869300000000002</v>
      </c>
      <c r="C5">
        <v>0.30497999999999997</v>
      </c>
      <c r="D5">
        <v>0.307807</v>
      </c>
      <c r="E5">
        <v>0.41078500000000001</v>
      </c>
      <c r="F5">
        <v>0.307807</v>
      </c>
      <c r="G5">
        <v>0.51326400000000005</v>
      </c>
      <c r="H5">
        <v>0.51331400000000005</v>
      </c>
      <c r="I5">
        <v>0.51325299999999996</v>
      </c>
      <c r="J5">
        <v>0.51288999999999996</v>
      </c>
      <c r="K5">
        <v>0.521505</v>
      </c>
      <c r="L5">
        <v>0.84092999999999996</v>
      </c>
      <c r="N5" t="s">
        <v>2</v>
      </c>
      <c r="O5">
        <f t="shared" si="0"/>
        <v>0.28181220000000001</v>
      </c>
      <c r="P5">
        <f t="shared" si="0"/>
        <v>0.31988139999999998</v>
      </c>
      <c r="Q5">
        <f t="shared" si="0"/>
        <v>0.32780029999999999</v>
      </c>
      <c r="R5">
        <f t="shared" si="0"/>
        <v>0.42565829999999999</v>
      </c>
      <c r="S5">
        <f t="shared" si="0"/>
        <v>0.3277969</v>
      </c>
      <c r="T5">
        <f t="shared" si="0"/>
        <v>0.56393710000000008</v>
      </c>
      <c r="U5">
        <f t="shared" si="0"/>
        <v>0.56399360000000009</v>
      </c>
      <c r="V5">
        <f t="shared" si="0"/>
        <v>0.56379699999999999</v>
      </c>
      <c r="W5">
        <f t="shared" si="0"/>
        <v>0.5631912</v>
      </c>
      <c r="X5" s="11">
        <f t="shared" si="0"/>
        <v>0.57265389999999994</v>
      </c>
      <c r="Y5">
        <f t="shared" si="0"/>
        <v>0.88214129999999991</v>
      </c>
    </row>
    <row r="6" spans="1:25">
      <c r="A6" t="s">
        <v>3</v>
      </c>
      <c r="B6" s="2">
        <v>1.0980000000000001</v>
      </c>
      <c r="C6" s="2">
        <v>1.0980000000000001</v>
      </c>
      <c r="D6" s="2">
        <v>1.0980000000000001</v>
      </c>
      <c r="E6" s="4">
        <v>1.3811899999999999</v>
      </c>
      <c r="F6" s="4">
        <v>1.78243</v>
      </c>
      <c r="G6" s="4">
        <v>1.41805</v>
      </c>
      <c r="H6" s="4">
        <v>1.42987</v>
      </c>
      <c r="I6" s="4">
        <v>1.41805</v>
      </c>
      <c r="J6" s="4">
        <v>1.41805</v>
      </c>
      <c r="K6" s="4">
        <v>1.41805</v>
      </c>
      <c r="L6" s="4">
        <v>1.5642499999999999</v>
      </c>
      <c r="N6" t="s">
        <v>3</v>
      </c>
      <c r="O6" s="9">
        <f t="shared" si="0"/>
        <v>1.1027278900000002</v>
      </c>
      <c r="P6" s="9">
        <f t="shared" si="0"/>
        <v>1.1027278900000002</v>
      </c>
      <c r="Q6" s="9">
        <f t="shared" si="0"/>
        <v>1.1071063600000002</v>
      </c>
      <c r="R6" s="9">
        <f t="shared" si="0"/>
        <v>1.39029636</v>
      </c>
      <c r="S6" s="9">
        <f t="shared" si="0"/>
        <v>1.79153636</v>
      </c>
      <c r="T6" s="9">
        <f t="shared" si="0"/>
        <v>1.4298040000000001</v>
      </c>
      <c r="U6" s="9">
        <f t="shared" si="0"/>
        <v>1.441624</v>
      </c>
      <c r="V6" s="9">
        <f t="shared" si="0"/>
        <v>1.4297538000000001</v>
      </c>
      <c r="W6" s="9">
        <f t="shared" si="0"/>
        <v>1.4296835999999999</v>
      </c>
      <c r="X6" s="9">
        <f t="shared" si="0"/>
        <v>1.4296835999999999</v>
      </c>
      <c r="Y6" s="9">
        <f t="shared" si="0"/>
        <v>1.5759538</v>
      </c>
    </row>
    <row r="7" spans="1:25">
      <c r="A7" t="s">
        <v>4</v>
      </c>
      <c r="B7" s="6">
        <v>7.2628099999999998E-3</v>
      </c>
      <c r="C7">
        <v>7.2628099999999998E-3</v>
      </c>
      <c r="D7">
        <v>7.2628099999999998E-3</v>
      </c>
      <c r="E7">
        <v>9.6917500000000007E-3</v>
      </c>
      <c r="F7">
        <v>1.33423E-2</v>
      </c>
      <c r="G7">
        <v>8.8111200000000004E-3</v>
      </c>
      <c r="H7">
        <v>8.8730100000000006E-3</v>
      </c>
      <c r="I7">
        <v>8.8111200000000004E-3</v>
      </c>
      <c r="J7">
        <v>8.8111200000000004E-3</v>
      </c>
      <c r="K7">
        <v>8.8111200000000004E-3</v>
      </c>
      <c r="L7">
        <v>9.6826299999999994E-3</v>
      </c>
      <c r="N7" t="s">
        <v>4</v>
      </c>
      <c r="O7" s="10">
        <f t="shared" si="0"/>
        <v>7.8344139999999996E-3</v>
      </c>
      <c r="P7" s="10">
        <f t="shared" si="0"/>
        <v>7.8344139999999996E-3</v>
      </c>
      <c r="Q7" s="10">
        <f t="shared" si="0"/>
        <v>8.3665900000000001E-3</v>
      </c>
      <c r="R7" s="10">
        <f t="shared" si="0"/>
        <v>1.0795530000000001E-2</v>
      </c>
      <c r="S7" s="10">
        <f t="shared" si="0"/>
        <v>1.444608E-2</v>
      </c>
      <c r="T7" s="10">
        <f t="shared" si="0"/>
        <v>1.060813E-2</v>
      </c>
      <c r="U7" s="10">
        <f t="shared" si="0"/>
        <v>1.0670020000000001E-2</v>
      </c>
      <c r="V7" s="10">
        <f t="shared" si="0"/>
        <v>1.0604780000000001E-2</v>
      </c>
      <c r="W7" s="10">
        <f t="shared" si="0"/>
        <v>1.0593060000000001E-2</v>
      </c>
      <c r="X7" s="10">
        <f t="shared" si="0"/>
        <v>1.0593060000000001E-2</v>
      </c>
      <c r="Y7" s="10">
        <f t="shared" si="0"/>
        <v>1.147629E-2</v>
      </c>
    </row>
    <row r="8" spans="1:25">
      <c r="N8" s="22" t="s">
        <v>73</v>
      </c>
      <c r="O8">
        <f t="shared" ref="O8:Y8" si="1">SUM(O5:O7)</f>
        <v>1.3923745040000002</v>
      </c>
      <c r="P8">
        <f t="shared" si="1"/>
        <v>1.430443704</v>
      </c>
      <c r="Q8">
        <f t="shared" si="1"/>
        <v>1.4432732500000003</v>
      </c>
      <c r="R8">
        <f t="shared" si="1"/>
        <v>1.8267501900000001</v>
      </c>
      <c r="S8">
        <f t="shared" si="1"/>
        <v>2.1337793399999998</v>
      </c>
      <c r="T8">
        <f t="shared" si="1"/>
        <v>2.0043492300000003</v>
      </c>
      <c r="U8">
        <f t="shared" si="1"/>
        <v>2.0162876199999999</v>
      </c>
      <c r="V8">
        <f t="shared" si="1"/>
        <v>2.0041555799999999</v>
      </c>
      <c r="W8">
        <f t="shared" si="1"/>
        <v>2.0034678600000002</v>
      </c>
      <c r="X8" s="11">
        <f t="shared" si="1"/>
        <v>2.01293056</v>
      </c>
      <c r="Y8">
        <f t="shared" si="1"/>
        <v>2.46957139</v>
      </c>
    </row>
    <row r="9" spans="1:25">
      <c r="A9" s="1" t="s">
        <v>17</v>
      </c>
    </row>
    <row r="10" spans="1:25">
      <c r="A10" t="s">
        <v>1</v>
      </c>
      <c r="B10" s="3">
        <v>7.0038</v>
      </c>
      <c r="C10" s="3">
        <v>7.0038</v>
      </c>
      <c r="D10" s="3">
        <v>13.3224</v>
      </c>
      <c r="E10" s="3">
        <v>13.3224</v>
      </c>
      <c r="F10" s="3">
        <v>13.3224</v>
      </c>
      <c r="G10" s="3">
        <v>17.236699999999999</v>
      </c>
      <c r="H10" s="3">
        <v>17.236699999999999</v>
      </c>
      <c r="I10" s="3">
        <v>18.598800000000001</v>
      </c>
      <c r="J10" s="3">
        <v>18.182300000000001</v>
      </c>
      <c r="K10" s="3">
        <v>18.182300000000001</v>
      </c>
      <c r="L10" s="3">
        <v>18.598800000000001</v>
      </c>
      <c r="N10" s="47" t="s">
        <v>22</v>
      </c>
      <c r="O10">
        <v>4.5532000000000003E-2</v>
      </c>
      <c r="P10">
        <v>0.160359</v>
      </c>
      <c r="Q10">
        <v>0.15889800000000001</v>
      </c>
      <c r="R10">
        <v>0.15618099999999999</v>
      </c>
      <c r="S10">
        <v>0.15889</v>
      </c>
      <c r="T10">
        <v>0.15868599999999999</v>
      </c>
      <c r="U10">
        <v>0.15867100000000001</v>
      </c>
      <c r="V10">
        <v>0.15869</v>
      </c>
      <c r="W10">
        <v>0.158802</v>
      </c>
      <c r="X10">
        <v>0.31234400000000001</v>
      </c>
      <c r="Y10">
        <v>8.1034999999999996E-2</v>
      </c>
    </row>
    <row r="11" spans="1:25">
      <c r="A11" t="s">
        <v>2</v>
      </c>
      <c r="B11">
        <v>1.3119199999999999E-2</v>
      </c>
      <c r="C11">
        <v>1.49014E-2</v>
      </c>
      <c r="D11">
        <v>1.9993299999999999E-2</v>
      </c>
      <c r="E11">
        <v>1.4873300000000001E-2</v>
      </c>
      <c r="F11">
        <v>1.9989900000000001E-2</v>
      </c>
      <c r="G11">
        <v>5.0673099999999999E-2</v>
      </c>
      <c r="H11">
        <v>5.0679599999999998E-2</v>
      </c>
      <c r="I11">
        <v>5.0543999999999999E-2</v>
      </c>
      <c r="J11">
        <v>5.0301199999999997E-2</v>
      </c>
      <c r="K11">
        <v>5.1148899999999997E-2</v>
      </c>
      <c r="L11">
        <v>4.1211299999999999E-2</v>
      </c>
      <c r="N11" t="s">
        <v>71</v>
      </c>
      <c r="O11">
        <f>PRODUCT(O8,O10)</f>
        <v>6.3397595916128008E-2</v>
      </c>
      <c r="P11">
        <f>PRODUCT(P8,P10)</f>
        <v>0.22938452192973599</v>
      </c>
      <c r="Q11">
        <f>PRODUCT(Q8,Q10)</f>
        <v>0.22933323287850005</v>
      </c>
      <c r="R11">
        <f>PRODUCT(R8,R10)</f>
        <v>0.28530367142439</v>
      </c>
      <c r="S11">
        <f t="shared" ref="S11:Y11" si="2">PRODUCT(S10,S8)</f>
        <v>0.33903619933259999</v>
      </c>
      <c r="T11">
        <f t="shared" si="2"/>
        <v>0.31806216191178005</v>
      </c>
      <c r="U11">
        <f t="shared" si="2"/>
        <v>0.31992637295302001</v>
      </c>
      <c r="V11">
        <f t="shared" si="2"/>
        <v>0.31803944899019998</v>
      </c>
      <c r="W11">
        <f t="shared" si="2"/>
        <v>0.31815470310372002</v>
      </c>
      <c r="X11">
        <f t="shared" si="2"/>
        <v>0.62872678283264005</v>
      </c>
      <c r="Y11">
        <f t="shared" si="2"/>
        <v>0.20012171758864999</v>
      </c>
    </row>
    <row r="12" spans="1:25">
      <c r="A12" t="s">
        <v>3</v>
      </c>
      <c r="B12">
        <v>4.7278900000000002E-3</v>
      </c>
      <c r="C12">
        <v>4.7278900000000002E-3</v>
      </c>
      <c r="D12">
        <v>9.1063600000000008E-3</v>
      </c>
      <c r="E12">
        <v>9.1063600000000008E-3</v>
      </c>
      <c r="F12">
        <v>9.1063600000000008E-3</v>
      </c>
      <c r="G12">
        <v>1.1754000000000001E-2</v>
      </c>
      <c r="H12">
        <v>1.1754000000000001E-2</v>
      </c>
      <c r="I12">
        <v>1.17038E-2</v>
      </c>
      <c r="J12">
        <v>1.1633599999999999E-2</v>
      </c>
      <c r="K12">
        <v>1.1633599999999999E-2</v>
      </c>
      <c r="L12">
        <v>1.17038E-2</v>
      </c>
      <c r="N12" t="s">
        <v>74</v>
      </c>
      <c r="O12">
        <f>PRODUCT(O10,O11)</f>
        <v>2.8866193372531408E-3</v>
      </c>
      <c r="P12">
        <f>PRODUCT(P11,P10)</f>
        <v>3.6783872552130531E-2</v>
      </c>
      <c r="Q12">
        <f>PRODUCT(Q11,Q10)</f>
        <v>3.6440592037927905E-2</v>
      </c>
      <c r="R12">
        <f>PRODUCT(R10:R11)</f>
        <v>4.4559012706732654E-2</v>
      </c>
      <c r="S12">
        <f>PRODUCT(S11,S10)</f>
        <v>5.3869461711956813E-2</v>
      </c>
      <c r="T12">
        <f t="shared" ref="T12:Y12" si="3">PRODUCT(T10:T11)</f>
        <v>5.0472012225132729E-2</v>
      </c>
      <c r="U12">
        <f t="shared" si="3"/>
        <v>5.0763037522828638E-2</v>
      </c>
      <c r="V12">
        <f t="shared" si="3"/>
        <v>5.0469680160254833E-2</v>
      </c>
      <c r="W12">
        <f t="shared" si="3"/>
        <v>5.0523603162276942E-2</v>
      </c>
      <c r="X12">
        <f t="shared" si="3"/>
        <v>0.19637903825707814</v>
      </c>
      <c r="Y12">
        <f t="shared" si="3"/>
        <v>1.6216863384796252E-2</v>
      </c>
    </row>
    <row r="13" spans="1:25">
      <c r="A13" t="s">
        <v>4</v>
      </c>
      <c r="B13">
        <v>5.7160399999999997E-4</v>
      </c>
      <c r="C13">
        <v>5.7160399999999997E-4</v>
      </c>
      <c r="D13">
        <v>1.10378E-3</v>
      </c>
      <c r="E13">
        <v>1.10378E-3</v>
      </c>
      <c r="F13">
        <v>1.10378E-3</v>
      </c>
      <c r="G13">
        <v>1.7970099999999999E-3</v>
      </c>
      <c r="H13">
        <v>1.7970099999999999E-3</v>
      </c>
      <c r="I13">
        <v>1.7936600000000001E-3</v>
      </c>
      <c r="J13">
        <v>1.7819400000000001E-3</v>
      </c>
      <c r="K13">
        <v>1.7819400000000001E-3</v>
      </c>
      <c r="L13">
        <v>1.7936600000000001E-3</v>
      </c>
      <c r="N13" s="22" t="s">
        <v>75</v>
      </c>
      <c r="O13" s="4">
        <v>3.8656700000000002</v>
      </c>
      <c r="P13" s="4">
        <v>3.8656700000000002</v>
      </c>
      <c r="Q13" s="4">
        <v>3.99078</v>
      </c>
      <c r="R13" s="4">
        <v>4.4877700000000003</v>
      </c>
      <c r="S13" s="4">
        <v>5.5300599999999998</v>
      </c>
      <c r="T13" s="4">
        <v>10.397399999999999</v>
      </c>
      <c r="U13" s="4">
        <v>10.358700000000001</v>
      </c>
      <c r="V13" s="4">
        <v>10.396699999999999</v>
      </c>
      <c r="W13" s="4">
        <v>10.395</v>
      </c>
      <c r="X13" s="4">
        <v>10.395</v>
      </c>
      <c r="Y13" s="4">
        <v>11.278499999999999</v>
      </c>
    </row>
    <row r="15" spans="1:25" ht="20.25" thickBot="1">
      <c r="A15" s="5" t="s">
        <v>18</v>
      </c>
      <c r="B15" s="7" t="s">
        <v>5</v>
      </c>
      <c r="C15" s="7" t="s">
        <v>6</v>
      </c>
      <c r="D15" s="7" t="s">
        <v>7</v>
      </c>
      <c r="E15" s="7" t="s">
        <v>8</v>
      </c>
      <c r="F15" s="7" t="s">
        <v>9</v>
      </c>
      <c r="G15" s="7" t="s">
        <v>10</v>
      </c>
      <c r="H15" s="7" t="s">
        <v>11</v>
      </c>
      <c r="I15" s="7" t="s">
        <v>12</v>
      </c>
      <c r="J15" s="7" t="s">
        <v>13</v>
      </c>
      <c r="K15" s="7" t="s">
        <v>14</v>
      </c>
      <c r="L15" s="7" t="s">
        <v>15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5.75" thickTop="1">
      <c r="A16" s="1" t="s">
        <v>16</v>
      </c>
    </row>
    <row r="17" spans="1:25" ht="15.75" thickBot="1">
      <c r="A17" t="s">
        <v>1</v>
      </c>
      <c r="B17" s="4">
        <v>7.2248299999999999</v>
      </c>
      <c r="C17" s="4">
        <v>7.2248299999999999</v>
      </c>
      <c r="D17" s="4">
        <v>7.2248299999999999</v>
      </c>
      <c r="E17" s="4">
        <v>9.8797300000000003</v>
      </c>
      <c r="F17" s="3">
        <v>12.030200000000001</v>
      </c>
      <c r="G17" s="3">
        <v>14.5161</v>
      </c>
      <c r="H17" s="3">
        <v>14.982100000000001</v>
      </c>
      <c r="I17" s="3">
        <v>14.5161</v>
      </c>
      <c r="J17" s="3">
        <v>14.5161</v>
      </c>
      <c r="K17" s="3">
        <v>14.5161</v>
      </c>
      <c r="L17" s="3">
        <v>17.5107</v>
      </c>
      <c r="N17" s="1" t="s">
        <v>72</v>
      </c>
      <c r="O17" s="7" t="s">
        <v>5</v>
      </c>
      <c r="P17" s="7" t="s">
        <v>6</v>
      </c>
      <c r="Q17" s="7" t="s">
        <v>7</v>
      </c>
      <c r="R17" s="7" t="s">
        <v>8</v>
      </c>
      <c r="S17" s="7" t="s">
        <v>9</v>
      </c>
      <c r="T17" s="7" t="s">
        <v>10</v>
      </c>
      <c r="U17" s="7" t="s">
        <v>11</v>
      </c>
      <c r="V17" s="7" t="s">
        <v>12</v>
      </c>
      <c r="W17" s="7" t="s">
        <v>13</v>
      </c>
      <c r="X17" s="7" t="s">
        <v>14</v>
      </c>
      <c r="Y17" s="7" t="s">
        <v>15</v>
      </c>
    </row>
    <row r="18" spans="1:25">
      <c r="A18" t="s">
        <v>2</v>
      </c>
      <c r="B18">
        <v>0.29453099999999999</v>
      </c>
      <c r="C18">
        <v>0.30953199999999997</v>
      </c>
      <c r="D18">
        <v>0.30960100000000002</v>
      </c>
      <c r="E18">
        <v>0.39705299999999999</v>
      </c>
      <c r="F18">
        <v>0.33847100000000002</v>
      </c>
      <c r="G18">
        <v>0.54029700000000003</v>
      </c>
      <c r="H18">
        <v>0.540296</v>
      </c>
      <c r="I18">
        <v>0.54029700000000003</v>
      </c>
      <c r="J18">
        <v>0.54029700000000003</v>
      </c>
      <c r="K18">
        <v>0.54235599999999995</v>
      </c>
      <c r="L18">
        <v>0.85453900000000005</v>
      </c>
      <c r="N18" t="s">
        <v>1</v>
      </c>
      <c r="O18" s="4">
        <f t="shared" ref="O18:Y21" si="4">SUM(B17,B23)</f>
        <v>14.228629999999999</v>
      </c>
      <c r="P18" s="4">
        <f t="shared" si="4"/>
        <v>14.228629999999999</v>
      </c>
      <c r="Q18" s="4">
        <f t="shared" si="4"/>
        <v>20.547229999999999</v>
      </c>
      <c r="R18" s="4">
        <f t="shared" si="4"/>
        <v>23.20213</v>
      </c>
      <c r="S18" s="3">
        <f t="shared" si="4"/>
        <v>25.352600000000002</v>
      </c>
      <c r="T18" s="3">
        <f t="shared" si="4"/>
        <v>31.752800000000001</v>
      </c>
      <c r="U18" s="3">
        <f t="shared" si="4"/>
        <v>32.218800000000002</v>
      </c>
      <c r="V18" s="3">
        <f t="shared" si="4"/>
        <v>33.114899999999999</v>
      </c>
      <c r="W18" s="3">
        <f t="shared" si="4"/>
        <v>32.698399999999999</v>
      </c>
      <c r="X18" s="3">
        <f t="shared" si="4"/>
        <v>32.698399999999999</v>
      </c>
      <c r="Y18" s="3">
        <f t="shared" si="4"/>
        <v>36.109499999999997</v>
      </c>
    </row>
    <row r="19" spans="1:25">
      <c r="A19" t="s">
        <v>3</v>
      </c>
      <c r="B19" s="2">
        <v>1.0980000000000001</v>
      </c>
      <c r="C19" s="2">
        <v>1.0980000000000001</v>
      </c>
      <c r="D19" s="2">
        <v>1.0980000000000001</v>
      </c>
      <c r="E19" s="4">
        <v>1.3811899999999999</v>
      </c>
      <c r="F19" s="4">
        <v>1.78243</v>
      </c>
      <c r="G19" s="4">
        <v>1.41805</v>
      </c>
      <c r="H19" s="4">
        <v>1.42987</v>
      </c>
      <c r="I19" s="4">
        <v>1.41805</v>
      </c>
      <c r="J19" s="4">
        <v>1.41805</v>
      </c>
      <c r="K19" s="4">
        <v>1.41805</v>
      </c>
      <c r="L19" s="4">
        <v>1.5642499999999999</v>
      </c>
      <c r="N19" t="s">
        <v>2</v>
      </c>
      <c r="O19">
        <f t="shared" si="4"/>
        <v>0.30749599999999999</v>
      </c>
      <c r="P19">
        <f t="shared" si="4"/>
        <v>0.32315739999999998</v>
      </c>
      <c r="Q19">
        <f t="shared" si="4"/>
        <v>0.32877980000000001</v>
      </c>
      <c r="R19">
        <f t="shared" si="4"/>
        <v>0.41610540000000001</v>
      </c>
      <c r="S19">
        <f t="shared" si="4"/>
        <v>0.34029390000000004</v>
      </c>
      <c r="T19">
        <f t="shared" si="4"/>
        <v>0.54351492000000001</v>
      </c>
      <c r="U19">
        <f t="shared" si="4"/>
        <v>0.54351495999999999</v>
      </c>
      <c r="V19">
        <f t="shared" si="4"/>
        <v>0.54350728999999998</v>
      </c>
      <c r="W19">
        <f t="shared" si="4"/>
        <v>0.54349380000000003</v>
      </c>
      <c r="X19" s="11">
        <f t="shared" si="4"/>
        <v>0.54556521999999996</v>
      </c>
      <c r="Y19">
        <f t="shared" si="4"/>
        <v>0.85850846000000003</v>
      </c>
    </row>
    <row r="20" spans="1:25">
      <c r="A20" t="s">
        <v>4</v>
      </c>
      <c r="B20" s="6">
        <v>7.2628099999999998E-3</v>
      </c>
      <c r="C20">
        <v>7.2628099999999998E-3</v>
      </c>
      <c r="D20">
        <v>7.2628099999999998E-3</v>
      </c>
      <c r="E20">
        <v>9.6917500000000007E-3</v>
      </c>
      <c r="F20">
        <v>1.33423E-2</v>
      </c>
      <c r="G20">
        <v>8.8111200000000004E-3</v>
      </c>
      <c r="H20">
        <v>8.8730100000000006E-3</v>
      </c>
      <c r="I20">
        <v>8.8111200000000004E-3</v>
      </c>
      <c r="J20">
        <v>8.8111200000000004E-3</v>
      </c>
      <c r="K20">
        <v>8.8111200000000004E-3</v>
      </c>
      <c r="L20">
        <v>9.6826299999999994E-3</v>
      </c>
      <c r="N20" t="s">
        <v>3</v>
      </c>
      <c r="O20" s="9">
        <f t="shared" si="4"/>
        <v>1.1027278900000002</v>
      </c>
      <c r="P20" s="9">
        <f t="shared" si="4"/>
        <v>1.1027278900000002</v>
      </c>
      <c r="Q20" s="9">
        <f t="shared" si="4"/>
        <v>1.1071063600000002</v>
      </c>
      <c r="R20" s="9">
        <f t="shared" si="4"/>
        <v>1.39029636</v>
      </c>
      <c r="S20" s="9">
        <f t="shared" si="4"/>
        <v>1.79153636</v>
      </c>
      <c r="T20" s="9">
        <f t="shared" si="4"/>
        <v>1.4298040000000001</v>
      </c>
      <c r="U20" s="9">
        <f t="shared" si="4"/>
        <v>1.441624</v>
      </c>
      <c r="V20" s="9">
        <f t="shared" si="4"/>
        <v>1.4297538000000001</v>
      </c>
      <c r="W20" s="9">
        <f t="shared" si="4"/>
        <v>1.4296835999999999</v>
      </c>
      <c r="X20" s="9">
        <f t="shared" si="4"/>
        <v>1.4296835999999999</v>
      </c>
      <c r="Y20" s="9">
        <f t="shared" si="4"/>
        <v>1.5759538</v>
      </c>
    </row>
    <row r="21" spans="1:25">
      <c r="N21" t="s">
        <v>4</v>
      </c>
      <c r="O21" s="10">
        <f t="shared" si="4"/>
        <v>7.8344139999999996E-3</v>
      </c>
      <c r="P21" s="10">
        <f t="shared" si="4"/>
        <v>7.8344139999999996E-3</v>
      </c>
      <c r="Q21" s="10">
        <f t="shared" si="4"/>
        <v>8.3665900000000001E-3</v>
      </c>
      <c r="R21" s="10">
        <f t="shared" si="4"/>
        <v>1.0795530000000001E-2</v>
      </c>
      <c r="S21" s="10">
        <f t="shared" si="4"/>
        <v>1.444608E-2</v>
      </c>
      <c r="T21" s="10">
        <f t="shared" si="4"/>
        <v>1.060813E-2</v>
      </c>
      <c r="U21" s="10">
        <f t="shared" si="4"/>
        <v>1.0670020000000001E-2</v>
      </c>
      <c r="V21" s="10">
        <f t="shared" si="4"/>
        <v>1.0604780000000001E-2</v>
      </c>
      <c r="W21" s="10">
        <f t="shared" si="4"/>
        <v>1.0593060000000001E-2</v>
      </c>
      <c r="X21" s="10">
        <f t="shared" si="4"/>
        <v>1.0593060000000001E-2</v>
      </c>
      <c r="Y21" s="10">
        <f t="shared" si="4"/>
        <v>1.147629E-2</v>
      </c>
    </row>
    <row r="22" spans="1:25">
      <c r="A22" s="1" t="s">
        <v>17</v>
      </c>
      <c r="N22" s="22" t="s">
        <v>73</v>
      </c>
      <c r="O22">
        <f t="shared" ref="O22:Y22" si="5">SUM(O19:O21)</f>
        <v>1.4180583040000001</v>
      </c>
      <c r="P22">
        <f t="shared" si="5"/>
        <v>1.433719704</v>
      </c>
      <c r="Q22">
        <f t="shared" si="5"/>
        <v>1.4442527500000002</v>
      </c>
      <c r="R22">
        <f t="shared" si="5"/>
        <v>1.81719729</v>
      </c>
      <c r="S22">
        <f t="shared" si="5"/>
        <v>2.14627634</v>
      </c>
      <c r="T22">
        <f t="shared" si="5"/>
        <v>1.9839270500000001</v>
      </c>
      <c r="U22">
        <f t="shared" si="5"/>
        <v>1.9958089800000001</v>
      </c>
      <c r="V22">
        <f t="shared" si="5"/>
        <v>1.98386587</v>
      </c>
      <c r="W22">
        <f t="shared" si="5"/>
        <v>1.9837704599999999</v>
      </c>
      <c r="X22" s="11">
        <f t="shared" si="5"/>
        <v>1.9858418799999999</v>
      </c>
      <c r="Y22">
        <f t="shared" si="5"/>
        <v>2.4459385500000002</v>
      </c>
    </row>
    <row r="23" spans="1:25">
      <c r="A23" t="s">
        <v>1</v>
      </c>
      <c r="B23" s="3">
        <v>7.0038</v>
      </c>
      <c r="C23" s="3">
        <v>7.0038</v>
      </c>
      <c r="D23" s="3">
        <v>13.3224</v>
      </c>
      <c r="E23" s="3">
        <v>13.3224</v>
      </c>
      <c r="F23" s="3">
        <v>13.3224</v>
      </c>
      <c r="G23" s="3">
        <v>17.236699999999999</v>
      </c>
      <c r="H23" s="3">
        <v>17.236699999999999</v>
      </c>
      <c r="I23" s="3">
        <v>18.598800000000001</v>
      </c>
      <c r="J23" s="3">
        <v>18.182300000000001</v>
      </c>
      <c r="K23" s="3">
        <v>18.182300000000001</v>
      </c>
      <c r="L23" s="3">
        <v>18.598800000000001</v>
      </c>
    </row>
    <row r="24" spans="1:25">
      <c r="A24" t="s">
        <v>2</v>
      </c>
      <c r="B24">
        <v>1.2965000000000001E-2</v>
      </c>
      <c r="C24">
        <v>1.3625399999999999E-2</v>
      </c>
      <c r="D24">
        <v>1.9178799999999999E-2</v>
      </c>
      <c r="E24">
        <v>1.9052400000000001E-2</v>
      </c>
      <c r="F24">
        <v>1.8228999999999999E-3</v>
      </c>
      <c r="G24">
        <v>3.21792E-3</v>
      </c>
      <c r="H24">
        <v>3.2189599999999999E-3</v>
      </c>
      <c r="I24">
        <v>3.2102900000000002E-3</v>
      </c>
      <c r="J24">
        <v>3.1968000000000001E-3</v>
      </c>
      <c r="K24">
        <v>3.20922E-3</v>
      </c>
      <c r="L24">
        <v>3.9694600000000002E-3</v>
      </c>
      <c r="N24" s="47" t="s">
        <v>22</v>
      </c>
      <c r="O24">
        <v>3.2385999999999998E-2</v>
      </c>
      <c r="P24">
        <v>0.123265</v>
      </c>
      <c r="Q24">
        <v>0.123237</v>
      </c>
      <c r="R24">
        <v>0.123183</v>
      </c>
      <c r="S24">
        <v>0.111771</v>
      </c>
      <c r="T24">
        <v>0.109843</v>
      </c>
      <c r="U24">
        <v>0.109843</v>
      </c>
      <c r="V24">
        <v>0.109843</v>
      </c>
      <c r="W24">
        <v>0.109843</v>
      </c>
      <c r="X24">
        <v>0.21884500000000001</v>
      </c>
      <c r="Y24">
        <v>5.5655999999999997E-2</v>
      </c>
    </row>
    <row r="25" spans="1:25">
      <c r="A25" t="s">
        <v>3</v>
      </c>
      <c r="B25">
        <v>4.7278900000000002E-3</v>
      </c>
      <c r="C25">
        <v>4.7278900000000002E-3</v>
      </c>
      <c r="D25">
        <v>9.1063600000000008E-3</v>
      </c>
      <c r="E25">
        <v>9.1063600000000008E-3</v>
      </c>
      <c r="F25">
        <v>9.1063600000000008E-3</v>
      </c>
      <c r="G25">
        <v>1.1754000000000001E-2</v>
      </c>
      <c r="H25">
        <v>1.1754000000000001E-2</v>
      </c>
      <c r="I25">
        <v>1.17038E-2</v>
      </c>
      <c r="J25">
        <v>1.1633599999999999E-2</v>
      </c>
      <c r="K25">
        <v>1.1633599999999999E-2</v>
      </c>
      <c r="L25">
        <v>1.17038E-2</v>
      </c>
      <c r="N25" t="s">
        <v>71</v>
      </c>
      <c r="O25">
        <f>PRODUCT(O22,O24)</f>
        <v>4.5925236233343998E-2</v>
      </c>
      <c r="P25">
        <f>PRODUCT(P22,P24)</f>
        <v>0.17672745931356001</v>
      </c>
      <c r="Q25">
        <f t="shared" ref="Q25:Y25" si="6">PRODUCT(Q24,Q22)</f>
        <v>0.17798537615175003</v>
      </c>
      <c r="R25">
        <f t="shared" si="6"/>
        <v>0.22384781377407001</v>
      </c>
      <c r="S25">
        <f t="shared" si="6"/>
        <v>0.23989145279814</v>
      </c>
      <c r="T25">
        <f t="shared" si="6"/>
        <v>0.21792049895314999</v>
      </c>
      <c r="U25">
        <f t="shared" si="6"/>
        <v>0.21922564579014001</v>
      </c>
      <c r="V25">
        <f t="shared" si="6"/>
        <v>0.21791377875841</v>
      </c>
      <c r="W25">
        <f t="shared" si="6"/>
        <v>0.21790329863777999</v>
      </c>
      <c r="X25">
        <f t="shared" si="6"/>
        <v>0.43459156622860001</v>
      </c>
      <c r="Y25">
        <f t="shared" si="6"/>
        <v>0.13613115593880001</v>
      </c>
    </row>
    <row r="26" spans="1:25">
      <c r="A26" t="s">
        <v>4</v>
      </c>
      <c r="B26">
        <v>5.7160399999999997E-4</v>
      </c>
      <c r="C26">
        <v>5.7160399999999997E-4</v>
      </c>
      <c r="D26">
        <v>1.10378E-3</v>
      </c>
      <c r="E26">
        <v>1.10378E-3</v>
      </c>
      <c r="F26">
        <v>1.10378E-3</v>
      </c>
      <c r="G26">
        <v>1.7970099999999999E-3</v>
      </c>
      <c r="H26">
        <v>1.7970099999999999E-3</v>
      </c>
      <c r="I26">
        <v>1.7936600000000001E-3</v>
      </c>
      <c r="J26">
        <v>1.7819400000000001E-3</v>
      </c>
      <c r="K26">
        <v>1.7819400000000001E-3</v>
      </c>
      <c r="L26">
        <v>1.7936600000000001E-3</v>
      </c>
      <c r="N26" t="s">
        <v>74</v>
      </c>
      <c r="O26">
        <f t="shared" ref="O26:Y26" si="7">PRODUCT(O24:O25)</f>
        <v>1.4873347006530786E-3</v>
      </c>
      <c r="P26">
        <f t="shared" si="7"/>
        <v>2.1784310272285976E-2</v>
      </c>
      <c r="Q26">
        <f t="shared" si="7"/>
        <v>2.193438380081322E-2</v>
      </c>
      <c r="R26">
        <f t="shared" si="7"/>
        <v>2.7574245244131265E-2</v>
      </c>
      <c r="S26">
        <f t="shared" si="7"/>
        <v>2.6812907570700904E-2</v>
      </c>
      <c r="T26">
        <f t="shared" si="7"/>
        <v>2.3937041366510856E-2</v>
      </c>
      <c r="U26">
        <f t="shared" si="7"/>
        <v>2.4080402610526349E-2</v>
      </c>
      <c r="V26">
        <f t="shared" si="7"/>
        <v>2.393630320016003E-2</v>
      </c>
      <c r="W26">
        <f t="shared" si="7"/>
        <v>2.3935152032269667E-2</v>
      </c>
      <c r="X26">
        <f t="shared" si="7"/>
        <v>9.5108191311297968E-2</v>
      </c>
      <c r="Y26">
        <f t="shared" si="7"/>
        <v>7.5765156149298534E-3</v>
      </c>
    </row>
    <row r="27" spans="1:25">
      <c r="N27" s="22" t="s">
        <v>75</v>
      </c>
      <c r="O27" s="4">
        <v>3.8656700000000002</v>
      </c>
      <c r="P27" s="4">
        <v>3.8656700000000002</v>
      </c>
      <c r="Q27" s="4">
        <v>3.99078</v>
      </c>
      <c r="R27" s="4">
        <v>4.4877700000000003</v>
      </c>
      <c r="S27" s="4">
        <v>5.5300599999999998</v>
      </c>
      <c r="T27" s="4">
        <v>10.397399999999999</v>
      </c>
      <c r="U27" s="4">
        <v>10.358700000000001</v>
      </c>
      <c r="V27" s="4">
        <v>10.396699999999999</v>
      </c>
      <c r="W27" s="4">
        <v>10.395</v>
      </c>
      <c r="X27" s="4">
        <v>10.395</v>
      </c>
      <c r="Y27" s="4">
        <v>11.278499999999999</v>
      </c>
    </row>
    <row r="28" spans="1:25" ht="20.25" thickBot="1">
      <c r="A28" s="5" t="s">
        <v>19</v>
      </c>
      <c r="B28" s="7" t="s">
        <v>5</v>
      </c>
      <c r="C28" s="7" t="s">
        <v>6</v>
      </c>
      <c r="D28" s="7" t="s">
        <v>7</v>
      </c>
      <c r="E28" s="7" t="s">
        <v>8</v>
      </c>
      <c r="F28" s="7" t="s">
        <v>9</v>
      </c>
      <c r="G28" s="7" t="s">
        <v>10</v>
      </c>
      <c r="H28" s="7" t="s">
        <v>11</v>
      </c>
      <c r="I28" s="7" t="s">
        <v>12</v>
      </c>
      <c r="J28" s="7" t="s">
        <v>13</v>
      </c>
      <c r="K28" s="7" t="s">
        <v>14</v>
      </c>
      <c r="L28" s="7" t="s">
        <v>15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thickTop="1">
      <c r="A29" s="1" t="s">
        <v>16</v>
      </c>
    </row>
    <row r="30" spans="1:25" ht="15.75" thickBot="1">
      <c r="A30" t="s">
        <v>1</v>
      </c>
      <c r="B30" s="4">
        <v>7.2248299999999999</v>
      </c>
      <c r="C30" s="4">
        <v>7.2248299999999999</v>
      </c>
      <c r="D30" s="4">
        <v>9.8797300000000003</v>
      </c>
      <c r="E30" s="4">
        <v>12.030200000000001</v>
      </c>
      <c r="F30" s="3">
        <v>14.5161</v>
      </c>
      <c r="G30" s="3">
        <v>14.982100000000001</v>
      </c>
      <c r="H30" s="3">
        <v>14.5161</v>
      </c>
      <c r="I30" s="3">
        <v>14.5161</v>
      </c>
      <c r="J30" s="3">
        <v>14.5161</v>
      </c>
      <c r="K30" s="3">
        <v>14.5161</v>
      </c>
      <c r="L30" s="3">
        <v>17.5107</v>
      </c>
      <c r="N30" s="1" t="s">
        <v>72</v>
      </c>
      <c r="O30" s="7" t="s">
        <v>5</v>
      </c>
      <c r="P30" s="7" t="s">
        <v>6</v>
      </c>
      <c r="Q30" s="7" t="s">
        <v>7</v>
      </c>
      <c r="R30" s="7" t="s">
        <v>8</v>
      </c>
      <c r="S30" s="7" t="s">
        <v>9</v>
      </c>
      <c r="T30" s="7" t="s">
        <v>10</v>
      </c>
      <c r="U30" s="7" t="s">
        <v>11</v>
      </c>
      <c r="V30" s="7" t="s">
        <v>12</v>
      </c>
      <c r="W30" s="7" t="s">
        <v>13</v>
      </c>
      <c r="X30" s="7" t="s">
        <v>14</v>
      </c>
      <c r="Y30" s="7" t="s">
        <v>15</v>
      </c>
    </row>
    <row r="31" spans="1:25">
      <c r="A31" t="s">
        <v>2</v>
      </c>
      <c r="B31">
        <v>0.33621400000000001</v>
      </c>
      <c r="C31">
        <v>0.33815800000000001</v>
      </c>
      <c r="D31">
        <v>0.44471899999999998</v>
      </c>
      <c r="E31">
        <v>0.33819199999999999</v>
      </c>
      <c r="F31">
        <v>0.55811100000000002</v>
      </c>
      <c r="G31">
        <v>0.55810499999999996</v>
      </c>
      <c r="H31">
        <v>0.55811100000000002</v>
      </c>
      <c r="I31">
        <v>0.55811100000000002</v>
      </c>
      <c r="J31">
        <v>0.55811100000000002</v>
      </c>
      <c r="K31">
        <v>0.55843699999999996</v>
      </c>
      <c r="L31">
        <v>0.90173400000000004</v>
      </c>
      <c r="N31" t="s">
        <v>1</v>
      </c>
      <c r="O31" s="4">
        <f t="shared" ref="O31:Y34" si="8">SUM(B30,B36)</f>
        <v>14.228629999999999</v>
      </c>
      <c r="P31" s="4">
        <f t="shared" si="8"/>
        <v>14.228629999999999</v>
      </c>
      <c r="Q31" s="4">
        <f t="shared" si="8"/>
        <v>23.20213</v>
      </c>
      <c r="R31" s="4">
        <f t="shared" si="8"/>
        <v>25.352600000000002</v>
      </c>
      <c r="S31" s="3">
        <f t="shared" si="8"/>
        <v>31.752800000000001</v>
      </c>
      <c r="T31" s="3">
        <f t="shared" si="8"/>
        <v>32.218800000000002</v>
      </c>
      <c r="U31" s="3">
        <f t="shared" si="8"/>
        <v>33.114899999999999</v>
      </c>
      <c r="V31" s="3">
        <f t="shared" si="8"/>
        <v>32.698399999999999</v>
      </c>
      <c r="W31" s="3">
        <f t="shared" si="8"/>
        <v>32.698399999999999</v>
      </c>
      <c r="X31" s="3">
        <f t="shared" si="8"/>
        <v>32.698399999999999</v>
      </c>
      <c r="Y31" s="3">
        <f t="shared" si="8"/>
        <v>36.109499999999997</v>
      </c>
    </row>
    <row r="32" spans="1:25">
      <c r="A32" t="s">
        <v>3</v>
      </c>
      <c r="B32" s="2">
        <v>1.0980000000000001</v>
      </c>
      <c r="C32" s="2">
        <v>1.0980000000000001</v>
      </c>
      <c r="D32" s="2">
        <v>1.3811899999999999</v>
      </c>
      <c r="E32" s="4">
        <v>1.78243</v>
      </c>
      <c r="F32" s="4">
        <v>1.41805</v>
      </c>
      <c r="G32" s="4">
        <v>1.42987</v>
      </c>
      <c r="H32" s="4">
        <v>1.41805</v>
      </c>
      <c r="I32" s="4">
        <v>1.41805</v>
      </c>
      <c r="J32" s="4">
        <v>1.41805</v>
      </c>
      <c r="K32" s="4">
        <v>1.41805</v>
      </c>
      <c r="L32" s="4">
        <v>1.5642499999999999</v>
      </c>
      <c r="N32" t="s">
        <v>2</v>
      </c>
      <c r="O32">
        <f>SUM(B31,B37)</f>
        <v>0.34132776000000004</v>
      </c>
      <c r="P32">
        <f>SUM(C31,C37)</f>
        <v>0.34330136</v>
      </c>
      <c r="Q32">
        <f>SUM(D37,D31)</f>
        <v>0.44669327999999997</v>
      </c>
      <c r="R32">
        <f>SUM(E31,E37)</f>
        <v>0.34479380999999998</v>
      </c>
      <c r="S32">
        <f>SUM(F31,F37)</f>
        <v>0.56714038</v>
      </c>
      <c r="T32">
        <f>SUM(G31,G37)</f>
        <v>0.56715716999999999</v>
      </c>
      <c r="U32">
        <f>SUM(H31,H37)</f>
        <v>0.56712235</v>
      </c>
      <c r="V32">
        <f>SUM(I31,I37)</f>
        <v>0.56709076000000003</v>
      </c>
      <c r="W32">
        <f>SUM(J37,J31)</f>
        <v>0.56709076000000003</v>
      </c>
      <c r="X32" s="11">
        <f t="shared" si="8"/>
        <v>0.56742205000000001</v>
      </c>
      <c r="Y32">
        <f t="shared" si="8"/>
        <v>0.91379510000000008</v>
      </c>
    </row>
    <row r="33" spans="1:25">
      <c r="A33" t="s">
        <v>4</v>
      </c>
      <c r="B33" s="6">
        <v>7.2628099999999998E-3</v>
      </c>
      <c r="C33">
        <v>7.2628099999999998E-3</v>
      </c>
      <c r="D33">
        <v>9.6917500000000007E-3</v>
      </c>
      <c r="E33">
        <v>1.33423E-2</v>
      </c>
      <c r="F33">
        <v>8.8111200000000004E-3</v>
      </c>
      <c r="G33">
        <v>8.8730100000000006E-3</v>
      </c>
      <c r="H33">
        <v>8.8111200000000004E-3</v>
      </c>
      <c r="I33">
        <v>8.8111200000000004E-3</v>
      </c>
      <c r="J33">
        <v>8.8111200000000004E-3</v>
      </c>
      <c r="K33">
        <v>8.8111200000000004E-3</v>
      </c>
      <c r="L33">
        <v>9.6826299999999994E-3</v>
      </c>
      <c r="N33" t="s">
        <v>3</v>
      </c>
      <c r="O33" s="9">
        <f>SUM(B32,B38)</f>
        <v>1.1027278900000002</v>
      </c>
      <c r="P33" s="9">
        <f>SUM(C38,C32)</f>
        <v>1.1027278900000002</v>
      </c>
      <c r="Q33" s="9">
        <f>SUM(D32,D38)</f>
        <v>1.39029636</v>
      </c>
      <c r="R33" s="9">
        <f>SUM(E38,E32)</f>
        <v>1.79153636</v>
      </c>
      <c r="S33" s="9">
        <f>SUM(F32,F38)</f>
        <v>1.4298040000000001</v>
      </c>
      <c r="T33" s="9">
        <f>SUM(G32,G38)</f>
        <v>1.441624</v>
      </c>
      <c r="U33" s="9">
        <f>SUM(H32,H38)</f>
        <v>1.4297538000000001</v>
      </c>
      <c r="V33" s="9">
        <f>SUM(I32,I38)</f>
        <v>1.4296835999999999</v>
      </c>
      <c r="W33" s="9">
        <f>SUM(J32,J38)</f>
        <v>1.4296835999999999</v>
      </c>
      <c r="X33" s="9">
        <f t="shared" si="8"/>
        <v>1.4296835999999999</v>
      </c>
      <c r="Y33" s="9">
        <f t="shared" si="8"/>
        <v>1.5759538</v>
      </c>
    </row>
    <row r="34" spans="1:25">
      <c r="N34" t="s">
        <v>4</v>
      </c>
      <c r="O34" s="10">
        <f>SUM(B33,B39)</f>
        <v>7.8344139999999996E-3</v>
      </c>
      <c r="P34" s="10">
        <f>SUM(C33,C39)</f>
        <v>7.8344139999999996E-3</v>
      </c>
      <c r="Q34" s="10">
        <f>SUM(D33,D39)</f>
        <v>1.0795530000000001E-2</v>
      </c>
      <c r="R34" s="10">
        <f>SUM(E33,E39)</f>
        <v>1.444608E-2</v>
      </c>
      <c r="S34" s="10">
        <f>SUM(F39,F33)</f>
        <v>1.060813E-2</v>
      </c>
      <c r="T34" s="10">
        <f>SUM(G33,G39)</f>
        <v>1.0670020000000001E-2</v>
      </c>
      <c r="U34" s="10">
        <f>SUM(H33,H39)</f>
        <v>1.0604780000000001E-2</v>
      </c>
      <c r="V34" s="10">
        <f>SUM(I39,I33)</f>
        <v>1.0593060000000001E-2</v>
      </c>
      <c r="W34" s="10">
        <f>SUM(J33,J39)</f>
        <v>1.0593060000000001E-2</v>
      </c>
      <c r="X34" s="10">
        <f t="shared" si="8"/>
        <v>1.0593060000000001E-2</v>
      </c>
      <c r="Y34" s="10">
        <f t="shared" si="8"/>
        <v>1.147629E-2</v>
      </c>
    </row>
    <row r="35" spans="1:25">
      <c r="A35" s="1" t="s">
        <v>17</v>
      </c>
      <c r="N35" s="22" t="s">
        <v>73</v>
      </c>
      <c r="O35" s="48">
        <f t="shared" ref="O35:Y35" si="9">SUM(O32:O34)</f>
        <v>1.4518900640000001</v>
      </c>
      <c r="P35" s="48">
        <f t="shared" si="9"/>
        <v>1.453863664</v>
      </c>
      <c r="Q35" s="48">
        <f t="shared" si="9"/>
        <v>1.8477851700000001</v>
      </c>
      <c r="R35" s="48">
        <f t="shared" si="9"/>
        <v>2.1507762499999998</v>
      </c>
      <c r="S35" s="48">
        <f t="shared" si="9"/>
        <v>2.00755251</v>
      </c>
      <c r="T35" s="48">
        <f t="shared" si="9"/>
        <v>2.0194511899999998</v>
      </c>
      <c r="U35" s="48">
        <f t="shared" si="9"/>
        <v>2.0074809300000003</v>
      </c>
      <c r="V35" s="48">
        <f t="shared" si="9"/>
        <v>2.00736742</v>
      </c>
      <c r="W35" s="48">
        <f t="shared" si="9"/>
        <v>2.00736742</v>
      </c>
      <c r="X35" s="48">
        <f t="shared" si="9"/>
        <v>2.0076987100000001</v>
      </c>
      <c r="Y35" s="48">
        <f t="shared" si="9"/>
        <v>2.50122519</v>
      </c>
    </row>
    <row r="36" spans="1:25">
      <c r="A36" t="s">
        <v>1</v>
      </c>
      <c r="B36" s="3">
        <v>7.0038</v>
      </c>
      <c r="C36" s="3">
        <v>7.0038</v>
      </c>
      <c r="D36" s="3">
        <v>13.3224</v>
      </c>
      <c r="E36" s="3">
        <v>13.3224</v>
      </c>
      <c r="F36" s="3">
        <v>17.236699999999999</v>
      </c>
      <c r="G36" s="3">
        <v>17.236699999999999</v>
      </c>
      <c r="H36" s="3">
        <v>18.598800000000001</v>
      </c>
      <c r="I36" s="3">
        <v>18.182300000000001</v>
      </c>
      <c r="J36" s="3">
        <v>18.182300000000001</v>
      </c>
      <c r="K36" s="3">
        <v>18.182300000000001</v>
      </c>
      <c r="L36" s="3">
        <v>18.598800000000001</v>
      </c>
    </row>
    <row r="37" spans="1:25">
      <c r="A37" t="s">
        <v>2</v>
      </c>
      <c r="B37">
        <v>5.1137600000000002E-3</v>
      </c>
      <c r="C37">
        <v>5.1433599999999996E-3</v>
      </c>
      <c r="D37">
        <v>1.9742800000000001E-3</v>
      </c>
      <c r="E37">
        <v>6.6018099999999996E-3</v>
      </c>
      <c r="F37">
        <v>9.02938E-3</v>
      </c>
      <c r="G37">
        <v>9.05217E-3</v>
      </c>
      <c r="H37">
        <v>9.0113499999999996E-3</v>
      </c>
      <c r="I37">
        <v>8.9797599999999998E-3</v>
      </c>
      <c r="J37">
        <v>8.9797599999999998E-3</v>
      </c>
      <c r="K37">
        <v>8.9850499999999996E-3</v>
      </c>
      <c r="L37">
        <v>1.20611E-2</v>
      </c>
      <c r="N37" s="47" t="s">
        <v>22</v>
      </c>
      <c r="O37">
        <v>3.5236000000000003E-2</v>
      </c>
      <c r="P37">
        <v>0.14013400000000001</v>
      </c>
      <c r="Q37">
        <v>0.13813800000000001</v>
      </c>
      <c r="R37">
        <v>0.140121</v>
      </c>
      <c r="S37">
        <v>0.13892499999999999</v>
      </c>
      <c r="T37">
        <v>0.138929</v>
      </c>
      <c r="U37">
        <v>0.13892499999999999</v>
      </c>
      <c r="V37">
        <v>0.13892499999999999</v>
      </c>
      <c r="W37">
        <v>0.13892499999999999</v>
      </c>
      <c r="X37">
        <v>0.27768700000000002</v>
      </c>
      <c r="Y37">
        <v>7.0194999999999994E-2</v>
      </c>
    </row>
    <row r="38" spans="1:25">
      <c r="A38" t="s">
        <v>3</v>
      </c>
      <c r="B38">
        <v>4.7278900000000002E-3</v>
      </c>
      <c r="C38">
        <v>4.7278900000000002E-3</v>
      </c>
      <c r="D38">
        <v>9.1063600000000008E-3</v>
      </c>
      <c r="E38">
        <v>9.1063600000000008E-3</v>
      </c>
      <c r="F38">
        <v>1.1754000000000001E-2</v>
      </c>
      <c r="G38">
        <v>1.1754000000000001E-2</v>
      </c>
      <c r="H38">
        <v>1.17038E-2</v>
      </c>
      <c r="I38">
        <v>1.1633599999999999E-2</v>
      </c>
      <c r="J38">
        <v>1.1633599999999999E-2</v>
      </c>
      <c r="K38">
        <v>1.1633599999999999E-2</v>
      </c>
      <c r="L38">
        <v>1.17038E-2</v>
      </c>
      <c r="N38" t="s">
        <v>71</v>
      </c>
      <c r="O38">
        <f t="shared" ref="O38:Y38" si="10">PRODUCT(O35,O37)</f>
        <v>5.1158798295104009E-2</v>
      </c>
      <c r="P38">
        <f t="shared" si="10"/>
        <v>0.203735730690976</v>
      </c>
      <c r="Q38">
        <f t="shared" si="10"/>
        <v>0.25524934781346004</v>
      </c>
      <c r="R38">
        <f t="shared" si="10"/>
        <v>0.30136891892624995</v>
      </c>
      <c r="S38">
        <f t="shared" si="10"/>
        <v>0.27889923245174997</v>
      </c>
      <c r="T38">
        <f t="shared" si="10"/>
        <v>0.28056033437550998</v>
      </c>
      <c r="U38">
        <f t="shared" si="10"/>
        <v>0.27888928820025</v>
      </c>
      <c r="V38">
        <f t="shared" si="10"/>
        <v>0.27887351882349998</v>
      </c>
      <c r="W38">
        <f t="shared" si="10"/>
        <v>0.27887351882349998</v>
      </c>
      <c r="X38">
        <f t="shared" si="10"/>
        <v>0.55751183168377005</v>
      </c>
      <c r="Y38">
        <f t="shared" si="10"/>
        <v>0.17557350221204998</v>
      </c>
    </row>
    <row r="39" spans="1:25">
      <c r="A39" t="s">
        <v>4</v>
      </c>
      <c r="B39">
        <v>5.7160399999999997E-4</v>
      </c>
      <c r="C39">
        <v>5.7160399999999997E-4</v>
      </c>
      <c r="D39">
        <v>1.10378E-3</v>
      </c>
      <c r="E39">
        <v>1.10378E-3</v>
      </c>
      <c r="F39">
        <v>1.7970099999999999E-3</v>
      </c>
      <c r="G39">
        <v>1.7970099999999999E-3</v>
      </c>
      <c r="H39">
        <v>1.7936600000000001E-3</v>
      </c>
      <c r="I39">
        <v>1.7819400000000001E-3</v>
      </c>
      <c r="J39">
        <v>1.7819400000000001E-3</v>
      </c>
      <c r="K39">
        <v>1.7819400000000001E-3</v>
      </c>
      <c r="L39">
        <v>1.7936600000000001E-3</v>
      </c>
      <c r="N39" t="s">
        <v>74</v>
      </c>
      <c r="O39">
        <f t="shared" ref="O39:Y39" si="11">PRODUCT(O37:O38)</f>
        <v>1.8026314167262851E-3</v>
      </c>
      <c r="P39">
        <f t="shared" si="11"/>
        <v>2.8550302884649232E-2</v>
      </c>
      <c r="Q39">
        <f t="shared" si="11"/>
        <v>3.5259634408255747E-2</v>
      </c>
      <c r="R39">
        <f t="shared" si="11"/>
        <v>4.2228114288865068E-2</v>
      </c>
      <c r="S39">
        <f t="shared" si="11"/>
        <v>3.8746075868359361E-2</v>
      </c>
      <c r="T39">
        <f t="shared" si="11"/>
        <v>3.8977966694455225E-2</v>
      </c>
      <c r="U39">
        <f t="shared" si="11"/>
        <v>3.8744694363219728E-2</v>
      </c>
      <c r="V39">
        <f t="shared" si="11"/>
        <v>3.8742503602554733E-2</v>
      </c>
      <c r="W39">
        <f t="shared" si="11"/>
        <v>3.8742503602554733E-2</v>
      </c>
      <c r="X39">
        <f t="shared" si="11"/>
        <v>0.15481378800477105</v>
      </c>
      <c r="Y39">
        <f t="shared" si="11"/>
        <v>1.2324381987774847E-2</v>
      </c>
    </row>
    <row r="40" spans="1:25">
      <c r="N40" s="22" t="s">
        <v>75</v>
      </c>
      <c r="O40" s="4">
        <v>3.8656700000000002</v>
      </c>
      <c r="P40" s="4">
        <v>3.8656700000000002</v>
      </c>
      <c r="Q40" s="4">
        <v>4.4877700000000003</v>
      </c>
      <c r="R40" s="4">
        <v>5.5300599999999998</v>
      </c>
      <c r="S40" s="4">
        <v>10.397399999999999</v>
      </c>
      <c r="T40" s="4">
        <v>10.358700000000001</v>
      </c>
      <c r="U40" s="4">
        <v>10.396699999999999</v>
      </c>
      <c r="V40" s="4">
        <v>10.395</v>
      </c>
      <c r="W40" s="4">
        <v>10.395</v>
      </c>
      <c r="X40" s="4">
        <v>10.395</v>
      </c>
      <c r="Y40" s="4">
        <v>11.278499999999999</v>
      </c>
    </row>
    <row r="41" spans="1:25" ht="20.25" thickBot="1">
      <c r="A41" s="5" t="s">
        <v>20</v>
      </c>
      <c r="B41" s="7" t="s">
        <v>5</v>
      </c>
      <c r="C41" s="7" t="s">
        <v>6</v>
      </c>
      <c r="D41" s="7" t="s">
        <v>7</v>
      </c>
      <c r="E41" s="7" t="s">
        <v>8</v>
      </c>
      <c r="F41" s="7" t="s">
        <v>9</v>
      </c>
      <c r="G41" s="7" t="s">
        <v>10</v>
      </c>
      <c r="H41" s="7" t="s">
        <v>11</v>
      </c>
      <c r="I41" s="7" t="s">
        <v>12</v>
      </c>
      <c r="J41" s="7" t="s">
        <v>13</v>
      </c>
      <c r="K41" s="7" t="s">
        <v>14</v>
      </c>
      <c r="L41" s="7" t="s">
        <v>15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thickTop="1">
      <c r="A42" s="1" t="s">
        <v>16</v>
      </c>
    </row>
    <row r="43" spans="1:25" ht="15.75" thickBot="1">
      <c r="A43" t="s">
        <v>1</v>
      </c>
      <c r="B43" s="4">
        <v>7.2248299999999999</v>
      </c>
      <c r="C43" s="4">
        <v>7.2248299999999999</v>
      </c>
      <c r="D43" s="4">
        <v>7.2248299999999999</v>
      </c>
      <c r="E43" s="4">
        <v>9.8797300000000003</v>
      </c>
      <c r="F43" s="3">
        <v>12.030200000000001</v>
      </c>
      <c r="G43" s="3">
        <v>14.5161</v>
      </c>
      <c r="H43" s="3">
        <v>14.982100000000001</v>
      </c>
      <c r="I43" s="3">
        <v>14.5161</v>
      </c>
      <c r="J43" s="3">
        <v>14.5161</v>
      </c>
      <c r="K43" s="3">
        <v>14.5161</v>
      </c>
      <c r="L43" s="3">
        <v>17.5107</v>
      </c>
      <c r="N43" s="1" t="s">
        <v>72</v>
      </c>
      <c r="O43" s="7" t="s">
        <v>5</v>
      </c>
      <c r="P43" s="7" t="s">
        <v>6</v>
      </c>
      <c r="Q43" s="7" t="s">
        <v>7</v>
      </c>
      <c r="R43" s="7" t="s">
        <v>8</v>
      </c>
      <c r="S43" s="7" t="s">
        <v>9</v>
      </c>
      <c r="T43" s="7" t="s">
        <v>10</v>
      </c>
      <c r="U43" s="7" t="s">
        <v>11</v>
      </c>
      <c r="V43" s="7" t="s">
        <v>12</v>
      </c>
      <c r="W43" s="7" t="s">
        <v>13</v>
      </c>
      <c r="X43" s="7" t="s">
        <v>14</v>
      </c>
      <c r="Y43" s="7" t="s">
        <v>15</v>
      </c>
    </row>
    <row r="44" spans="1:25">
      <c r="A44" t="s">
        <v>2</v>
      </c>
      <c r="B44">
        <v>5.7410900000000001E-2</v>
      </c>
      <c r="C44">
        <v>0.136016</v>
      </c>
      <c r="D44">
        <v>0.13605</v>
      </c>
      <c r="E44">
        <v>0.181057</v>
      </c>
      <c r="F44">
        <v>0.13605200000000001</v>
      </c>
      <c r="G44">
        <v>0.324104</v>
      </c>
      <c r="H44">
        <v>0.32409900000000003</v>
      </c>
      <c r="I44">
        <v>0.32410699999999998</v>
      </c>
      <c r="J44">
        <v>0.324096</v>
      </c>
      <c r="K44">
        <v>0.41766700000000001</v>
      </c>
      <c r="L44">
        <v>0.36427999999999999</v>
      </c>
      <c r="N44" t="s">
        <v>1</v>
      </c>
      <c r="O44" s="4">
        <f t="shared" ref="O44:Y47" si="12">SUM(B43,B49)</f>
        <v>14.228629999999999</v>
      </c>
      <c r="P44" s="4">
        <f t="shared" si="12"/>
        <v>14.228629999999999</v>
      </c>
      <c r="Q44" s="4">
        <f t="shared" si="12"/>
        <v>20.547229999999999</v>
      </c>
      <c r="R44" s="4">
        <f t="shared" si="12"/>
        <v>23.20213</v>
      </c>
      <c r="S44" s="3">
        <f t="shared" si="12"/>
        <v>25.352600000000002</v>
      </c>
      <c r="T44" s="3">
        <f t="shared" si="12"/>
        <v>31.752800000000001</v>
      </c>
      <c r="U44" s="3">
        <f t="shared" si="12"/>
        <v>32.218800000000002</v>
      </c>
      <c r="V44" s="3">
        <f t="shared" si="12"/>
        <v>33.114899999999999</v>
      </c>
      <c r="W44" s="3">
        <f t="shared" si="12"/>
        <v>32.698399999999999</v>
      </c>
      <c r="X44" s="3">
        <f t="shared" si="12"/>
        <v>33.114899999999999</v>
      </c>
      <c r="Y44" s="3">
        <f t="shared" si="12"/>
        <v>36.109499999999997</v>
      </c>
    </row>
    <row r="45" spans="1:25">
      <c r="A45" t="s">
        <v>3</v>
      </c>
      <c r="B45" s="2">
        <v>1.0980000000000001</v>
      </c>
      <c r="C45" s="2">
        <v>1.0980000000000001</v>
      </c>
      <c r="D45" s="2">
        <v>1.0980000000000001</v>
      </c>
      <c r="E45" s="4">
        <v>1.3811899999999999</v>
      </c>
      <c r="F45" s="4">
        <v>1.78243</v>
      </c>
      <c r="G45" s="4">
        <v>1.41805</v>
      </c>
      <c r="H45" s="4">
        <v>1.42987</v>
      </c>
      <c r="I45" s="4">
        <v>1.41805</v>
      </c>
      <c r="J45" s="4">
        <v>1.41805</v>
      </c>
      <c r="K45" s="4">
        <v>1.41805</v>
      </c>
      <c r="L45" s="4">
        <v>1.5642499999999999</v>
      </c>
      <c r="N45" t="s">
        <v>2</v>
      </c>
      <c r="O45">
        <f t="shared" si="12"/>
        <v>6.6380830000000002E-2</v>
      </c>
      <c r="P45">
        <f t="shared" si="12"/>
        <v>0.1572673</v>
      </c>
      <c r="Q45">
        <f t="shared" si="12"/>
        <v>0.16208410000000001</v>
      </c>
      <c r="R45">
        <f t="shared" si="12"/>
        <v>0.20708589999999999</v>
      </c>
      <c r="S45">
        <f t="shared" si="12"/>
        <v>0.14682529999999999</v>
      </c>
      <c r="T45">
        <f t="shared" si="12"/>
        <v>0.37094179999999999</v>
      </c>
      <c r="U45">
        <f t="shared" si="12"/>
        <v>0.3709365</v>
      </c>
      <c r="V45">
        <f t="shared" si="12"/>
        <v>0.3708072</v>
      </c>
      <c r="W45">
        <f t="shared" si="12"/>
        <v>0.3705542</v>
      </c>
      <c r="X45" s="11">
        <f t="shared" si="12"/>
        <v>0.4778482</v>
      </c>
      <c r="Y45">
        <f t="shared" si="12"/>
        <v>0.39945199999999997</v>
      </c>
    </row>
    <row r="46" spans="1:25">
      <c r="A46" t="s">
        <v>4</v>
      </c>
      <c r="B46" s="6">
        <v>7.2628099999999998E-3</v>
      </c>
      <c r="C46">
        <v>7.2628099999999998E-3</v>
      </c>
      <c r="D46">
        <v>7.2628099999999998E-3</v>
      </c>
      <c r="E46">
        <v>9.6917500000000007E-3</v>
      </c>
      <c r="F46">
        <v>1.33423E-2</v>
      </c>
      <c r="G46">
        <v>8.8111200000000004E-3</v>
      </c>
      <c r="H46">
        <v>8.8730100000000006E-3</v>
      </c>
      <c r="I46">
        <v>8.8111200000000004E-3</v>
      </c>
      <c r="J46">
        <v>8.8111200000000004E-3</v>
      </c>
      <c r="K46">
        <v>8.8111200000000004E-3</v>
      </c>
      <c r="L46">
        <v>9.6826299999999994E-3</v>
      </c>
      <c r="N46" t="s">
        <v>3</v>
      </c>
      <c r="O46" s="9">
        <f t="shared" si="12"/>
        <v>1.1027278900000002</v>
      </c>
      <c r="P46" s="9">
        <f t="shared" si="12"/>
        <v>1.1027278900000002</v>
      </c>
      <c r="Q46" s="2">
        <f t="shared" si="12"/>
        <v>1.1071063600000002</v>
      </c>
      <c r="R46" s="9">
        <f t="shared" si="12"/>
        <v>1.39029636</v>
      </c>
      <c r="S46" s="9">
        <f t="shared" si="12"/>
        <v>1.79153636</v>
      </c>
      <c r="T46" s="9">
        <f t="shared" si="12"/>
        <v>1.4298040000000001</v>
      </c>
      <c r="U46" s="9">
        <f t="shared" si="12"/>
        <v>1.441624</v>
      </c>
      <c r="V46" s="9">
        <f t="shared" si="12"/>
        <v>1.4297538000000001</v>
      </c>
      <c r="W46" s="9">
        <f t="shared" si="12"/>
        <v>1.4296835999999999</v>
      </c>
      <c r="X46" s="9">
        <f t="shared" si="12"/>
        <v>1.4297538000000001</v>
      </c>
      <c r="Y46" s="9">
        <f t="shared" si="12"/>
        <v>1.5759538</v>
      </c>
    </row>
    <row r="47" spans="1:25">
      <c r="N47" t="s">
        <v>4</v>
      </c>
      <c r="O47" s="10">
        <f t="shared" si="12"/>
        <v>7.8344139999999996E-3</v>
      </c>
      <c r="P47" s="10">
        <f t="shared" si="12"/>
        <v>7.8344139999999996E-3</v>
      </c>
      <c r="Q47">
        <f t="shared" si="12"/>
        <v>8.3665900000000001E-3</v>
      </c>
      <c r="R47" s="10">
        <f t="shared" si="12"/>
        <v>1.0795530000000001E-2</v>
      </c>
      <c r="S47" s="10">
        <f t="shared" si="12"/>
        <v>1.444608E-2</v>
      </c>
      <c r="T47" s="10">
        <f t="shared" si="12"/>
        <v>1.060813E-2</v>
      </c>
      <c r="U47" s="10">
        <f t="shared" si="12"/>
        <v>1.0670020000000001E-2</v>
      </c>
      <c r="V47" s="10">
        <f t="shared" si="12"/>
        <v>1.0604780000000001E-2</v>
      </c>
      <c r="W47" s="10">
        <f t="shared" si="12"/>
        <v>1.0593060000000001E-2</v>
      </c>
      <c r="X47" s="10">
        <f t="shared" si="12"/>
        <v>1.0604780000000001E-2</v>
      </c>
      <c r="Y47" s="10">
        <f t="shared" si="12"/>
        <v>1.147629E-2</v>
      </c>
    </row>
    <row r="48" spans="1:25">
      <c r="A48" s="1" t="s">
        <v>17</v>
      </c>
      <c r="N48" s="22" t="s">
        <v>73</v>
      </c>
      <c r="O48">
        <f t="shared" ref="O48:Y48" si="13">SUM(O45:O47)</f>
        <v>1.1769431340000001</v>
      </c>
      <c r="P48">
        <f t="shared" si="13"/>
        <v>1.2678296040000001</v>
      </c>
      <c r="Q48">
        <f t="shared" si="13"/>
        <v>1.2775570500000002</v>
      </c>
      <c r="R48">
        <f t="shared" si="13"/>
        <v>1.6081777900000001</v>
      </c>
      <c r="S48">
        <f t="shared" si="13"/>
        <v>1.9528077399999999</v>
      </c>
      <c r="T48">
        <f t="shared" si="13"/>
        <v>1.8113539300000001</v>
      </c>
      <c r="U48">
        <f t="shared" si="13"/>
        <v>1.8232305200000001</v>
      </c>
      <c r="V48">
        <f t="shared" si="13"/>
        <v>1.8111657800000001</v>
      </c>
      <c r="W48">
        <f t="shared" si="13"/>
        <v>1.8108308599999998</v>
      </c>
      <c r="X48" s="11">
        <f t="shared" si="13"/>
        <v>1.91820678</v>
      </c>
      <c r="Y48">
        <f t="shared" si="13"/>
        <v>1.9868820899999999</v>
      </c>
    </row>
    <row r="49" spans="1:25">
      <c r="A49" t="s">
        <v>1</v>
      </c>
      <c r="B49" s="3">
        <v>7.0038</v>
      </c>
      <c r="C49" s="3">
        <v>7.0038</v>
      </c>
      <c r="D49" s="3">
        <v>13.3224</v>
      </c>
      <c r="E49" s="3">
        <v>13.3224</v>
      </c>
      <c r="F49" s="3">
        <v>13.3224</v>
      </c>
      <c r="G49" s="3">
        <v>17.236699999999999</v>
      </c>
      <c r="H49" s="3">
        <v>17.236699999999999</v>
      </c>
      <c r="I49" s="3">
        <v>18.598800000000001</v>
      </c>
      <c r="J49" s="3">
        <v>18.182300000000001</v>
      </c>
      <c r="K49" s="3">
        <v>18.598800000000001</v>
      </c>
      <c r="L49" s="3">
        <v>18.598800000000001</v>
      </c>
    </row>
    <row r="50" spans="1:25">
      <c r="A50" t="s">
        <v>2</v>
      </c>
      <c r="B50">
        <v>8.9699299999999992E-3</v>
      </c>
      <c r="C50">
        <v>2.1251300000000001E-2</v>
      </c>
      <c r="D50">
        <v>2.6034100000000001E-2</v>
      </c>
      <c r="E50">
        <v>2.6028900000000001E-2</v>
      </c>
      <c r="F50">
        <v>1.07733E-2</v>
      </c>
      <c r="G50">
        <v>4.6837799999999999E-2</v>
      </c>
      <c r="H50">
        <v>4.6837499999999997E-2</v>
      </c>
      <c r="I50">
        <v>4.6700199999999997E-2</v>
      </c>
      <c r="J50">
        <v>4.6458199999999998E-2</v>
      </c>
      <c r="K50">
        <v>6.0181199999999997E-2</v>
      </c>
      <c r="L50">
        <v>3.5172000000000002E-2</v>
      </c>
      <c r="N50" s="47" t="s">
        <v>22</v>
      </c>
      <c r="O50">
        <v>0.41783700000000001</v>
      </c>
      <c r="P50">
        <v>0.70545599999999997</v>
      </c>
      <c r="Q50">
        <v>0.70528400000000002</v>
      </c>
      <c r="R50">
        <v>0.70528400000000002</v>
      </c>
      <c r="S50">
        <v>0.70527700000000004</v>
      </c>
      <c r="T50">
        <v>0.49835400000000002</v>
      </c>
      <c r="U50">
        <v>0.49836200000000003</v>
      </c>
      <c r="V50">
        <v>0.49835099999999999</v>
      </c>
      <c r="W50">
        <v>0.498367</v>
      </c>
      <c r="X50">
        <v>0.77343200000000001</v>
      </c>
      <c r="Y50">
        <v>0.34201199999999998</v>
      </c>
    </row>
    <row r="51" spans="1:25">
      <c r="A51" t="s">
        <v>3</v>
      </c>
      <c r="B51">
        <v>4.7278900000000002E-3</v>
      </c>
      <c r="C51">
        <v>4.7278900000000002E-3</v>
      </c>
      <c r="D51">
        <v>9.1063600000000008E-3</v>
      </c>
      <c r="E51">
        <v>9.1063600000000008E-3</v>
      </c>
      <c r="F51">
        <v>9.1063600000000008E-3</v>
      </c>
      <c r="G51">
        <v>1.1754000000000001E-2</v>
      </c>
      <c r="H51">
        <v>1.1754000000000001E-2</v>
      </c>
      <c r="I51">
        <v>1.17038E-2</v>
      </c>
      <c r="J51">
        <v>1.1633599999999999E-2</v>
      </c>
      <c r="K51">
        <v>1.17038E-2</v>
      </c>
      <c r="L51">
        <v>1.17038E-2</v>
      </c>
      <c r="N51" t="s">
        <v>71</v>
      </c>
      <c r="O51">
        <f t="shared" ref="O51:Y51" si="14">PRODUCT(O48,O50)</f>
        <v>0.49177038828115804</v>
      </c>
      <c r="P51">
        <f t="shared" si="14"/>
        <v>0.89439800111942402</v>
      </c>
      <c r="Q51">
        <f t="shared" si="14"/>
        <v>0.90104054645220022</v>
      </c>
      <c r="R51">
        <f t="shared" si="14"/>
        <v>1.1342220644423602</v>
      </c>
      <c r="S51">
        <f t="shared" si="14"/>
        <v>1.37727038444398</v>
      </c>
      <c r="T51">
        <f t="shared" si="14"/>
        <v>0.90269547643122006</v>
      </c>
      <c r="U51">
        <f t="shared" si="14"/>
        <v>0.90862880840824012</v>
      </c>
      <c r="V51">
        <f t="shared" si="14"/>
        <v>0.90259627762878003</v>
      </c>
      <c r="W51">
        <f t="shared" si="14"/>
        <v>0.90245834320561991</v>
      </c>
      <c r="X51">
        <f t="shared" si="14"/>
        <v>1.48360250626896</v>
      </c>
      <c r="Y51">
        <f t="shared" si="14"/>
        <v>0.67953751736507995</v>
      </c>
    </row>
    <row r="52" spans="1:25">
      <c r="A52" t="s">
        <v>4</v>
      </c>
      <c r="B52">
        <v>5.7160399999999997E-4</v>
      </c>
      <c r="C52">
        <v>5.7160399999999997E-4</v>
      </c>
      <c r="D52">
        <v>1.10378E-3</v>
      </c>
      <c r="E52">
        <v>1.10378E-3</v>
      </c>
      <c r="F52">
        <v>1.10378E-3</v>
      </c>
      <c r="G52">
        <v>1.7970099999999999E-3</v>
      </c>
      <c r="H52">
        <v>1.7970099999999999E-3</v>
      </c>
      <c r="I52">
        <v>1.7936600000000001E-3</v>
      </c>
      <c r="J52">
        <v>1.7819400000000001E-3</v>
      </c>
      <c r="K52">
        <v>1.7936600000000001E-3</v>
      </c>
      <c r="L52">
        <v>1.7936600000000001E-3</v>
      </c>
      <c r="N52" t="s">
        <v>74</v>
      </c>
      <c r="O52">
        <f t="shared" ref="O52:Y52" si="15">PRODUCT(O50:O51)</f>
        <v>0.20547986372823424</v>
      </c>
      <c r="P52">
        <f t="shared" si="15"/>
        <v>0.63095843627770432</v>
      </c>
      <c r="Q52">
        <f t="shared" si="15"/>
        <v>0.63548948076399359</v>
      </c>
      <c r="R52">
        <f t="shared" si="15"/>
        <v>0.79994867449816554</v>
      </c>
      <c r="S52">
        <f t="shared" si="15"/>
        <v>0.97135712492949688</v>
      </c>
      <c r="T52">
        <f t="shared" si="15"/>
        <v>0.44986190146140426</v>
      </c>
      <c r="U52">
        <f t="shared" si="15"/>
        <v>0.4528260702159474</v>
      </c>
      <c r="V52">
        <f t="shared" si="15"/>
        <v>0.44980975755258013</v>
      </c>
      <c r="W52">
        <f t="shared" si="15"/>
        <v>0.44975545712835518</v>
      </c>
      <c r="X52">
        <f t="shared" si="15"/>
        <v>1.1474656536286143</v>
      </c>
      <c r="Y52">
        <f t="shared" si="15"/>
        <v>0.23240998538906571</v>
      </c>
    </row>
    <row r="53" spans="1:25">
      <c r="N53" s="22" t="s">
        <v>75</v>
      </c>
      <c r="O53" s="4">
        <v>3.8656700000000002</v>
      </c>
      <c r="P53" s="4">
        <v>3.8656700000000002</v>
      </c>
      <c r="Q53" s="4">
        <v>3.99078</v>
      </c>
      <c r="R53" s="4">
        <v>4.4877700000000003</v>
      </c>
      <c r="S53" s="4">
        <v>5.5300599999999998</v>
      </c>
      <c r="T53" s="4">
        <v>10.397399999999999</v>
      </c>
      <c r="U53" s="4">
        <v>10.358700000000001</v>
      </c>
      <c r="V53" s="4">
        <v>10.396699999999999</v>
      </c>
      <c r="W53" s="4">
        <v>10.395</v>
      </c>
      <c r="X53" s="4">
        <v>10.396699999999999</v>
      </c>
      <c r="Y53" s="4">
        <v>11.278499999999999</v>
      </c>
    </row>
    <row r="55" spans="1:25" ht="20.25" thickBot="1">
      <c r="A55" s="5" t="s">
        <v>21</v>
      </c>
      <c r="B55" s="7" t="s">
        <v>5</v>
      </c>
      <c r="C55" s="7" t="s">
        <v>6</v>
      </c>
      <c r="D55" s="7" t="s">
        <v>7</v>
      </c>
      <c r="E55" s="7" t="s">
        <v>8</v>
      </c>
      <c r="F55" s="7" t="s">
        <v>9</v>
      </c>
      <c r="G55" s="7" t="s">
        <v>10</v>
      </c>
      <c r="H55" s="7" t="s">
        <v>11</v>
      </c>
      <c r="I55" s="7" t="s">
        <v>12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thickTop="1">
      <c r="A56" s="1" t="s">
        <v>16</v>
      </c>
    </row>
    <row r="57" spans="1:25" ht="15.75" thickBot="1">
      <c r="A57" t="s">
        <v>1</v>
      </c>
      <c r="B57" s="4">
        <v>4.5240900000000002</v>
      </c>
      <c r="C57" s="4">
        <v>4.5240900000000002</v>
      </c>
      <c r="D57" s="4">
        <v>7.1026899999999999</v>
      </c>
      <c r="E57" s="4">
        <v>7.1026899999999999</v>
      </c>
      <c r="F57" s="3">
        <v>12.7986</v>
      </c>
      <c r="G57" s="3">
        <v>15.281499999999999</v>
      </c>
      <c r="H57" s="3">
        <v>15.281499999999999</v>
      </c>
      <c r="I57" s="3">
        <v>15.209199999999999</v>
      </c>
      <c r="J57" s="3"/>
      <c r="K57" s="3"/>
      <c r="L57" s="3"/>
      <c r="N57" s="1" t="s">
        <v>72</v>
      </c>
      <c r="O57" s="7" t="s">
        <v>5</v>
      </c>
      <c r="P57" s="7" t="s">
        <v>6</v>
      </c>
      <c r="Q57" s="7" t="s">
        <v>7</v>
      </c>
      <c r="R57" s="7" t="s">
        <v>8</v>
      </c>
      <c r="S57" s="7" t="s">
        <v>9</v>
      </c>
      <c r="T57" s="7" t="s">
        <v>10</v>
      </c>
      <c r="U57" s="7" t="s">
        <v>11</v>
      </c>
      <c r="V57" s="7" t="s">
        <v>12</v>
      </c>
    </row>
    <row r="58" spans="1:25">
      <c r="A58" t="s">
        <v>2</v>
      </c>
      <c r="B58">
        <v>5.4534399999999997E-2</v>
      </c>
      <c r="C58">
        <v>6.6679799999999997E-2</v>
      </c>
      <c r="D58">
        <v>0.118376</v>
      </c>
      <c r="E58">
        <v>0.118337</v>
      </c>
      <c r="F58">
        <v>0.77948200000000001</v>
      </c>
      <c r="G58">
        <v>0.77949999999999997</v>
      </c>
      <c r="H58">
        <v>0.51973499999999995</v>
      </c>
      <c r="I58">
        <v>0.51973400000000003</v>
      </c>
      <c r="N58" t="s">
        <v>1</v>
      </c>
      <c r="O58" s="4">
        <f t="shared" ref="O58:V60" si="16">SUM(B57,B63)</f>
        <v>11.527889999999999</v>
      </c>
      <c r="P58" s="4">
        <f t="shared" si="16"/>
        <v>11.527889999999999</v>
      </c>
      <c r="Q58" s="4">
        <f t="shared" si="16"/>
        <v>45.535990000000005</v>
      </c>
      <c r="R58" s="4">
        <f t="shared" si="16"/>
        <v>45.030590000000004</v>
      </c>
      <c r="S58" s="3">
        <f t="shared" si="16"/>
        <v>50.726500000000001</v>
      </c>
      <c r="T58" s="3">
        <f t="shared" si="16"/>
        <v>53.209400000000002</v>
      </c>
      <c r="U58" s="3">
        <f t="shared" si="16"/>
        <v>33.463799999999999</v>
      </c>
      <c r="V58" s="3">
        <f t="shared" si="16"/>
        <v>33.391500000000001</v>
      </c>
      <c r="W58" s="3"/>
      <c r="X58" s="3"/>
      <c r="Y58" s="3"/>
    </row>
    <row r="59" spans="1:25">
      <c r="A59" t="s">
        <v>3</v>
      </c>
      <c r="B59" s="2">
        <v>0.69611100000000004</v>
      </c>
      <c r="C59" s="2">
        <v>0.69611100000000004</v>
      </c>
      <c r="D59" s="2">
        <v>0.83379300000000001</v>
      </c>
      <c r="E59" s="4">
        <v>0.83379300000000001</v>
      </c>
      <c r="F59" s="4">
        <v>1.2049300000000001</v>
      </c>
      <c r="G59" s="4">
        <v>1.41828</v>
      </c>
      <c r="H59" s="4">
        <v>1.41828</v>
      </c>
      <c r="I59" s="4">
        <v>1.4295</v>
      </c>
      <c r="J59" s="4"/>
      <c r="K59" s="4"/>
      <c r="L59" s="4"/>
      <c r="N59" t="s">
        <v>2</v>
      </c>
      <c r="O59">
        <f t="shared" si="16"/>
        <v>7.1053399999999989E-2</v>
      </c>
      <c r="P59" s="4">
        <f t="shared" si="16"/>
        <v>8.6878399999999995E-2</v>
      </c>
      <c r="Q59" s="4">
        <f t="shared" si="16"/>
        <v>0.18086930000000001</v>
      </c>
      <c r="R59">
        <f>SUM(E64,E58)</f>
        <v>0.1799481</v>
      </c>
      <c r="S59">
        <f>SUM(F58,F64)</f>
        <v>0.83585370000000003</v>
      </c>
      <c r="T59">
        <f>SUM(G58,G64)</f>
        <v>0.83585609999999999</v>
      </c>
      <c r="U59">
        <f>SUM(H58,H64)</f>
        <v>0.54588429999999999</v>
      </c>
      <c r="V59">
        <f>SUM(I64,I58)</f>
        <v>0.54587990000000008</v>
      </c>
      <c r="X59" s="11"/>
    </row>
    <row r="60" spans="1:25">
      <c r="A60" t="s">
        <v>4</v>
      </c>
      <c r="B60" s="6">
        <v>3.6038899999999998E-3</v>
      </c>
      <c r="C60">
        <v>3.6038899999999998E-3</v>
      </c>
      <c r="D60">
        <v>4.3001899999999997E-3</v>
      </c>
      <c r="E60">
        <v>4.3001899999999997E-3</v>
      </c>
      <c r="F60">
        <v>7.0223500000000001E-3</v>
      </c>
      <c r="G60">
        <v>8.7668699999999995E-3</v>
      </c>
      <c r="H60">
        <v>8.7668699999999995E-3</v>
      </c>
      <c r="I60">
        <v>8.8698200000000005E-3</v>
      </c>
      <c r="N60" t="s">
        <v>3</v>
      </c>
      <c r="O60" s="9">
        <f t="shared" si="16"/>
        <v>0.70083888999999999</v>
      </c>
      <c r="P60" s="9">
        <f t="shared" si="16"/>
        <v>0.70083888999999999</v>
      </c>
      <c r="Q60" s="9">
        <f t="shared" si="16"/>
        <v>0.85019250000000002</v>
      </c>
      <c r="R60" s="9">
        <f>SUM(E59,E65)</f>
        <v>0.85011270000000005</v>
      </c>
      <c r="S60" s="9">
        <f>SUM(F65,F59)</f>
        <v>1.2212497</v>
      </c>
      <c r="T60" s="9">
        <f t="shared" ref="T60:V61" si="17">SUM(G59,G65)</f>
        <v>1.4345996999999999</v>
      </c>
      <c r="U60" s="9">
        <f t="shared" si="17"/>
        <v>1.4299135999999999</v>
      </c>
      <c r="V60" s="9">
        <f t="shared" si="17"/>
        <v>1.4411335999999999</v>
      </c>
      <c r="W60" s="9"/>
      <c r="X60" s="9"/>
      <c r="Y60" s="9"/>
    </row>
    <row r="61" spans="1:25">
      <c r="N61" t="s">
        <v>4</v>
      </c>
      <c r="O61" s="10">
        <f>SUM(B60,B66)</f>
        <v>4.1754940000000001E-3</v>
      </c>
      <c r="P61" s="10">
        <f>SUM(C60,C66)</f>
        <v>4.1754940000000001E-3</v>
      </c>
      <c r="Q61" s="10">
        <f>SUM(D66,D60)</f>
        <v>7.8149299999999994E-3</v>
      </c>
      <c r="R61" s="10">
        <f>SUM(E66,E60)</f>
        <v>7.7851399999999994E-3</v>
      </c>
      <c r="S61" s="10">
        <f>SUM(F60,F66)</f>
        <v>1.0507300000000001E-2</v>
      </c>
      <c r="T61" s="10">
        <f t="shared" si="17"/>
        <v>1.225182E-2</v>
      </c>
      <c r="U61" s="10">
        <f t="shared" si="17"/>
        <v>1.0548809999999999E-2</v>
      </c>
      <c r="V61" s="10">
        <f t="shared" si="17"/>
        <v>1.065176E-2</v>
      </c>
      <c r="W61" s="10"/>
      <c r="X61" s="10"/>
      <c r="Y61" s="10"/>
    </row>
    <row r="62" spans="1:25">
      <c r="A62" s="1" t="s">
        <v>17</v>
      </c>
      <c r="N62" s="22" t="s">
        <v>73</v>
      </c>
      <c r="O62" s="4">
        <f t="shared" ref="O62:V62" si="18">SUM(O59:O61)</f>
        <v>0.77606778399999998</v>
      </c>
      <c r="P62" s="4">
        <f t="shared" si="18"/>
        <v>0.79189278399999996</v>
      </c>
      <c r="Q62" s="4">
        <f t="shared" si="18"/>
        <v>1.0388767300000001</v>
      </c>
      <c r="R62" s="4">
        <f t="shared" si="18"/>
        <v>1.03784594</v>
      </c>
      <c r="S62" s="3">
        <f t="shared" si="18"/>
        <v>2.0676106999999999</v>
      </c>
      <c r="T62" s="3">
        <f t="shared" si="18"/>
        <v>2.2827076199999996</v>
      </c>
      <c r="U62" s="3">
        <f t="shared" si="18"/>
        <v>1.9863467099999998</v>
      </c>
      <c r="V62" s="3">
        <f t="shared" si="18"/>
        <v>1.99766526</v>
      </c>
      <c r="X62" s="11"/>
    </row>
    <row r="63" spans="1:25">
      <c r="A63" t="s">
        <v>1</v>
      </c>
      <c r="B63" s="3">
        <v>7.0038</v>
      </c>
      <c r="C63" s="3">
        <v>7.0038</v>
      </c>
      <c r="D63" s="3">
        <v>38.433300000000003</v>
      </c>
      <c r="E63" s="3">
        <v>37.927900000000001</v>
      </c>
      <c r="F63" s="3">
        <v>37.927900000000001</v>
      </c>
      <c r="G63" s="3">
        <v>37.927900000000001</v>
      </c>
      <c r="H63" s="3">
        <v>18.182300000000001</v>
      </c>
      <c r="I63" s="3">
        <v>18.182300000000001</v>
      </c>
      <c r="J63" s="3"/>
      <c r="K63" s="3"/>
      <c r="L63" s="3"/>
    </row>
    <row r="64" spans="1:25">
      <c r="A64" t="s">
        <v>2</v>
      </c>
      <c r="B64">
        <v>1.6518999999999999E-2</v>
      </c>
      <c r="C64">
        <v>2.0198600000000001E-2</v>
      </c>
      <c r="D64">
        <v>6.2493300000000002E-2</v>
      </c>
      <c r="E64">
        <v>6.1611100000000002E-2</v>
      </c>
      <c r="F64">
        <v>5.6371699999999997E-2</v>
      </c>
      <c r="G64">
        <v>5.6356099999999999E-2</v>
      </c>
      <c r="H64">
        <v>2.61493E-2</v>
      </c>
      <c r="I64">
        <v>2.61459E-2</v>
      </c>
      <c r="N64" s="47" t="s">
        <v>22</v>
      </c>
      <c r="O64" s="49">
        <v>0.26492199999999999</v>
      </c>
      <c r="P64" s="49">
        <v>0.43332199999999998</v>
      </c>
      <c r="Q64" s="49">
        <v>0.35070400000000002</v>
      </c>
      <c r="R64" s="49">
        <v>0.350829</v>
      </c>
      <c r="S64" s="49">
        <v>0.34504000000000001</v>
      </c>
      <c r="T64" s="49">
        <v>0.34503200000000001</v>
      </c>
      <c r="U64" s="49">
        <v>0.12937199999999999</v>
      </c>
      <c r="V64" s="49">
        <v>0.12937199999999999</v>
      </c>
    </row>
    <row r="65" spans="1:25">
      <c r="A65" t="s">
        <v>3</v>
      </c>
      <c r="B65">
        <v>4.7278900000000002E-3</v>
      </c>
      <c r="C65">
        <v>4.7278900000000002E-3</v>
      </c>
      <c r="D65">
        <v>1.6399500000000001E-2</v>
      </c>
      <c r="E65">
        <v>1.6319699999999999E-2</v>
      </c>
      <c r="F65">
        <v>1.6319699999999999E-2</v>
      </c>
      <c r="G65">
        <v>1.6319699999999999E-2</v>
      </c>
      <c r="H65">
        <v>1.1633599999999999E-2</v>
      </c>
      <c r="I65">
        <v>1.1633599999999999E-2</v>
      </c>
      <c r="N65" t="s">
        <v>71</v>
      </c>
      <c r="O65">
        <f t="shared" ref="O65:T65" si="19">PRODUCT(O62,O64)</f>
        <v>0.20559742947284798</v>
      </c>
      <c r="P65">
        <f t="shared" si="19"/>
        <v>0.34314456494844797</v>
      </c>
      <c r="Q65">
        <f t="shared" si="19"/>
        <v>0.36433822471792005</v>
      </c>
      <c r="R65">
        <f t="shared" si="19"/>
        <v>0.36410645328426</v>
      </c>
      <c r="S65">
        <f t="shared" si="19"/>
        <v>0.71340839592799998</v>
      </c>
      <c r="T65">
        <f t="shared" si="19"/>
        <v>0.78760717554383985</v>
      </c>
      <c r="U65">
        <f>PRODUCT(U64,U62)</f>
        <v>0.25697764656611993</v>
      </c>
      <c r="V65">
        <f>PRODUCT(V64,V62)</f>
        <v>0.25844195001671999</v>
      </c>
    </row>
    <row r="66" spans="1:25">
      <c r="A66" t="s">
        <v>4</v>
      </c>
      <c r="B66">
        <v>5.7160399999999997E-4</v>
      </c>
      <c r="C66">
        <v>5.7160399999999997E-4</v>
      </c>
      <c r="D66">
        <v>3.5147400000000001E-3</v>
      </c>
      <c r="E66">
        <v>3.4849500000000001E-3</v>
      </c>
      <c r="F66">
        <v>3.4849500000000001E-3</v>
      </c>
      <c r="G66">
        <v>3.4849500000000001E-3</v>
      </c>
      <c r="H66">
        <v>1.7819400000000001E-3</v>
      </c>
      <c r="I66">
        <v>1.7819400000000001E-3</v>
      </c>
      <c r="N66" t="s">
        <v>74</v>
      </c>
      <c r="O66">
        <f t="shared" ref="O66:V66" si="20">PRODUCT(O64:O65)</f>
        <v>5.446728221080583E-2</v>
      </c>
      <c r="P66">
        <f t="shared" si="20"/>
        <v>0.14869208917259136</v>
      </c>
      <c r="Q66">
        <f t="shared" si="20"/>
        <v>0.12777487276147342</v>
      </c>
      <c r="R66">
        <f t="shared" si="20"/>
        <v>0.12773910289926366</v>
      </c>
      <c r="S66">
        <f t="shared" si="20"/>
        <v>0.24615443293099712</v>
      </c>
      <c r="T66">
        <f t="shared" si="20"/>
        <v>0.27174967899224217</v>
      </c>
      <c r="U66">
        <f t="shared" si="20"/>
        <v>3.3245712091552061E-2</v>
      </c>
      <c r="V66">
        <f t="shared" si="20"/>
        <v>3.3435151957563095E-2</v>
      </c>
    </row>
    <row r="67" spans="1:25">
      <c r="N67" s="22" t="s">
        <v>75</v>
      </c>
      <c r="O67" s="4">
        <v>2.9341699999999999</v>
      </c>
      <c r="P67" s="4">
        <v>2.9341699999999999</v>
      </c>
      <c r="Q67" s="4">
        <v>7.5062699999999998</v>
      </c>
      <c r="R67" s="4">
        <v>7.4985999999999997</v>
      </c>
      <c r="S67" s="4">
        <v>9.4861599999999999</v>
      </c>
      <c r="T67" s="4">
        <v>10.6905</v>
      </c>
      <c r="U67" s="4">
        <v>10.0276</v>
      </c>
      <c r="V67" s="4">
        <v>10.1326</v>
      </c>
      <c r="W67" s="4"/>
      <c r="X67" s="4"/>
      <c r="Y67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3"/>
  <sheetViews>
    <sheetView topLeftCell="A25" workbookViewId="0"/>
  </sheetViews>
  <sheetFormatPr defaultRowHeight="15"/>
  <cols>
    <col min="1" max="1" width="11.28515625" customWidth="1"/>
    <col min="2" max="2" width="16.5703125" style="20" customWidth="1"/>
    <col min="3" max="3" width="12.7109375" customWidth="1"/>
    <col min="4" max="4" width="15.5703125" customWidth="1"/>
    <col min="5" max="5" width="14" customWidth="1"/>
    <col min="6" max="6" width="13.5703125" customWidth="1"/>
    <col min="8" max="8" width="14.85546875" customWidth="1"/>
    <col min="9" max="9" width="10.85546875" customWidth="1"/>
    <col min="10" max="10" width="22" customWidth="1"/>
    <col min="11" max="11" width="17.5703125" customWidth="1"/>
    <col min="12" max="12" width="18.140625" customWidth="1"/>
    <col min="13" max="13" width="15.42578125" customWidth="1"/>
    <col min="14" max="14" width="14.140625" customWidth="1"/>
    <col min="16" max="16" width="12.7109375" customWidth="1"/>
    <col min="17" max="17" width="11.7109375" customWidth="1"/>
    <col min="19" max="19" width="10.85546875" customWidth="1"/>
    <col min="20" max="20" width="11.28515625" customWidth="1"/>
    <col min="22" max="22" width="13.85546875" customWidth="1"/>
    <col min="23" max="23" width="13" customWidth="1"/>
  </cols>
  <sheetData>
    <row r="1" spans="1:23">
      <c r="B1" s="12"/>
      <c r="C1" s="12"/>
      <c r="D1" s="13"/>
      <c r="E1" s="13"/>
      <c r="F1" s="13"/>
      <c r="J1" s="14" t="s">
        <v>22</v>
      </c>
      <c r="K1" s="15" t="s">
        <v>23</v>
      </c>
      <c r="L1" s="16" t="s">
        <v>24</v>
      </c>
      <c r="M1" s="16" t="s">
        <v>25</v>
      </c>
      <c r="N1" s="16" t="s">
        <v>26</v>
      </c>
    </row>
    <row r="2" spans="1:23">
      <c r="B2" s="12"/>
      <c r="C2" s="12"/>
      <c r="D2" s="13"/>
      <c r="E2" s="13"/>
      <c r="F2" s="13"/>
      <c r="I2" s="17" t="s">
        <v>27</v>
      </c>
      <c r="J2" s="12">
        <v>8.3718000000000001E-2</v>
      </c>
      <c r="K2" s="12">
        <v>1.674353</v>
      </c>
      <c r="L2" s="13">
        <v>1.4248E-2</v>
      </c>
      <c r="M2" s="13">
        <v>7.7000000000000001E-5</v>
      </c>
      <c r="N2" s="13">
        <v>0.29524299999999998</v>
      </c>
      <c r="Q2" s="18" t="s">
        <v>28</v>
      </c>
      <c r="R2" s="18"/>
      <c r="S2" s="18"/>
      <c r="T2" s="19"/>
      <c r="U2" s="19"/>
    </row>
    <row r="3" spans="1:23">
      <c r="B3" s="12"/>
      <c r="C3" s="12"/>
      <c r="D3" s="13"/>
      <c r="E3" s="13"/>
      <c r="F3" s="13"/>
      <c r="I3" s="20" t="s">
        <v>29</v>
      </c>
      <c r="J3" s="12">
        <v>6.4936999999999995E-2</v>
      </c>
      <c r="K3" s="12">
        <v>1.2987340000000001</v>
      </c>
      <c r="L3" s="13">
        <v>2.0790000000000001E-3</v>
      </c>
      <c r="M3" s="13">
        <v>2.3609999999999999E-2</v>
      </c>
      <c r="N3" s="13">
        <v>5.5081999999999999E-2</v>
      </c>
      <c r="Q3" s="21" t="s">
        <v>30</v>
      </c>
      <c r="R3" s="22" t="s">
        <v>31</v>
      </c>
      <c r="S3" s="22" t="s">
        <v>32</v>
      </c>
      <c r="T3" s="22" t="s">
        <v>33</v>
      </c>
      <c r="U3" s="22" t="s">
        <v>34</v>
      </c>
      <c r="V3" s="22" t="s">
        <v>35</v>
      </c>
      <c r="W3" s="22" t="s">
        <v>36</v>
      </c>
    </row>
    <row r="4" spans="1:23">
      <c r="G4" s="18" t="s">
        <v>37</v>
      </c>
      <c r="H4" s="18"/>
      <c r="I4" t="s">
        <v>38</v>
      </c>
      <c r="J4" s="12">
        <v>5.9389999999999998E-2</v>
      </c>
      <c r="K4" s="12">
        <v>1.1878029999999999</v>
      </c>
      <c r="L4" s="13">
        <v>1.6280000000000001E-3</v>
      </c>
      <c r="M4" s="13">
        <v>2.12E-4</v>
      </c>
      <c r="N4" s="13">
        <v>7.8296000000000004E-2</v>
      </c>
      <c r="P4" s="17" t="s">
        <v>27</v>
      </c>
      <c r="Q4" s="23">
        <v>0.18</v>
      </c>
      <c r="R4" s="23">
        <v>0.16</v>
      </c>
      <c r="S4" s="23">
        <v>0.18</v>
      </c>
      <c r="T4" s="23">
        <v>0.09</v>
      </c>
      <c r="U4" s="23">
        <v>0.15</v>
      </c>
      <c r="V4" s="23">
        <v>0.16</v>
      </c>
      <c r="W4" s="23">
        <v>0.08</v>
      </c>
    </row>
    <row r="5" spans="1:23">
      <c r="B5" s="24"/>
      <c r="I5" t="s">
        <v>39</v>
      </c>
      <c r="J5" s="12">
        <v>0.51381100000000002</v>
      </c>
      <c r="K5" s="12">
        <v>10.276223</v>
      </c>
      <c r="L5" s="13">
        <v>0.12183099999999999</v>
      </c>
      <c r="M5" s="13">
        <v>2.0000000000000002E-5</v>
      </c>
      <c r="N5" s="13">
        <v>0.99997199999999997</v>
      </c>
      <c r="P5" s="20" t="s">
        <v>29</v>
      </c>
      <c r="Q5" s="23">
        <v>0.09</v>
      </c>
      <c r="R5" s="23">
        <v>0.2</v>
      </c>
      <c r="S5" s="23">
        <v>0.08</v>
      </c>
      <c r="T5" s="23">
        <v>7.0000000000000007E-2</v>
      </c>
      <c r="U5" s="23">
        <v>0.4</v>
      </c>
      <c r="V5" s="23">
        <v>0.06</v>
      </c>
      <c r="W5" s="23">
        <v>0.1</v>
      </c>
    </row>
    <row r="6" spans="1:23">
      <c r="I6" t="s">
        <v>40</v>
      </c>
      <c r="J6" s="12">
        <v>0.17477100000000001</v>
      </c>
      <c r="K6" s="12">
        <v>3.495428</v>
      </c>
      <c r="L6" s="13">
        <v>6.0971999999999998E-2</v>
      </c>
      <c r="M6" s="13">
        <v>9.2999999999999997E-5</v>
      </c>
      <c r="N6" s="13">
        <v>0.99994400000000006</v>
      </c>
      <c r="P6" t="s">
        <v>38</v>
      </c>
      <c r="Q6" s="23">
        <v>0.28000000000000003</v>
      </c>
      <c r="R6" s="23">
        <v>0.28000000000000003</v>
      </c>
      <c r="S6" s="23">
        <v>0.28000000000000003</v>
      </c>
      <c r="T6" s="23">
        <v>0.01</v>
      </c>
      <c r="U6" s="23">
        <v>0.14000000000000001</v>
      </c>
      <c r="V6" s="23">
        <v>0</v>
      </c>
      <c r="W6" s="23">
        <v>0.01</v>
      </c>
    </row>
    <row r="7" spans="1:23">
      <c r="A7" s="1" t="s">
        <v>41</v>
      </c>
      <c r="P7" t="s">
        <v>39</v>
      </c>
      <c r="Q7" s="23">
        <v>0.04</v>
      </c>
      <c r="R7" s="23">
        <v>0.16</v>
      </c>
      <c r="S7" s="23">
        <v>0.09</v>
      </c>
      <c r="T7" s="23">
        <v>0.05</v>
      </c>
      <c r="U7" s="23">
        <v>0.1</v>
      </c>
      <c r="V7" s="23">
        <v>0.04</v>
      </c>
      <c r="W7" s="23">
        <v>0.52</v>
      </c>
    </row>
    <row r="8" spans="1:23">
      <c r="B8" s="21" t="s">
        <v>30</v>
      </c>
      <c r="C8" s="22" t="s">
        <v>31</v>
      </c>
      <c r="D8" s="22" t="s">
        <v>32</v>
      </c>
      <c r="E8" s="22" t="s">
        <v>33</v>
      </c>
      <c r="F8" s="22" t="s">
        <v>34</v>
      </c>
      <c r="G8" s="22" t="s">
        <v>35</v>
      </c>
      <c r="H8" s="22" t="s">
        <v>36</v>
      </c>
      <c r="I8" s="22" t="s">
        <v>42</v>
      </c>
      <c r="J8" s="14" t="s">
        <v>22</v>
      </c>
      <c r="K8" s="15" t="s">
        <v>23</v>
      </c>
      <c r="L8" s="16" t="s">
        <v>24</v>
      </c>
      <c r="M8" s="16" t="s">
        <v>25</v>
      </c>
      <c r="N8" s="16" t="s">
        <v>26</v>
      </c>
      <c r="P8" t="s">
        <v>40</v>
      </c>
      <c r="Q8" s="23">
        <v>0.15</v>
      </c>
      <c r="R8" s="23">
        <v>0.06</v>
      </c>
      <c r="S8" s="23">
        <v>0.1</v>
      </c>
      <c r="T8" s="23">
        <v>0</v>
      </c>
      <c r="U8" s="23">
        <v>0.04</v>
      </c>
      <c r="V8" s="23">
        <v>0.08</v>
      </c>
      <c r="W8" s="23">
        <v>0.56999999999999995</v>
      </c>
    </row>
    <row r="9" spans="1:23">
      <c r="A9" s="17" t="s">
        <v>27</v>
      </c>
      <c r="B9" s="25" t="s">
        <v>43</v>
      </c>
      <c r="C9" s="26" t="s">
        <v>44</v>
      </c>
      <c r="D9" s="26" t="s">
        <v>45</v>
      </c>
      <c r="E9" s="26">
        <v>2</v>
      </c>
      <c r="F9" s="26">
        <v>2</v>
      </c>
      <c r="G9" s="26">
        <v>8</v>
      </c>
      <c r="H9" s="26">
        <v>64</v>
      </c>
      <c r="I9" s="26" t="s">
        <v>46</v>
      </c>
      <c r="J9" s="8">
        <v>4.5532000000000003E-2</v>
      </c>
      <c r="K9" s="27">
        <v>1.8212759999999999</v>
      </c>
      <c r="L9" s="28">
        <v>1.4385999999999999E-2</v>
      </c>
      <c r="M9" s="29">
        <v>7.4999999999999993E-5</v>
      </c>
      <c r="N9" s="28">
        <v>0.29525600000000002</v>
      </c>
      <c r="Q9" s="23"/>
      <c r="R9" s="23"/>
      <c r="S9" s="23"/>
      <c r="T9" s="23"/>
      <c r="U9" s="23"/>
      <c r="V9" s="23"/>
      <c r="W9" s="23"/>
    </row>
    <row r="10" spans="1:23">
      <c r="A10" s="20" t="s">
        <v>29</v>
      </c>
      <c r="B10" s="25" t="s">
        <v>43</v>
      </c>
      <c r="C10" s="26" t="s">
        <v>44</v>
      </c>
      <c r="D10" s="26" t="s">
        <v>45</v>
      </c>
      <c r="E10" s="26">
        <v>2</v>
      </c>
      <c r="F10" s="26">
        <v>2</v>
      </c>
      <c r="G10" s="26">
        <v>8</v>
      </c>
      <c r="H10" s="26">
        <v>64</v>
      </c>
      <c r="I10" s="26" t="s">
        <v>46</v>
      </c>
      <c r="J10" s="8">
        <v>3.2385999999999998E-2</v>
      </c>
      <c r="K10" s="8">
        <v>1.2954270000000001</v>
      </c>
      <c r="L10" s="29">
        <v>2.0630000000000002E-3</v>
      </c>
      <c r="M10" s="29">
        <v>1.9032E-2</v>
      </c>
      <c r="N10" s="28">
        <v>6.7668000000000006E-2</v>
      </c>
      <c r="Q10" s="18" t="s">
        <v>47</v>
      </c>
      <c r="R10" s="18"/>
    </row>
    <row r="11" spans="1:23">
      <c r="A11" t="s">
        <v>38</v>
      </c>
      <c r="B11" s="25" t="s">
        <v>43</v>
      </c>
      <c r="C11" s="26" t="s">
        <v>44</v>
      </c>
      <c r="D11" s="26" t="s">
        <v>45</v>
      </c>
      <c r="E11" s="26">
        <v>2</v>
      </c>
      <c r="F11" s="26">
        <v>2</v>
      </c>
      <c r="G11" s="26">
        <v>8</v>
      </c>
      <c r="H11" s="26">
        <v>64</v>
      </c>
      <c r="I11" s="26" t="s">
        <v>46</v>
      </c>
      <c r="J11" s="8">
        <v>3.5236000000000003E-2</v>
      </c>
      <c r="K11" s="27">
        <v>1.409446</v>
      </c>
      <c r="L11" s="28">
        <v>6.1999999999999998E-3</v>
      </c>
      <c r="M11" s="29">
        <v>1.7000000000000001E-4</v>
      </c>
      <c r="N11" s="29">
        <v>3.1961999999999997E-2</v>
      </c>
      <c r="Q11" s="1" t="s">
        <v>27</v>
      </c>
      <c r="R11" s="1" t="s">
        <v>29</v>
      </c>
      <c r="S11" s="1" t="s">
        <v>38</v>
      </c>
      <c r="T11" s="1" t="s">
        <v>39</v>
      </c>
      <c r="U11" s="1" t="s">
        <v>40</v>
      </c>
    </row>
    <row r="12" spans="1:23">
      <c r="A12" t="s">
        <v>39</v>
      </c>
      <c r="B12" s="25" t="s">
        <v>43</v>
      </c>
      <c r="C12" s="26" t="s">
        <v>44</v>
      </c>
      <c r="D12" s="26" t="s">
        <v>45</v>
      </c>
      <c r="E12" s="26">
        <v>2</v>
      </c>
      <c r="F12" s="26">
        <v>2</v>
      </c>
      <c r="G12" s="26">
        <v>8</v>
      </c>
      <c r="H12" s="26">
        <v>64</v>
      </c>
      <c r="I12" s="26" t="s">
        <v>46</v>
      </c>
      <c r="J12" s="30" t="s">
        <v>48</v>
      </c>
      <c r="K12" s="31">
        <v>16.713466</v>
      </c>
      <c r="L12" s="32">
        <v>0.12183099999999999</v>
      </c>
      <c r="M12" s="32">
        <v>2.0000000000000002E-5</v>
      </c>
      <c r="N12" s="32">
        <v>0.99997199999999997</v>
      </c>
      <c r="O12" s="16"/>
      <c r="Q12" s="1" t="s">
        <v>23</v>
      </c>
      <c r="R12" s="1" t="s">
        <v>23</v>
      </c>
      <c r="S12" s="1" t="s">
        <v>23</v>
      </c>
      <c r="T12" s="1" t="s">
        <v>23</v>
      </c>
      <c r="U12" s="1" t="s">
        <v>23</v>
      </c>
    </row>
    <row r="13" spans="1:23">
      <c r="A13" t="s">
        <v>40</v>
      </c>
      <c r="B13" s="25" t="s">
        <v>44</v>
      </c>
      <c r="C13" s="26" t="s">
        <v>44</v>
      </c>
      <c r="D13" s="26" t="s">
        <v>45</v>
      </c>
      <c r="E13" s="26">
        <v>1</v>
      </c>
      <c r="F13" s="26">
        <v>1</v>
      </c>
      <c r="G13" s="26">
        <v>8</v>
      </c>
      <c r="H13" s="26">
        <v>64</v>
      </c>
      <c r="I13" s="26" t="s">
        <v>49</v>
      </c>
      <c r="J13" s="33" t="s">
        <v>50</v>
      </c>
      <c r="K13" s="34">
        <v>2.6492170000000002</v>
      </c>
      <c r="L13" s="35">
        <v>6.2150999999999998E-2</v>
      </c>
      <c r="M13" s="35">
        <v>1.21E-4</v>
      </c>
      <c r="N13" s="36">
        <v>0.97321999999999997</v>
      </c>
      <c r="P13" s="1" t="s">
        <v>41</v>
      </c>
      <c r="Q13" s="27">
        <v>1.8212759999999999</v>
      </c>
      <c r="R13" s="8">
        <v>1.2954270000000001</v>
      </c>
      <c r="S13" s="27">
        <v>1.409446</v>
      </c>
      <c r="T13" s="31">
        <v>16.713466</v>
      </c>
      <c r="U13" s="34">
        <v>2.6492170000000002</v>
      </c>
    </row>
    <row r="14" spans="1:23">
      <c r="B14" s="25"/>
      <c r="C14" s="26"/>
      <c r="D14" s="26"/>
      <c r="E14" s="26"/>
      <c r="F14" s="26"/>
      <c r="G14" s="26"/>
      <c r="H14" s="26"/>
      <c r="I14" s="26"/>
      <c r="P14" s="1" t="s">
        <v>51</v>
      </c>
      <c r="Q14" s="8">
        <v>1.6035950000000001</v>
      </c>
      <c r="R14" s="37">
        <v>1.232645</v>
      </c>
      <c r="S14" s="37">
        <v>1.401338</v>
      </c>
      <c r="T14" s="38">
        <v>7.054557</v>
      </c>
      <c r="U14" s="38">
        <v>2.1666089999999998</v>
      </c>
    </row>
    <row r="15" spans="1:23">
      <c r="A15" s="1" t="s">
        <v>51</v>
      </c>
      <c r="P15" s="1" t="s">
        <v>52</v>
      </c>
      <c r="Q15" s="8">
        <v>1.5889819999999999</v>
      </c>
      <c r="R15" s="8">
        <v>1.2323679999999999</v>
      </c>
      <c r="S15" s="8">
        <v>1.3813820000000001</v>
      </c>
      <c r="T15" s="34">
        <v>7.0528389999999996</v>
      </c>
      <c r="U15" s="38">
        <v>1.7535210000000001</v>
      </c>
    </row>
    <row r="16" spans="1:23">
      <c r="B16" s="21" t="s">
        <v>30</v>
      </c>
      <c r="C16" s="22" t="s">
        <v>31</v>
      </c>
      <c r="D16" s="22" t="s">
        <v>32</v>
      </c>
      <c r="E16" s="22" t="s">
        <v>33</v>
      </c>
      <c r="F16" s="22" t="s">
        <v>34</v>
      </c>
      <c r="G16" s="22" t="s">
        <v>35</v>
      </c>
      <c r="H16" s="22" t="s">
        <v>36</v>
      </c>
      <c r="I16" s="22" t="s">
        <v>42</v>
      </c>
      <c r="J16" s="14" t="s">
        <v>22</v>
      </c>
      <c r="K16" s="15" t="s">
        <v>23</v>
      </c>
      <c r="L16" s="16" t="s">
        <v>24</v>
      </c>
      <c r="M16" s="16" t="s">
        <v>25</v>
      </c>
      <c r="N16" s="16" t="s">
        <v>26</v>
      </c>
      <c r="P16" s="1" t="s">
        <v>53</v>
      </c>
      <c r="Q16" s="8">
        <v>1.5618069999999999</v>
      </c>
      <c r="R16" s="8">
        <v>1.231827</v>
      </c>
      <c r="S16" s="27">
        <v>1.4012100000000001</v>
      </c>
      <c r="T16" s="39">
        <v>7.0528409999999999</v>
      </c>
      <c r="U16" s="39">
        <v>1.7541439999999999</v>
      </c>
    </row>
    <row r="17" spans="1:21">
      <c r="A17" s="17" t="s">
        <v>27</v>
      </c>
      <c r="B17" s="25" t="s">
        <v>43</v>
      </c>
      <c r="C17" s="26" t="s">
        <v>44</v>
      </c>
      <c r="D17" s="26" t="s">
        <v>45</v>
      </c>
      <c r="E17" s="26">
        <v>2</v>
      </c>
      <c r="F17" s="26">
        <v>2</v>
      </c>
      <c r="G17" s="26">
        <v>8</v>
      </c>
      <c r="H17" s="26">
        <v>64</v>
      </c>
      <c r="I17" s="26" t="s">
        <v>49</v>
      </c>
      <c r="J17" s="27">
        <v>0.160359</v>
      </c>
      <c r="K17" s="8">
        <v>1.6035950000000001</v>
      </c>
      <c r="L17" s="29">
        <v>1.4123E-2</v>
      </c>
      <c r="M17" s="40">
        <v>7.4999999999999993E-5</v>
      </c>
      <c r="N17" s="29">
        <v>0.29523500000000003</v>
      </c>
      <c r="P17" s="1" t="s">
        <v>54</v>
      </c>
      <c r="Q17" s="41">
        <v>1.5889</v>
      </c>
      <c r="R17" s="42">
        <v>1.11771</v>
      </c>
      <c r="S17" s="8">
        <v>1.389248</v>
      </c>
      <c r="T17" s="38">
        <v>7.0527749999999996</v>
      </c>
      <c r="U17" s="38">
        <v>1.725198</v>
      </c>
    </row>
    <row r="18" spans="1:21">
      <c r="A18" s="20" t="s">
        <v>29</v>
      </c>
      <c r="B18" s="25" t="s">
        <v>43</v>
      </c>
      <c r="C18" s="26" t="s">
        <v>44</v>
      </c>
      <c r="D18" s="26" t="s">
        <v>45</v>
      </c>
      <c r="E18" s="26">
        <v>2</v>
      </c>
      <c r="F18" s="26">
        <v>2</v>
      </c>
      <c r="G18" s="26">
        <v>8</v>
      </c>
      <c r="H18" s="26">
        <v>64</v>
      </c>
      <c r="I18" s="26" t="s">
        <v>49</v>
      </c>
      <c r="J18" s="43">
        <v>0.123265</v>
      </c>
      <c r="K18" s="37">
        <v>1.232645</v>
      </c>
      <c r="L18" s="29">
        <v>2.062E-3</v>
      </c>
      <c r="M18" s="28">
        <v>1.9046E-2</v>
      </c>
      <c r="N18" s="40">
        <v>6.7668000000000006E-2</v>
      </c>
      <c r="P18" s="1" t="s">
        <v>55</v>
      </c>
      <c r="Q18" s="8">
        <v>1.5868640000000001</v>
      </c>
      <c r="R18" s="8">
        <v>1.0984350000000001</v>
      </c>
      <c r="S18" s="27">
        <v>1.3892869999999999</v>
      </c>
      <c r="T18" s="38">
        <v>4.9835430000000001</v>
      </c>
      <c r="U18" s="38">
        <v>1.7251609999999999</v>
      </c>
    </row>
    <row r="19" spans="1:21">
      <c r="A19" t="s">
        <v>38</v>
      </c>
      <c r="B19" s="25" t="s">
        <v>43</v>
      </c>
      <c r="C19" s="26" t="s">
        <v>44</v>
      </c>
      <c r="D19" s="26" t="s">
        <v>45</v>
      </c>
      <c r="E19" s="26">
        <v>2</v>
      </c>
      <c r="F19" s="26">
        <v>2</v>
      </c>
      <c r="G19" s="26">
        <v>8</v>
      </c>
      <c r="H19" s="26">
        <v>64</v>
      </c>
      <c r="I19" s="26" t="s">
        <v>49</v>
      </c>
      <c r="J19" s="43">
        <v>0.14013400000000001</v>
      </c>
      <c r="K19" s="37">
        <v>1.401338</v>
      </c>
      <c r="L19" s="29">
        <v>6.1970000000000003E-3</v>
      </c>
      <c r="M19" s="40">
        <v>1.7000000000000001E-4</v>
      </c>
      <c r="N19" s="29">
        <v>3.1956999999999999E-2</v>
      </c>
      <c r="P19" s="1" t="s">
        <v>56</v>
      </c>
      <c r="Q19" s="8">
        <v>1.586708</v>
      </c>
      <c r="R19" s="44">
        <v>1.0984350000000001</v>
      </c>
      <c r="S19" s="8">
        <v>1.389248</v>
      </c>
      <c r="T19" s="39">
        <v>4.9836210000000003</v>
      </c>
      <c r="U19" s="39">
        <v>2.58744</v>
      </c>
    </row>
    <row r="20" spans="1:21">
      <c r="A20" t="s">
        <v>39</v>
      </c>
      <c r="B20" s="25" t="s">
        <v>43</v>
      </c>
      <c r="C20" s="26" t="s">
        <v>44</v>
      </c>
      <c r="D20" s="26" t="s">
        <v>45</v>
      </c>
      <c r="E20" s="26">
        <v>2</v>
      </c>
      <c r="F20" s="26">
        <v>2</v>
      </c>
      <c r="G20" s="26">
        <v>8</v>
      </c>
      <c r="H20" s="26">
        <v>64</v>
      </c>
      <c r="I20" s="26" t="s">
        <v>49</v>
      </c>
      <c r="J20" s="27">
        <v>0.70545599999999997</v>
      </c>
      <c r="K20" s="38">
        <v>7.054557</v>
      </c>
      <c r="L20" s="32">
        <v>0.12183099999999999</v>
      </c>
      <c r="M20" s="32">
        <v>2.0000000000000002E-5</v>
      </c>
      <c r="N20" s="32">
        <v>0.99997199999999997</v>
      </c>
      <c r="P20" s="1" t="s">
        <v>57</v>
      </c>
      <c r="Q20" s="41">
        <v>1.5869</v>
      </c>
      <c r="R20" s="44">
        <v>1.0984350000000001</v>
      </c>
      <c r="S20" s="44">
        <v>1.389248</v>
      </c>
      <c r="T20" s="34">
        <v>4.9835070000000004</v>
      </c>
      <c r="U20" s="45">
        <v>2.58744</v>
      </c>
    </row>
    <row r="21" spans="1:21">
      <c r="A21" t="s">
        <v>40</v>
      </c>
      <c r="B21" s="25" t="s">
        <v>44</v>
      </c>
      <c r="C21" s="26" t="s">
        <v>44</v>
      </c>
      <c r="D21" s="26" t="s">
        <v>45</v>
      </c>
      <c r="E21" s="26">
        <v>1</v>
      </c>
      <c r="F21" s="26">
        <v>1</v>
      </c>
      <c r="G21" s="26">
        <v>8</v>
      </c>
      <c r="H21" s="26">
        <v>64</v>
      </c>
      <c r="I21" s="26" t="s">
        <v>58</v>
      </c>
      <c r="J21" s="33" t="s">
        <v>59</v>
      </c>
      <c r="K21" s="38">
        <v>2.1666089999999998</v>
      </c>
      <c r="L21" s="36">
        <v>6.2139E-2</v>
      </c>
      <c r="M21" s="32">
        <v>1.21E-4</v>
      </c>
      <c r="N21" s="32">
        <v>0.97321999999999997</v>
      </c>
      <c r="P21" s="1" t="s">
        <v>60</v>
      </c>
      <c r="Q21" s="27">
        <v>1.588023</v>
      </c>
      <c r="R21" s="44">
        <v>1.0984350000000001</v>
      </c>
      <c r="S21" s="44">
        <v>1.389248</v>
      </c>
      <c r="T21" s="31">
        <v>4.9836729999999996</v>
      </c>
    </row>
    <row r="22" spans="1:21">
      <c r="B22" s="25"/>
      <c r="C22" s="26"/>
      <c r="D22" s="26"/>
      <c r="E22" s="26"/>
      <c r="F22" s="26"/>
      <c r="G22" s="26"/>
      <c r="H22" s="26"/>
      <c r="I22" s="26"/>
      <c r="P22" s="1" t="s">
        <v>61</v>
      </c>
      <c r="Q22" s="8">
        <v>1.5617209999999999</v>
      </c>
      <c r="R22" s="8">
        <v>1.0942229999999999</v>
      </c>
      <c r="S22" s="8">
        <v>1.3884350000000001</v>
      </c>
      <c r="T22" s="34">
        <v>3.8671609999999998</v>
      </c>
    </row>
    <row r="23" spans="1:21">
      <c r="A23" s="1" t="s">
        <v>52</v>
      </c>
      <c r="P23" s="1" t="s">
        <v>62</v>
      </c>
      <c r="Q23" s="27">
        <v>1.62069</v>
      </c>
      <c r="R23" s="27">
        <v>1.113111</v>
      </c>
      <c r="S23" s="27">
        <v>1.403894</v>
      </c>
      <c r="T23" s="39">
        <v>6.8402450000000004</v>
      </c>
    </row>
    <row r="24" spans="1:21">
      <c r="B24" s="21" t="s">
        <v>30</v>
      </c>
      <c r="C24" s="22" t="s">
        <v>31</v>
      </c>
      <c r="D24" s="22" t="s">
        <v>32</v>
      </c>
      <c r="E24" s="22" t="s">
        <v>33</v>
      </c>
      <c r="F24" s="22" t="s">
        <v>34</v>
      </c>
      <c r="G24" s="22" t="s">
        <v>35</v>
      </c>
      <c r="H24" s="22" t="s">
        <v>36</v>
      </c>
      <c r="I24" s="22" t="s">
        <v>42</v>
      </c>
      <c r="J24" s="14" t="s">
        <v>22</v>
      </c>
      <c r="K24" s="15" t="s">
        <v>23</v>
      </c>
      <c r="L24" s="16" t="s">
        <v>24</v>
      </c>
      <c r="M24" s="16" t="s">
        <v>25</v>
      </c>
      <c r="N24" s="16" t="s">
        <v>26</v>
      </c>
    </row>
    <row r="25" spans="1:21">
      <c r="A25" s="17" t="s">
        <v>27</v>
      </c>
      <c r="B25" s="25" t="s">
        <v>43</v>
      </c>
      <c r="C25" s="26" t="s">
        <v>44</v>
      </c>
      <c r="D25" s="26" t="s">
        <v>63</v>
      </c>
      <c r="E25" s="26">
        <v>2</v>
      </c>
      <c r="F25" s="26">
        <v>2</v>
      </c>
      <c r="G25" s="26">
        <v>8</v>
      </c>
      <c r="H25" s="26">
        <v>64</v>
      </c>
      <c r="I25" s="26" t="s">
        <v>49</v>
      </c>
      <c r="J25" s="8">
        <v>0.15889800000000001</v>
      </c>
      <c r="K25" s="8">
        <v>1.5889819999999999</v>
      </c>
      <c r="L25" s="29">
        <v>1.4120000000000001E-2</v>
      </c>
      <c r="M25" s="40">
        <v>7.4999999999999993E-5</v>
      </c>
      <c r="N25" s="29">
        <v>0.26430900000000002</v>
      </c>
    </row>
    <row r="26" spans="1:21">
      <c r="A26" s="20" t="s">
        <v>29</v>
      </c>
      <c r="B26" s="25" t="s">
        <v>43</v>
      </c>
      <c r="C26" s="26" t="s">
        <v>44</v>
      </c>
      <c r="D26" s="26" t="s">
        <v>63</v>
      </c>
      <c r="E26" s="26">
        <v>2</v>
      </c>
      <c r="F26" s="26">
        <v>2</v>
      </c>
      <c r="G26" s="26">
        <v>8</v>
      </c>
      <c r="H26" s="26">
        <v>64</v>
      </c>
      <c r="I26" s="26" t="s">
        <v>49</v>
      </c>
      <c r="J26" s="8">
        <v>0.123237</v>
      </c>
      <c r="K26" s="8">
        <v>1.2323679999999999</v>
      </c>
      <c r="L26" s="40">
        <v>2.062E-3</v>
      </c>
      <c r="M26" s="40">
        <v>1.9046E-2</v>
      </c>
      <c r="N26" s="29">
        <v>6.7157999999999995E-2</v>
      </c>
    </row>
    <row r="27" spans="1:21">
      <c r="A27" t="s">
        <v>38</v>
      </c>
      <c r="B27" s="25" t="s">
        <v>43</v>
      </c>
      <c r="C27" s="26" t="s">
        <v>44</v>
      </c>
      <c r="D27" s="26" t="s">
        <v>63</v>
      </c>
      <c r="E27" s="26">
        <v>2</v>
      </c>
      <c r="F27" s="26">
        <v>2</v>
      </c>
      <c r="G27" s="26">
        <v>8</v>
      </c>
      <c r="H27" s="26">
        <v>64</v>
      </c>
      <c r="I27" s="26" t="s">
        <v>49</v>
      </c>
      <c r="J27" s="8">
        <v>0.13813800000000001</v>
      </c>
      <c r="K27" s="8">
        <v>1.3813820000000001</v>
      </c>
      <c r="L27" s="29">
        <v>1.7700000000000001E-3</v>
      </c>
      <c r="M27" s="40">
        <v>1.7000000000000001E-4</v>
      </c>
      <c r="N27" s="28">
        <v>0.10141</v>
      </c>
    </row>
    <row r="28" spans="1:21">
      <c r="A28" t="s">
        <v>39</v>
      </c>
      <c r="B28" s="25" t="s">
        <v>43</v>
      </c>
      <c r="C28" s="26" t="s">
        <v>44</v>
      </c>
      <c r="D28" s="26" t="s">
        <v>63</v>
      </c>
      <c r="E28" s="26">
        <v>2</v>
      </c>
      <c r="F28" s="26">
        <v>2</v>
      </c>
      <c r="G28" s="26">
        <v>8</v>
      </c>
      <c r="H28" s="26">
        <v>64</v>
      </c>
      <c r="I28" s="26" t="s">
        <v>49</v>
      </c>
      <c r="J28" s="30">
        <v>0.70528400000000002</v>
      </c>
      <c r="K28" s="34">
        <v>7.0528389999999996</v>
      </c>
      <c r="L28" s="32">
        <v>0.12183099999999999</v>
      </c>
      <c r="M28" s="32">
        <v>2.0000000000000002E-5</v>
      </c>
      <c r="N28" s="32">
        <v>0.99997199999999997</v>
      </c>
    </row>
    <row r="29" spans="1:21">
      <c r="A29" t="s">
        <v>40</v>
      </c>
      <c r="B29" s="25" t="s">
        <v>44</v>
      </c>
      <c r="C29" s="26" t="s">
        <v>44</v>
      </c>
      <c r="D29" s="26" t="s">
        <v>45</v>
      </c>
      <c r="E29" s="26">
        <v>1</v>
      </c>
      <c r="F29" s="26">
        <v>1</v>
      </c>
      <c r="G29" s="26">
        <v>8</v>
      </c>
      <c r="H29" s="26">
        <v>128</v>
      </c>
      <c r="I29" s="26" t="s">
        <v>58</v>
      </c>
      <c r="J29" s="30" t="s">
        <v>64</v>
      </c>
      <c r="K29" s="38">
        <v>1.7535210000000001</v>
      </c>
      <c r="L29" s="36">
        <v>3.3036000000000003E-2</v>
      </c>
      <c r="M29" s="35">
        <v>1.44E-4</v>
      </c>
      <c r="N29" s="36">
        <v>0.89480999999999999</v>
      </c>
    </row>
    <row r="30" spans="1:21">
      <c r="B30" s="25"/>
      <c r="C30" s="26"/>
      <c r="D30" s="26"/>
      <c r="E30" s="26"/>
      <c r="F30" s="26"/>
      <c r="G30" s="26"/>
      <c r="H30" s="26"/>
      <c r="I30" s="26"/>
      <c r="P30" s="1"/>
    </row>
    <row r="31" spans="1:21">
      <c r="A31" s="1" t="s">
        <v>53</v>
      </c>
    </row>
    <row r="32" spans="1:21">
      <c r="B32" s="21" t="s">
        <v>30</v>
      </c>
      <c r="C32" s="22" t="s">
        <v>31</v>
      </c>
      <c r="D32" s="22" t="s">
        <v>32</v>
      </c>
      <c r="E32" s="22" t="s">
        <v>33</v>
      </c>
      <c r="F32" s="22" t="s">
        <v>34</v>
      </c>
      <c r="G32" s="22" t="s">
        <v>35</v>
      </c>
      <c r="H32" s="22" t="s">
        <v>36</v>
      </c>
      <c r="I32" s="22" t="s">
        <v>42</v>
      </c>
      <c r="J32" s="14" t="s">
        <v>22</v>
      </c>
      <c r="K32" s="15" t="s">
        <v>23</v>
      </c>
      <c r="L32" s="16" t="s">
        <v>24</v>
      </c>
      <c r="M32" s="16" t="s">
        <v>25</v>
      </c>
      <c r="N32" s="16" t="s">
        <v>26</v>
      </c>
    </row>
    <row r="33" spans="1:14">
      <c r="A33" s="17" t="s">
        <v>27</v>
      </c>
      <c r="B33" s="25" t="s">
        <v>65</v>
      </c>
      <c r="C33" s="26" t="s">
        <v>44</v>
      </c>
      <c r="D33" s="26" t="s">
        <v>63</v>
      </c>
      <c r="E33" s="26">
        <v>2</v>
      </c>
      <c r="F33" s="26">
        <v>2</v>
      </c>
      <c r="G33" s="26">
        <v>8</v>
      </c>
      <c r="H33" s="26">
        <v>64</v>
      </c>
      <c r="I33" s="26" t="s">
        <v>49</v>
      </c>
      <c r="J33" s="8">
        <v>0.15618099999999999</v>
      </c>
      <c r="K33" s="8">
        <v>1.5618069999999999</v>
      </c>
      <c r="L33" s="29">
        <v>1.1122999999999999E-2</v>
      </c>
      <c r="M33" s="40">
        <v>7.4999999999999993E-5</v>
      </c>
      <c r="N33" s="28">
        <v>0.34247300000000003</v>
      </c>
    </row>
    <row r="34" spans="1:14">
      <c r="A34" s="20" t="s">
        <v>29</v>
      </c>
      <c r="B34" s="25" t="s">
        <v>65</v>
      </c>
      <c r="C34" s="26" t="s">
        <v>44</v>
      </c>
      <c r="D34" s="26" t="s">
        <v>63</v>
      </c>
      <c r="E34" s="26">
        <v>2</v>
      </c>
      <c r="F34" s="26">
        <v>2</v>
      </c>
      <c r="G34" s="26">
        <v>8</v>
      </c>
      <c r="H34" s="26">
        <v>64</v>
      </c>
      <c r="I34" s="26" t="s">
        <v>49</v>
      </c>
      <c r="J34" s="8">
        <v>0.123183</v>
      </c>
      <c r="K34" s="8">
        <v>1.231827</v>
      </c>
      <c r="L34" s="29">
        <v>1.926E-3</v>
      </c>
      <c r="M34" s="40">
        <v>1.9046E-2</v>
      </c>
      <c r="N34" s="28">
        <v>6.7545999999999995E-2</v>
      </c>
    </row>
    <row r="35" spans="1:14">
      <c r="A35" t="s">
        <v>38</v>
      </c>
      <c r="B35" s="25" t="s">
        <v>65</v>
      </c>
      <c r="C35" s="26" t="s">
        <v>44</v>
      </c>
      <c r="D35" s="26" t="s">
        <v>63</v>
      </c>
      <c r="E35" s="26">
        <v>2</v>
      </c>
      <c r="F35" s="26">
        <v>2</v>
      </c>
      <c r="G35" s="26">
        <v>8</v>
      </c>
      <c r="H35" s="26">
        <v>64</v>
      </c>
      <c r="I35" s="26" t="s">
        <v>49</v>
      </c>
      <c r="J35" s="27">
        <v>0.140121</v>
      </c>
      <c r="K35" s="27">
        <v>1.4012100000000001</v>
      </c>
      <c r="L35" s="28">
        <v>6.1970000000000003E-3</v>
      </c>
      <c r="M35" s="29">
        <v>7.8999999999999996E-5</v>
      </c>
      <c r="N35" s="29">
        <v>3.2229000000000001E-2</v>
      </c>
    </row>
    <row r="36" spans="1:14">
      <c r="A36" t="s">
        <v>39</v>
      </c>
      <c r="B36" s="25" t="s">
        <v>65</v>
      </c>
      <c r="C36" s="26" t="s">
        <v>44</v>
      </c>
      <c r="D36" s="26" t="s">
        <v>63</v>
      </c>
      <c r="E36" s="26">
        <v>2</v>
      </c>
      <c r="F36" s="26">
        <v>2</v>
      </c>
      <c r="G36" s="26">
        <v>8</v>
      </c>
      <c r="H36" s="26">
        <v>64</v>
      </c>
      <c r="I36" s="26" t="s">
        <v>49</v>
      </c>
      <c r="J36" s="46">
        <v>0.70528400000000002</v>
      </c>
      <c r="K36" s="39">
        <v>7.0528409999999999</v>
      </c>
      <c r="L36" s="32">
        <v>0.12183099999999999</v>
      </c>
      <c r="M36" s="32">
        <v>2.0000000000000002E-5</v>
      </c>
      <c r="N36" s="35">
        <v>0.99997599999999998</v>
      </c>
    </row>
    <row r="37" spans="1:14">
      <c r="A37" t="s">
        <v>40</v>
      </c>
      <c r="B37" s="25" t="s">
        <v>44</v>
      </c>
      <c r="C37" s="26" t="s">
        <v>44</v>
      </c>
      <c r="D37" s="26" t="s">
        <v>45</v>
      </c>
      <c r="E37" s="26">
        <v>1</v>
      </c>
      <c r="F37" s="26">
        <v>1</v>
      </c>
      <c r="G37" s="26">
        <v>1</v>
      </c>
      <c r="H37" s="26">
        <v>128</v>
      </c>
      <c r="I37" s="26" t="s">
        <v>58</v>
      </c>
      <c r="J37" s="33" t="s">
        <v>66</v>
      </c>
      <c r="K37" s="39">
        <v>1.7541439999999999</v>
      </c>
      <c r="L37" s="28">
        <v>3.304E-2</v>
      </c>
      <c r="M37" s="40">
        <v>1.44E-4</v>
      </c>
      <c r="N37" s="28">
        <v>0.89529700000000001</v>
      </c>
    </row>
    <row r="39" spans="1:14">
      <c r="A39" s="1" t="s">
        <v>54</v>
      </c>
    </row>
    <row r="40" spans="1:14">
      <c r="B40" s="21" t="s">
        <v>30</v>
      </c>
      <c r="C40" s="22" t="s">
        <v>31</v>
      </c>
      <c r="D40" s="22" t="s">
        <v>32</v>
      </c>
      <c r="E40" s="22" t="s">
        <v>33</v>
      </c>
      <c r="F40" s="22" t="s">
        <v>34</v>
      </c>
      <c r="G40" s="22" t="s">
        <v>35</v>
      </c>
      <c r="H40" s="22" t="s">
        <v>36</v>
      </c>
      <c r="I40" s="22" t="s">
        <v>42</v>
      </c>
      <c r="J40" s="14" t="s">
        <v>22</v>
      </c>
      <c r="K40" s="15" t="s">
        <v>23</v>
      </c>
      <c r="L40" s="16" t="s">
        <v>24</v>
      </c>
      <c r="M40" s="16" t="s">
        <v>25</v>
      </c>
      <c r="N40" s="16" t="s">
        <v>26</v>
      </c>
    </row>
    <row r="41" spans="1:14">
      <c r="A41" s="17" t="s">
        <v>27</v>
      </c>
      <c r="B41" s="25" t="s">
        <v>43</v>
      </c>
      <c r="C41" s="26" t="s">
        <v>65</v>
      </c>
      <c r="D41" s="26" t="s">
        <v>63</v>
      </c>
      <c r="E41" s="26">
        <v>2</v>
      </c>
      <c r="F41" s="26">
        <v>2</v>
      </c>
      <c r="G41" s="26">
        <v>8</v>
      </c>
      <c r="H41" s="26">
        <v>64</v>
      </c>
      <c r="I41" s="26" t="s">
        <v>49</v>
      </c>
      <c r="J41" s="8">
        <v>0.15889</v>
      </c>
      <c r="K41" s="41">
        <v>1.5889</v>
      </c>
      <c r="L41" s="28">
        <v>1.4120000000000001E-2</v>
      </c>
      <c r="M41" s="29">
        <v>6.6000000000000005E-5</v>
      </c>
      <c r="N41" s="29">
        <v>0.26431100000000002</v>
      </c>
    </row>
    <row r="42" spans="1:14">
      <c r="A42" s="20" t="s">
        <v>29</v>
      </c>
      <c r="B42" s="25" t="s">
        <v>43</v>
      </c>
      <c r="C42" s="26" t="s">
        <v>65</v>
      </c>
      <c r="D42" s="26" t="s">
        <v>63</v>
      </c>
      <c r="E42" s="26">
        <v>2</v>
      </c>
      <c r="F42" s="26">
        <v>2</v>
      </c>
      <c r="G42" s="26">
        <v>8</v>
      </c>
      <c r="H42" s="26">
        <v>64</v>
      </c>
      <c r="I42" s="26" t="s">
        <v>49</v>
      </c>
      <c r="J42" s="8">
        <v>0.111771</v>
      </c>
      <c r="K42" s="42">
        <v>1.11771</v>
      </c>
      <c r="L42" s="28">
        <v>2.062E-3</v>
      </c>
      <c r="M42" s="29">
        <v>1.9000000000000001E-5</v>
      </c>
      <c r="N42" s="28">
        <v>0.72517500000000001</v>
      </c>
    </row>
    <row r="43" spans="1:14">
      <c r="A43" t="s">
        <v>38</v>
      </c>
      <c r="B43" s="25" t="s">
        <v>43</v>
      </c>
      <c r="C43" s="26" t="s">
        <v>65</v>
      </c>
      <c r="D43" s="26" t="s">
        <v>63</v>
      </c>
      <c r="E43" s="26">
        <v>2</v>
      </c>
      <c r="F43" s="26">
        <v>2</v>
      </c>
      <c r="G43" s="26">
        <v>8</v>
      </c>
      <c r="H43" s="26">
        <v>64</v>
      </c>
      <c r="I43" s="26" t="s">
        <v>49</v>
      </c>
      <c r="J43" s="8">
        <v>0.13892499999999999</v>
      </c>
      <c r="K43" s="8">
        <v>1.389248</v>
      </c>
      <c r="L43" s="29">
        <v>3.437E-3</v>
      </c>
      <c r="M43" s="29">
        <v>5.7000000000000003E-5</v>
      </c>
      <c r="N43" s="29">
        <v>3.0308000000000002E-2</v>
      </c>
    </row>
    <row r="44" spans="1:14">
      <c r="A44" t="s">
        <v>39</v>
      </c>
      <c r="B44" s="25" t="s">
        <v>43</v>
      </c>
      <c r="C44" s="26" t="s">
        <v>65</v>
      </c>
      <c r="D44" s="26" t="s">
        <v>63</v>
      </c>
      <c r="E44" s="26">
        <v>2</v>
      </c>
      <c r="F44" s="26">
        <v>2</v>
      </c>
      <c r="G44" s="26">
        <v>8</v>
      </c>
      <c r="H44" s="26">
        <v>64</v>
      </c>
      <c r="I44" s="26" t="s">
        <v>49</v>
      </c>
      <c r="J44" s="30">
        <v>0.70527700000000004</v>
      </c>
      <c r="K44" s="38">
        <v>7.0527749999999996</v>
      </c>
      <c r="L44" s="32">
        <v>0.12183099999999999</v>
      </c>
      <c r="M44" s="36">
        <v>1.9000000000000001E-5</v>
      </c>
      <c r="N44" s="35">
        <v>0.99997899999999995</v>
      </c>
    </row>
    <row r="45" spans="1:14">
      <c r="A45" t="s">
        <v>40</v>
      </c>
      <c r="B45" s="25" t="s">
        <v>65</v>
      </c>
      <c r="C45" s="26" t="s">
        <v>44</v>
      </c>
      <c r="D45" s="26" t="s">
        <v>45</v>
      </c>
      <c r="E45" s="26">
        <v>1</v>
      </c>
      <c r="F45" s="26">
        <v>1</v>
      </c>
      <c r="G45" s="26">
        <v>1</v>
      </c>
      <c r="H45" s="26">
        <v>128</v>
      </c>
      <c r="I45" s="26" t="s">
        <v>58</v>
      </c>
      <c r="J45" s="30" t="s">
        <v>67</v>
      </c>
      <c r="K45" s="38">
        <v>1.725198</v>
      </c>
      <c r="L45" s="36">
        <v>3.1123000000000001E-2</v>
      </c>
      <c r="M45" s="32">
        <v>1.44E-4</v>
      </c>
      <c r="N45" s="36">
        <v>0.97170900000000004</v>
      </c>
    </row>
    <row r="46" spans="1:14">
      <c r="B46" s="25"/>
      <c r="C46" s="26"/>
      <c r="D46" s="26"/>
      <c r="E46" s="26"/>
      <c r="F46" s="26"/>
      <c r="G46" s="26"/>
      <c r="H46" s="26"/>
      <c r="I46" s="26"/>
    </row>
    <row r="47" spans="1:14">
      <c r="A47" s="1" t="s">
        <v>55</v>
      </c>
    </row>
    <row r="48" spans="1:14">
      <c r="B48" s="21" t="s">
        <v>30</v>
      </c>
      <c r="C48" s="22" t="s">
        <v>31</v>
      </c>
      <c r="D48" s="22" t="s">
        <v>32</v>
      </c>
      <c r="E48" s="22" t="s">
        <v>33</v>
      </c>
      <c r="F48" s="22" t="s">
        <v>34</v>
      </c>
      <c r="G48" s="22" t="s">
        <v>35</v>
      </c>
      <c r="H48" s="22" t="s">
        <v>36</v>
      </c>
      <c r="I48" s="22" t="s">
        <v>42</v>
      </c>
      <c r="J48" s="14" t="s">
        <v>22</v>
      </c>
      <c r="K48" s="15" t="s">
        <v>23</v>
      </c>
      <c r="L48" s="16" t="s">
        <v>24</v>
      </c>
      <c r="M48" s="16" t="s">
        <v>25</v>
      </c>
      <c r="N48" s="16" t="s">
        <v>26</v>
      </c>
    </row>
    <row r="49" spans="1:14">
      <c r="A49" s="17" t="s">
        <v>27</v>
      </c>
      <c r="B49" s="25" t="s">
        <v>43</v>
      </c>
      <c r="C49" s="26" t="s">
        <v>65</v>
      </c>
      <c r="D49" s="26" t="s">
        <v>63</v>
      </c>
      <c r="E49" s="26">
        <v>2</v>
      </c>
      <c r="F49" s="26">
        <v>2</v>
      </c>
      <c r="G49" s="26">
        <v>8</v>
      </c>
      <c r="H49" s="26">
        <v>128</v>
      </c>
      <c r="I49" s="26" t="s">
        <v>49</v>
      </c>
      <c r="J49" s="8">
        <v>0.15868599999999999</v>
      </c>
      <c r="K49" s="8">
        <v>1.5868640000000001</v>
      </c>
      <c r="L49" s="29">
        <v>1.3682E-2</v>
      </c>
      <c r="M49" s="29">
        <v>5.1E-5</v>
      </c>
      <c r="N49" s="29">
        <v>0.16234699999999999</v>
      </c>
    </row>
    <row r="50" spans="1:14">
      <c r="A50" s="20" t="s">
        <v>29</v>
      </c>
      <c r="B50" s="25" t="s">
        <v>43</v>
      </c>
      <c r="C50" s="26" t="s">
        <v>65</v>
      </c>
      <c r="D50" s="26" t="s">
        <v>63</v>
      </c>
      <c r="E50" s="26">
        <v>2</v>
      </c>
      <c r="F50" s="26">
        <v>2</v>
      </c>
      <c r="G50" s="26">
        <v>8</v>
      </c>
      <c r="H50" s="26">
        <v>128</v>
      </c>
      <c r="I50" s="26" t="s">
        <v>49</v>
      </c>
      <c r="J50" s="8">
        <v>0.109843</v>
      </c>
      <c r="K50" s="8">
        <v>1.0984350000000001</v>
      </c>
      <c r="L50" s="29">
        <v>1.3259999999999999E-3</v>
      </c>
      <c r="M50" s="29">
        <v>1.2999999999999999E-5</v>
      </c>
      <c r="N50" s="29">
        <v>0.55517700000000003</v>
      </c>
    </row>
    <row r="51" spans="1:14">
      <c r="A51" t="s">
        <v>38</v>
      </c>
      <c r="B51" s="25" t="s">
        <v>43</v>
      </c>
      <c r="C51" s="26" t="s">
        <v>65</v>
      </c>
      <c r="D51" s="26" t="s">
        <v>63</v>
      </c>
      <c r="E51" s="26">
        <v>2</v>
      </c>
      <c r="F51" s="26">
        <v>2</v>
      </c>
      <c r="G51" s="26">
        <v>8</v>
      </c>
      <c r="H51" s="26">
        <v>128</v>
      </c>
      <c r="I51" s="26" t="s">
        <v>49</v>
      </c>
      <c r="J51" s="27">
        <v>0.138929</v>
      </c>
      <c r="K51" s="27">
        <v>1.3892869999999999</v>
      </c>
      <c r="L51" s="40">
        <v>3.437E-3</v>
      </c>
      <c r="M51" s="28">
        <v>8.3999999999999995E-5</v>
      </c>
      <c r="N51" s="29">
        <v>3.0193999999999999E-2</v>
      </c>
    </row>
    <row r="52" spans="1:14">
      <c r="A52" t="s">
        <v>39</v>
      </c>
      <c r="B52" s="25" t="s">
        <v>43</v>
      </c>
      <c r="C52" s="26" t="s">
        <v>65</v>
      </c>
      <c r="D52" s="26" t="s">
        <v>63</v>
      </c>
      <c r="E52" s="26">
        <v>2</v>
      </c>
      <c r="F52" s="26">
        <v>2</v>
      </c>
      <c r="G52" s="26">
        <v>8</v>
      </c>
      <c r="H52" s="26">
        <v>128</v>
      </c>
      <c r="I52" s="26" t="s">
        <v>49</v>
      </c>
      <c r="J52" s="30">
        <v>0.49835400000000002</v>
      </c>
      <c r="K52" s="38">
        <v>4.9835430000000001</v>
      </c>
      <c r="L52" s="36">
        <v>6.0921999999999997E-2</v>
      </c>
      <c r="M52" s="36">
        <v>1.2E-5</v>
      </c>
      <c r="N52" s="36">
        <v>0.99985000000000002</v>
      </c>
    </row>
    <row r="53" spans="1:14">
      <c r="A53" t="s">
        <v>40</v>
      </c>
      <c r="B53" s="25" t="s">
        <v>65</v>
      </c>
      <c r="C53" s="26" t="s">
        <v>43</v>
      </c>
      <c r="D53" s="26" t="s">
        <v>45</v>
      </c>
      <c r="E53" s="26">
        <v>1</v>
      </c>
      <c r="F53" s="26">
        <v>1</v>
      </c>
      <c r="G53" s="26">
        <v>1</v>
      </c>
      <c r="H53" s="26">
        <v>128</v>
      </c>
      <c r="I53" s="26" t="s">
        <v>58</v>
      </c>
      <c r="J53" s="8">
        <v>0.34503200000000001</v>
      </c>
      <c r="K53" s="38">
        <v>1.7251609999999999</v>
      </c>
      <c r="L53" s="40">
        <v>3.1123000000000001E-2</v>
      </c>
      <c r="M53" s="29">
        <v>1.05E-4</v>
      </c>
      <c r="N53" s="28">
        <v>0.97191700000000003</v>
      </c>
    </row>
    <row r="54" spans="1:14">
      <c r="B54" s="25"/>
      <c r="C54" s="26"/>
      <c r="D54" s="26"/>
      <c r="E54" s="26"/>
      <c r="F54" s="26"/>
      <c r="G54" s="26"/>
      <c r="H54" s="26"/>
      <c r="I54" s="26"/>
    </row>
    <row r="55" spans="1:14">
      <c r="A55" s="1" t="s">
        <v>56</v>
      </c>
    </row>
    <row r="56" spans="1:14">
      <c r="B56" s="21" t="s">
        <v>30</v>
      </c>
      <c r="C56" s="22" t="s">
        <v>31</v>
      </c>
      <c r="D56" s="22" t="s">
        <v>32</v>
      </c>
      <c r="E56" s="22" t="s">
        <v>33</v>
      </c>
      <c r="F56" s="22" t="s">
        <v>34</v>
      </c>
      <c r="G56" s="22" t="s">
        <v>35</v>
      </c>
      <c r="H56" s="22" t="s">
        <v>36</v>
      </c>
      <c r="I56" s="22" t="s">
        <v>42</v>
      </c>
      <c r="J56" s="14" t="s">
        <v>22</v>
      </c>
      <c r="K56" s="15" t="s">
        <v>23</v>
      </c>
      <c r="L56" s="16" t="s">
        <v>24</v>
      </c>
      <c r="M56" s="16" t="s">
        <v>25</v>
      </c>
      <c r="N56" s="16" t="s">
        <v>26</v>
      </c>
    </row>
    <row r="57" spans="1:14">
      <c r="A57" s="17" t="s">
        <v>27</v>
      </c>
      <c r="B57" s="25" t="s">
        <v>43</v>
      </c>
      <c r="C57" s="26" t="s">
        <v>65</v>
      </c>
      <c r="D57" s="26" t="s">
        <v>63</v>
      </c>
      <c r="E57" s="26">
        <v>1</v>
      </c>
      <c r="F57" s="26">
        <v>2</v>
      </c>
      <c r="G57" s="26">
        <v>8</v>
      </c>
      <c r="H57" s="26">
        <v>128</v>
      </c>
      <c r="I57" s="26" t="s">
        <v>49</v>
      </c>
      <c r="J57" s="8">
        <v>0.15867100000000001</v>
      </c>
      <c r="K57" s="8">
        <v>1.586708</v>
      </c>
      <c r="L57" s="40">
        <v>1.3682E-2</v>
      </c>
      <c r="M57" s="28">
        <v>5.3000000000000001E-5</v>
      </c>
      <c r="N57" s="29">
        <v>0.16234499999999999</v>
      </c>
    </row>
    <row r="58" spans="1:14">
      <c r="A58" s="20" t="s">
        <v>29</v>
      </c>
      <c r="B58" s="25" t="s">
        <v>43</v>
      </c>
      <c r="C58" s="26" t="s">
        <v>65</v>
      </c>
      <c r="D58" s="26" t="s">
        <v>63</v>
      </c>
      <c r="E58" s="26">
        <v>1</v>
      </c>
      <c r="F58" s="26">
        <v>2</v>
      </c>
      <c r="G58" s="26">
        <v>8</v>
      </c>
      <c r="H58" s="26">
        <v>128</v>
      </c>
      <c r="I58" s="26" t="s">
        <v>49</v>
      </c>
      <c r="J58" s="44">
        <v>0.109843</v>
      </c>
      <c r="K58" s="44">
        <v>1.0984350000000001</v>
      </c>
      <c r="L58" s="40">
        <v>1.3259999999999999E-3</v>
      </c>
      <c r="M58" s="40">
        <v>1.2999999999999999E-5</v>
      </c>
      <c r="N58" s="29">
        <v>0.55505300000000002</v>
      </c>
    </row>
    <row r="59" spans="1:14">
      <c r="A59" t="s">
        <v>38</v>
      </c>
      <c r="B59" s="25" t="s">
        <v>43</v>
      </c>
      <c r="C59" s="26" t="s">
        <v>65</v>
      </c>
      <c r="D59" s="26" t="s">
        <v>63</v>
      </c>
      <c r="E59" s="26">
        <v>1</v>
      </c>
      <c r="F59" s="26">
        <v>2</v>
      </c>
      <c r="G59" s="26">
        <v>8</v>
      </c>
      <c r="H59" s="26">
        <v>128</v>
      </c>
      <c r="I59" s="26" t="s">
        <v>49</v>
      </c>
      <c r="J59" s="8">
        <v>0.13892499999999999</v>
      </c>
      <c r="K59" s="8">
        <v>1.389248</v>
      </c>
      <c r="L59" s="40">
        <v>3.437E-3</v>
      </c>
      <c r="M59" s="29">
        <v>5.7000000000000003E-5</v>
      </c>
      <c r="N59" s="28">
        <v>3.0308000000000002E-2</v>
      </c>
    </row>
    <row r="60" spans="1:14">
      <c r="A60" t="s">
        <v>39</v>
      </c>
      <c r="B60" s="25" t="s">
        <v>43</v>
      </c>
      <c r="C60" s="26" t="s">
        <v>65</v>
      </c>
      <c r="D60" s="26" t="s">
        <v>63</v>
      </c>
      <c r="E60" s="26">
        <v>1</v>
      </c>
      <c r="F60" s="26">
        <v>2</v>
      </c>
      <c r="G60" s="26">
        <v>8</v>
      </c>
      <c r="H60" s="26">
        <v>128</v>
      </c>
      <c r="I60" s="26" t="s">
        <v>49</v>
      </c>
      <c r="J60" s="33">
        <v>0.49836200000000003</v>
      </c>
      <c r="K60" s="39">
        <v>4.9836210000000003</v>
      </c>
      <c r="L60" s="32">
        <v>6.0921999999999997E-2</v>
      </c>
      <c r="M60" s="35">
        <v>1.2999999999999999E-5</v>
      </c>
      <c r="N60" s="36">
        <v>0.99984600000000001</v>
      </c>
    </row>
    <row r="61" spans="1:14">
      <c r="A61" t="s">
        <v>40</v>
      </c>
      <c r="B61" s="25" t="s">
        <v>65</v>
      </c>
      <c r="C61" s="26" t="s">
        <v>43</v>
      </c>
      <c r="D61" s="26" t="s">
        <v>63</v>
      </c>
      <c r="E61" s="26">
        <v>1</v>
      </c>
      <c r="F61" s="26">
        <v>1</v>
      </c>
      <c r="G61" s="26">
        <v>1</v>
      </c>
      <c r="H61" s="26">
        <v>128</v>
      </c>
      <c r="I61" s="26" t="s">
        <v>68</v>
      </c>
      <c r="J61" s="8">
        <v>0.12937199999999999</v>
      </c>
      <c r="K61" s="39">
        <v>2.58744</v>
      </c>
      <c r="L61" s="28">
        <v>3.1132E-2</v>
      </c>
      <c r="M61" s="28">
        <v>1.06E-4</v>
      </c>
      <c r="N61" s="29">
        <v>0.97164600000000001</v>
      </c>
    </row>
    <row r="62" spans="1:14">
      <c r="B62" s="25"/>
      <c r="C62" s="26"/>
      <c r="D62" s="26"/>
      <c r="E62" s="26"/>
      <c r="F62" s="26"/>
      <c r="G62" s="26"/>
      <c r="H62" s="26"/>
      <c r="I62" s="26"/>
    </row>
    <row r="63" spans="1:14">
      <c r="A63" s="1" t="s">
        <v>57</v>
      </c>
    </row>
    <row r="64" spans="1:14">
      <c r="B64" s="21" t="s">
        <v>30</v>
      </c>
      <c r="C64" s="22" t="s">
        <v>31</v>
      </c>
      <c r="D64" s="22" t="s">
        <v>32</v>
      </c>
      <c r="E64" s="22" t="s">
        <v>33</v>
      </c>
      <c r="F64" s="22" t="s">
        <v>34</v>
      </c>
      <c r="G64" s="22" t="s">
        <v>35</v>
      </c>
      <c r="H64" s="22" t="s">
        <v>36</v>
      </c>
      <c r="I64" s="22" t="s">
        <v>42</v>
      </c>
      <c r="J64" s="14" t="s">
        <v>22</v>
      </c>
      <c r="K64" s="15" t="s">
        <v>23</v>
      </c>
      <c r="L64" s="16" t="s">
        <v>24</v>
      </c>
      <c r="M64" s="16" t="s">
        <v>25</v>
      </c>
      <c r="N64" s="16" t="s">
        <v>26</v>
      </c>
    </row>
    <row r="65" spans="1:14">
      <c r="A65" s="17" t="s">
        <v>27</v>
      </c>
      <c r="B65" s="25" t="s">
        <v>43</v>
      </c>
      <c r="C65" s="26" t="s">
        <v>65</v>
      </c>
      <c r="D65" s="26" t="s">
        <v>63</v>
      </c>
      <c r="E65" s="26">
        <v>2</v>
      </c>
      <c r="F65" s="26">
        <v>2</v>
      </c>
      <c r="G65" s="26">
        <v>4</v>
      </c>
      <c r="H65" s="26">
        <v>128</v>
      </c>
      <c r="I65" s="26" t="s">
        <v>49</v>
      </c>
      <c r="J65" s="27">
        <v>0.15869</v>
      </c>
      <c r="K65" s="41">
        <v>1.5869</v>
      </c>
      <c r="L65" s="40">
        <v>1.3682E-2</v>
      </c>
      <c r="M65" s="28">
        <v>5.1E-5</v>
      </c>
      <c r="N65" s="28">
        <v>0.162881</v>
      </c>
    </row>
    <row r="66" spans="1:14">
      <c r="A66" s="20" t="s">
        <v>29</v>
      </c>
      <c r="B66" s="25" t="s">
        <v>43</v>
      </c>
      <c r="C66" s="26" t="s">
        <v>65</v>
      </c>
      <c r="D66" s="26" t="s">
        <v>63</v>
      </c>
      <c r="E66" s="26">
        <v>2</v>
      </c>
      <c r="F66" s="26">
        <v>2</v>
      </c>
      <c r="G66" s="26">
        <v>4</v>
      </c>
      <c r="H66" s="26">
        <v>128</v>
      </c>
      <c r="I66" s="26" t="s">
        <v>49</v>
      </c>
      <c r="J66" s="44">
        <v>0.109843</v>
      </c>
      <c r="K66" s="44">
        <v>1.0984350000000001</v>
      </c>
      <c r="L66" s="40">
        <v>1.3259999999999999E-3</v>
      </c>
      <c r="M66" s="40">
        <v>1.2999999999999999E-5</v>
      </c>
      <c r="N66" s="28">
        <v>0.55517700000000003</v>
      </c>
    </row>
    <row r="67" spans="1:14">
      <c r="A67" t="s">
        <v>38</v>
      </c>
      <c r="B67" s="25" t="s">
        <v>43</v>
      </c>
      <c r="C67" s="26" t="s">
        <v>65</v>
      </c>
      <c r="D67" s="26" t="s">
        <v>63</v>
      </c>
      <c r="E67" s="26">
        <v>2</v>
      </c>
      <c r="F67" s="26">
        <v>2</v>
      </c>
      <c r="G67" s="26">
        <v>4</v>
      </c>
      <c r="H67" s="26">
        <v>128</v>
      </c>
      <c r="I67" s="26" t="s">
        <v>49</v>
      </c>
      <c r="J67" s="44">
        <v>0.13892499999999999</v>
      </c>
      <c r="K67" s="44">
        <v>1.389248</v>
      </c>
      <c r="L67" s="40">
        <v>3.437E-3</v>
      </c>
      <c r="M67" s="40">
        <v>5.7000000000000003E-5</v>
      </c>
      <c r="N67" s="40">
        <v>3.0308000000000002E-2</v>
      </c>
    </row>
    <row r="68" spans="1:14">
      <c r="A68" t="s">
        <v>39</v>
      </c>
      <c r="B68" s="25" t="s">
        <v>43</v>
      </c>
      <c r="C68" s="26" t="s">
        <v>65</v>
      </c>
      <c r="D68" s="26" t="s">
        <v>63</v>
      </c>
      <c r="E68" s="26">
        <v>2</v>
      </c>
      <c r="F68" s="26">
        <v>2</v>
      </c>
      <c r="G68" s="26">
        <v>4</v>
      </c>
      <c r="H68" s="26">
        <v>128</v>
      </c>
      <c r="I68" s="26" t="s">
        <v>49</v>
      </c>
      <c r="J68" s="30">
        <v>0.49835099999999999</v>
      </c>
      <c r="K68" s="34">
        <v>4.9835070000000004</v>
      </c>
      <c r="L68" s="32">
        <v>6.0921999999999997E-2</v>
      </c>
      <c r="M68" s="36">
        <v>1.2E-5</v>
      </c>
      <c r="N68" s="35">
        <v>0.99985000000000002</v>
      </c>
    </row>
    <row r="69" spans="1:14">
      <c r="A69" t="s">
        <v>40</v>
      </c>
      <c r="B69" s="25" t="s">
        <v>65</v>
      </c>
      <c r="C69" s="26" t="s">
        <v>43</v>
      </c>
      <c r="D69" s="26" t="s">
        <v>63</v>
      </c>
      <c r="E69" s="26">
        <v>4</v>
      </c>
      <c r="F69" s="26">
        <v>1</v>
      </c>
      <c r="G69" s="26">
        <v>1</v>
      </c>
      <c r="H69" s="26">
        <v>128</v>
      </c>
      <c r="I69" s="26" t="s">
        <v>68</v>
      </c>
      <c r="J69" s="46" t="s">
        <v>69</v>
      </c>
      <c r="K69" s="45">
        <v>2.58744</v>
      </c>
      <c r="L69" s="32">
        <v>3.1132E-2</v>
      </c>
      <c r="M69" s="36">
        <v>8.5000000000000006E-5</v>
      </c>
      <c r="N69" s="35">
        <v>0.97175800000000001</v>
      </c>
    </row>
    <row r="70" spans="1:14">
      <c r="B70" s="25"/>
      <c r="C70" s="26"/>
      <c r="D70" s="26"/>
      <c r="E70" s="26"/>
      <c r="F70" s="26"/>
      <c r="G70" s="26"/>
      <c r="H70" s="26"/>
      <c r="I70" s="26"/>
    </row>
    <row r="71" spans="1:14">
      <c r="A71" s="1" t="s">
        <v>60</v>
      </c>
    </row>
    <row r="72" spans="1:14">
      <c r="B72" s="21" t="s">
        <v>30</v>
      </c>
      <c r="C72" s="22" t="s">
        <v>31</v>
      </c>
      <c r="D72" s="22" t="s">
        <v>32</v>
      </c>
      <c r="E72" s="22" t="s">
        <v>33</v>
      </c>
      <c r="F72" s="22" t="s">
        <v>34</v>
      </c>
      <c r="G72" s="22" t="s">
        <v>35</v>
      </c>
      <c r="H72" s="22" t="s">
        <v>36</v>
      </c>
      <c r="I72" s="22" t="s">
        <v>42</v>
      </c>
      <c r="J72" s="14" t="s">
        <v>22</v>
      </c>
      <c r="K72" s="15" t="s">
        <v>23</v>
      </c>
      <c r="L72" s="16" t="s">
        <v>24</v>
      </c>
      <c r="M72" s="16" t="s">
        <v>25</v>
      </c>
      <c r="N72" s="16" t="s">
        <v>26</v>
      </c>
    </row>
    <row r="73" spans="1:14">
      <c r="A73" s="17" t="s">
        <v>27</v>
      </c>
      <c r="B73" s="25" t="s">
        <v>43</v>
      </c>
      <c r="C73" s="26" t="s">
        <v>65</v>
      </c>
      <c r="D73" s="26" t="s">
        <v>63</v>
      </c>
      <c r="E73" s="26">
        <v>2</v>
      </c>
      <c r="F73" s="26">
        <v>2</v>
      </c>
      <c r="G73" s="26">
        <v>1</v>
      </c>
      <c r="H73" s="26">
        <v>128</v>
      </c>
      <c r="I73" s="26" t="s">
        <v>49</v>
      </c>
      <c r="J73" s="27">
        <v>0.158802</v>
      </c>
      <c r="K73" s="27">
        <v>1.588023</v>
      </c>
      <c r="L73" s="29">
        <v>1.3681E-2</v>
      </c>
      <c r="M73" s="40">
        <v>5.1E-5</v>
      </c>
      <c r="N73" s="28">
        <v>0.16500000000000001</v>
      </c>
    </row>
    <row r="74" spans="1:14">
      <c r="A74" s="20" t="s">
        <v>29</v>
      </c>
      <c r="B74" s="25" t="s">
        <v>43</v>
      </c>
      <c r="C74" s="26" t="s">
        <v>65</v>
      </c>
      <c r="D74" s="26" t="s">
        <v>63</v>
      </c>
      <c r="E74" s="26">
        <v>2</v>
      </c>
      <c r="F74" s="26">
        <v>2</v>
      </c>
      <c r="G74" s="26">
        <v>1</v>
      </c>
      <c r="H74" s="26">
        <v>128</v>
      </c>
      <c r="I74" s="26" t="s">
        <v>49</v>
      </c>
      <c r="J74" s="44">
        <v>0.109843</v>
      </c>
      <c r="K74" s="44">
        <v>1.0984350000000001</v>
      </c>
      <c r="L74" s="40">
        <v>1.3259999999999999E-3</v>
      </c>
      <c r="M74" s="40">
        <v>1.2999999999999999E-5</v>
      </c>
      <c r="N74" s="40">
        <v>0.55517700000000003</v>
      </c>
    </row>
    <row r="75" spans="1:14">
      <c r="A75" t="s">
        <v>38</v>
      </c>
      <c r="B75" s="25" t="s">
        <v>43</v>
      </c>
      <c r="C75" s="26" t="s">
        <v>65</v>
      </c>
      <c r="D75" s="26" t="s">
        <v>63</v>
      </c>
      <c r="E75" s="26">
        <v>2</v>
      </c>
      <c r="F75" s="26">
        <v>2</v>
      </c>
      <c r="G75" s="26">
        <v>1</v>
      </c>
      <c r="H75" s="26">
        <v>128</v>
      </c>
      <c r="I75" s="26" t="s">
        <v>49</v>
      </c>
      <c r="J75" s="44">
        <v>0.13892499999999999</v>
      </c>
      <c r="K75" s="44">
        <v>1.389248</v>
      </c>
      <c r="L75" s="40">
        <v>3.437E-3</v>
      </c>
      <c r="M75" s="40">
        <v>5.7000000000000003E-5</v>
      </c>
      <c r="N75" s="40">
        <v>3.0308000000000002E-2</v>
      </c>
    </row>
    <row r="76" spans="1:14">
      <c r="A76" t="s">
        <v>39</v>
      </c>
      <c r="B76" s="25" t="s">
        <v>43</v>
      </c>
      <c r="C76" s="26" t="s">
        <v>65</v>
      </c>
      <c r="D76" s="26" t="s">
        <v>63</v>
      </c>
      <c r="E76" s="26">
        <v>2</v>
      </c>
      <c r="F76" s="26">
        <v>2</v>
      </c>
      <c r="G76" s="26">
        <v>1</v>
      </c>
      <c r="H76" s="26">
        <v>128</v>
      </c>
      <c r="I76" s="26" t="s">
        <v>49</v>
      </c>
      <c r="J76" s="33">
        <v>0.498367</v>
      </c>
      <c r="K76" s="31">
        <v>4.9836729999999996</v>
      </c>
      <c r="L76" s="32">
        <v>6.0921999999999997E-2</v>
      </c>
      <c r="M76" s="32">
        <v>1.2E-5</v>
      </c>
      <c r="N76" s="32">
        <v>0.99985000000000002</v>
      </c>
    </row>
    <row r="77" spans="1:14">
      <c r="A77" t="s">
        <v>40</v>
      </c>
    </row>
    <row r="79" spans="1:14">
      <c r="A79" s="1" t="s">
        <v>61</v>
      </c>
    </row>
    <row r="80" spans="1:14">
      <c r="B80" s="21" t="s">
        <v>30</v>
      </c>
      <c r="C80" s="22" t="s">
        <v>31</v>
      </c>
      <c r="D80" s="22" t="s">
        <v>32</v>
      </c>
      <c r="E80" s="22" t="s">
        <v>33</v>
      </c>
      <c r="F80" s="22" t="s">
        <v>34</v>
      </c>
      <c r="G80" s="22" t="s">
        <v>35</v>
      </c>
      <c r="H80" s="22" t="s">
        <v>36</v>
      </c>
      <c r="I80" s="22" t="s">
        <v>42</v>
      </c>
      <c r="J80" s="14" t="s">
        <v>22</v>
      </c>
      <c r="K80" s="15" t="s">
        <v>23</v>
      </c>
      <c r="L80" s="16" t="s">
        <v>24</v>
      </c>
      <c r="M80" s="16" t="s">
        <v>25</v>
      </c>
      <c r="N80" s="16" t="s">
        <v>26</v>
      </c>
    </row>
    <row r="81" spans="1:14">
      <c r="A81" s="17" t="s">
        <v>27</v>
      </c>
      <c r="B81" s="25" t="s">
        <v>43</v>
      </c>
      <c r="C81" s="26" t="s">
        <v>65</v>
      </c>
      <c r="D81" s="26" t="s">
        <v>63</v>
      </c>
      <c r="E81" s="26">
        <v>2</v>
      </c>
      <c r="F81" s="26">
        <v>2</v>
      </c>
      <c r="G81" s="26">
        <v>1</v>
      </c>
      <c r="H81" s="26">
        <v>128</v>
      </c>
      <c r="I81" s="26" t="s">
        <v>58</v>
      </c>
      <c r="J81" s="27">
        <v>0.31234400000000001</v>
      </c>
      <c r="K81" s="8">
        <v>1.5617209999999999</v>
      </c>
      <c r="L81" s="29">
        <v>1.3679E-2</v>
      </c>
      <c r="M81" s="40">
        <v>5.1E-5</v>
      </c>
      <c r="N81" s="29">
        <v>0.16499800000000001</v>
      </c>
    </row>
    <row r="82" spans="1:14">
      <c r="A82" s="20" t="s">
        <v>29</v>
      </c>
      <c r="B82" s="25" t="s">
        <v>43</v>
      </c>
      <c r="C82" s="26" t="s">
        <v>65</v>
      </c>
      <c r="D82" s="26" t="s">
        <v>63</v>
      </c>
      <c r="E82" s="26">
        <v>2</v>
      </c>
      <c r="F82" s="26">
        <v>2</v>
      </c>
      <c r="G82" s="26">
        <v>1</v>
      </c>
      <c r="H82" s="26">
        <v>128</v>
      </c>
      <c r="I82" s="26" t="s">
        <v>58</v>
      </c>
      <c r="J82" s="27">
        <v>0.21884500000000001</v>
      </c>
      <c r="K82" s="8">
        <v>1.0942229999999999</v>
      </c>
      <c r="L82" s="29">
        <v>1.3090000000000001E-3</v>
      </c>
      <c r="M82" s="40">
        <v>1.2999999999999999E-5</v>
      </c>
      <c r="N82" s="29">
        <v>0.55516200000000004</v>
      </c>
    </row>
    <row r="83" spans="1:14">
      <c r="A83" t="s">
        <v>38</v>
      </c>
      <c r="B83" s="25" t="s">
        <v>43</v>
      </c>
      <c r="C83" s="26" t="s">
        <v>65</v>
      </c>
      <c r="D83" s="26" t="s">
        <v>63</v>
      </c>
      <c r="E83" s="26">
        <v>2</v>
      </c>
      <c r="F83" s="26">
        <v>2</v>
      </c>
      <c r="G83" s="26">
        <v>1</v>
      </c>
      <c r="H83" s="26">
        <v>128</v>
      </c>
      <c r="I83" s="26" t="s">
        <v>58</v>
      </c>
      <c r="J83" s="27">
        <v>0.27768700000000002</v>
      </c>
      <c r="K83" s="8">
        <v>1.3884350000000001</v>
      </c>
      <c r="L83" s="29">
        <v>3.4359999999999998E-3</v>
      </c>
      <c r="M83" s="40">
        <v>5.7000000000000003E-5</v>
      </c>
      <c r="N83" s="29">
        <v>3.0299E-2</v>
      </c>
    </row>
    <row r="84" spans="1:14">
      <c r="A84" t="s">
        <v>39</v>
      </c>
      <c r="B84" s="25" t="s">
        <v>43</v>
      </c>
      <c r="C84" s="26" t="s">
        <v>65</v>
      </c>
      <c r="D84" s="26" t="s">
        <v>63</v>
      </c>
      <c r="E84" s="26">
        <v>2</v>
      </c>
      <c r="F84" s="26">
        <v>2</v>
      </c>
      <c r="G84" s="26">
        <v>1</v>
      </c>
      <c r="H84" s="26">
        <v>128</v>
      </c>
      <c r="I84" s="26" t="s">
        <v>58</v>
      </c>
      <c r="J84" s="33">
        <v>0.77343200000000001</v>
      </c>
      <c r="K84" s="34">
        <v>3.8671609999999998</v>
      </c>
      <c r="L84" s="36">
        <v>6.0921000000000003E-2</v>
      </c>
      <c r="M84" s="32">
        <v>1.2E-5</v>
      </c>
      <c r="N84" s="32">
        <v>0.99985000000000002</v>
      </c>
    </row>
    <row r="85" spans="1:14">
      <c r="A85" t="s">
        <v>40</v>
      </c>
    </row>
    <row r="87" spans="1:14">
      <c r="A87" s="1" t="s">
        <v>62</v>
      </c>
    </row>
    <row r="88" spans="1:14">
      <c r="B88" s="21" t="s">
        <v>30</v>
      </c>
      <c r="C88" s="22" t="s">
        <v>31</v>
      </c>
      <c r="D88" s="22" t="s">
        <v>32</v>
      </c>
      <c r="E88" s="22" t="s">
        <v>33</v>
      </c>
      <c r="F88" s="22" t="s">
        <v>34</v>
      </c>
      <c r="G88" s="22" t="s">
        <v>35</v>
      </c>
      <c r="H88" s="22" t="s">
        <v>36</v>
      </c>
      <c r="I88" s="22" t="s">
        <v>42</v>
      </c>
      <c r="J88" s="14" t="s">
        <v>22</v>
      </c>
      <c r="K88" s="15" t="s">
        <v>23</v>
      </c>
      <c r="L88" s="16" t="s">
        <v>24</v>
      </c>
      <c r="M88" s="16" t="s">
        <v>25</v>
      </c>
      <c r="N88" s="16" t="s">
        <v>26</v>
      </c>
    </row>
    <row r="89" spans="1:14">
      <c r="A89" s="17" t="s">
        <v>27</v>
      </c>
      <c r="B89" s="25" t="s">
        <v>65</v>
      </c>
      <c r="C89" s="26" t="s">
        <v>65</v>
      </c>
      <c r="D89" s="26" t="s">
        <v>63</v>
      </c>
      <c r="E89" s="26">
        <v>2</v>
      </c>
      <c r="F89" s="26">
        <v>1</v>
      </c>
      <c r="G89" s="26">
        <v>4</v>
      </c>
      <c r="H89" s="26">
        <v>128</v>
      </c>
      <c r="I89" s="26" t="s">
        <v>68</v>
      </c>
      <c r="J89" s="8">
        <v>8.1034999999999996E-2</v>
      </c>
      <c r="K89" s="27">
        <v>1.62069</v>
      </c>
      <c r="L89" s="29">
        <v>1.1831E-2</v>
      </c>
      <c r="M89" s="40">
        <v>5.1E-5</v>
      </c>
      <c r="N89" s="28">
        <v>0.19179399999999999</v>
      </c>
    </row>
    <row r="90" spans="1:14">
      <c r="A90" s="20" t="s">
        <v>29</v>
      </c>
      <c r="B90" s="25" t="s">
        <v>65</v>
      </c>
      <c r="C90" s="26" t="s">
        <v>65</v>
      </c>
      <c r="D90" s="26" t="s">
        <v>63</v>
      </c>
      <c r="E90" s="26">
        <v>2</v>
      </c>
      <c r="F90" s="26">
        <v>1</v>
      </c>
      <c r="G90" s="26">
        <v>4</v>
      </c>
      <c r="H90" s="26">
        <v>128</v>
      </c>
      <c r="I90" s="26" t="s">
        <v>68</v>
      </c>
      <c r="J90" s="27">
        <v>5.5655999999999997E-2</v>
      </c>
      <c r="K90" s="27">
        <v>1.113111</v>
      </c>
      <c r="L90" s="28">
        <v>1.835E-3</v>
      </c>
      <c r="M90" s="40">
        <v>1.2999999999999999E-5</v>
      </c>
      <c r="N90" s="29">
        <v>0.41198600000000002</v>
      </c>
    </row>
    <row r="91" spans="1:14">
      <c r="A91" t="s">
        <v>38</v>
      </c>
      <c r="B91" s="25" t="s">
        <v>65</v>
      </c>
      <c r="C91" s="26" t="s">
        <v>65</v>
      </c>
      <c r="D91" s="26" t="s">
        <v>63</v>
      </c>
      <c r="E91" s="26">
        <v>2</v>
      </c>
      <c r="F91" s="26">
        <v>1</v>
      </c>
      <c r="G91" s="26">
        <v>4</v>
      </c>
      <c r="H91" s="26">
        <v>128</v>
      </c>
      <c r="I91" s="26" t="s">
        <v>68</v>
      </c>
      <c r="J91" s="8">
        <v>7.0194999999999994E-2</v>
      </c>
      <c r="K91" s="27">
        <v>1.403894</v>
      </c>
      <c r="L91" s="28">
        <v>4.2290000000000001E-3</v>
      </c>
      <c r="M91" s="40">
        <v>5.7000000000000003E-5</v>
      </c>
      <c r="N91" s="29">
        <v>2.2578999999999998E-2</v>
      </c>
    </row>
    <row r="92" spans="1:14">
      <c r="A92" t="s">
        <v>39</v>
      </c>
      <c r="B92" s="25" t="s">
        <v>65</v>
      </c>
      <c r="C92" s="26" t="s">
        <v>65</v>
      </c>
      <c r="D92" s="26" t="s">
        <v>63</v>
      </c>
      <c r="E92" s="26">
        <v>2</v>
      </c>
      <c r="F92" s="26">
        <v>1</v>
      </c>
      <c r="G92" s="26">
        <v>4</v>
      </c>
      <c r="H92" s="26">
        <v>128</v>
      </c>
      <c r="I92" s="26" t="s">
        <v>68</v>
      </c>
      <c r="J92" s="30" t="s">
        <v>70</v>
      </c>
      <c r="K92" s="39">
        <v>6.8402450000000004</v>
      </c>
      <c r="L92" s="29">
        <v>6.1991999999999998E-2</v>
      </c>
      <c r="M92" s="40">
        <v>1.2E-5</v>
      </c>
      <c r="N92" s="29">
        <v>0.96599800000000002</v>
      </c>
    </row>
    <row r="93" spans="1:14">
      <c r="A9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2020-12-19T18:29:38Z</dcterms:created>
  <dcterms:modified xsi:type="dcterms:W3CDTF">2020-12-21T18:53:12Z</dcterms:modified>
</cp:coreProperties>
</file>