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D894CF75-5665-4C52-BDC0-DF97F62E5EE9}" xr6:coauthVersionLast="43" xr6:coauthVersionMax="43" xr10:uidLastSave="{00000000-0000-0000-0000-000000000000}"/>
  <bookViews>
    <workbookView xWindow="768" yWindow="576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<sst xmlns="http://schemas.openxmlformats.org/spreadsheetml/2006/main" count="180" uniqueCount="54">
  <si>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</si>
  <si>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</si>
  <si>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</si>
  <si>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</si>
  <si>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</si>
  <si>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</si>
  <si>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</si>
  <si>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</si>
  <si>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</si>
  <si>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</si>
  <si>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</si>
  <si>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</si>
  <si>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</si>
  <si>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</si>
  <si>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</si>
  <si>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</si>
  <si>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</si>
  <si>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</si>
  <si>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</si>
  <si>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</si>
  <si>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</si>
  <si>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</si>
  <si>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</si>
  <si>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</si>
  <si>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</si>
  <si>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</si>
  <si>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</si>
  <si>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</si>
  <si>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</si>
  <si>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</si>
  <si>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</si>
  <si>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</si>
  <si>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</si>
  <si>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</si>
  <si>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</si>
  <si>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</si>
  <si>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</si>
  <si>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</si>
  <si>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</si>
  <si>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</si>
  <si>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</si>
  <si>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</si>
  <si>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</si>
  <si>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</si>
  <si>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</si>
  <si>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</si>
  <si>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</si>
  <si>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</si>
  <si>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</si>
  <si>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</si>
  <si>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</si>
  <si>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</si>
  <si>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re_seeds</t>
  </si>
  <si>
    <t>[100, 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</si>
</sst>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9" borderId="9" xfId="0" applyFont="1" applyFill="1" applyBorder="1"/>
    <xf numFmtId="0" fontId="1" fillId="10" borderId="9" xfId="0" applyFont="1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Border="1"/>
    <xf numFmtId="0" fontId="1" fillId="4" borderId="7" xfId="0" applyFont="1" applyFill="1" applyBorder="1"/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10" borderId="18" xfId="0" applyFont="1" applyFill="1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1" fontId="0" fillId="0" borderId="0" xfId="0" applyNumberFormat="1"/>
    <xf numFmtId="11" fontId="0" fillId="0" borderId="19" xfId="0" applyNumberFormat="1" applyBorder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2" fillId="6" borderId="7" xfId="0" applyFont="1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2" fillId="0" borderId="0" xfId="0" applyFont="1"/>
    <xf numFmtId="0" fontId="2" fillId="11" borderId="4" xfId="0" applyFont="1" applyFill="1" applyBorder="1"/>
    <xf numFmtId="0" fontId="2" fillId="0" borderId="17" xfId="0" applyFont="1" applyBorder="1"/>
    <xf numFmtId="0" fontId="3" fillId="0" borderId="0" xfId="0" applyFont="1"/>
    <xf numFmtId="11" fontId="2" fillId="0" borderId="3" xfId="0" applyNumberFormat="1" applyFont="1" applyBorder="1"/>
    <xf numFmtId="11" fontId="0" fillId="0" borderId="4" xfId="0" applyNumberFormat="1" applyBorder="1"/>
    <xf numFmtId="11" fontId="2" fillId="0" borderId="4" xfId="0" applyNumberFormat="1" applyFont="1" applyBorder="1"/>
    <xf numFmtId="11" fontId="0" fillId="0" borderId="27" xfId="0" applyNumberFormat="1" applyBorder="1"/>
    <xf numFmtId="11" fontId="2" fillId="0" borderId="20" xfId="0" applyNumberFormat="1" applyFont="1" applyBorder="1"/>
    <xf numFmtId="11" fontId="0" fillId="0" borderId="21" xfId="0" applyNumberFormat="1" applyBorder="1"/>
    <xf numFmtId="11" fontId="2" fillId="0" borderId="21" xfId="0" applyNumberFormat="1" applyFont="1" applyBorder="1"/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border diagonalUp="0" diagonalDown="0">
        <right style="medium">
          <color indexed="64"/>
        </right>
        <vertical/>
      </border>
    </dxf>
    <dxf>
      <border diagonalUp="0" diagonalDown="0"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21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20"/>
    <tableColumn id="5" xr3:uid="{0285A612-E62D-432A-A5CE-805ABF08A8DC}" name="lp_min" dataDxfId="19">
      <calculatedColumnFormula>10^-6</calculatedColumnFormula>
    </tableColumn>
    <tableColumn id="6" xr3:uid="{3FDCD35D-8848-45BE-A011-16BC477CF6E2}" name="lp_max" dataDxfId="18">
      <calculatedColumnFormula>10^-2</calculatedColumnFormula>
    </tableColumn>
    <tableColumn id="7" xr3:uid="{6B452DF6-EDA0-4DCB-9662-5DAD6563F31A}" name="a1_min" dataDxfId="17">
      <calculatedColumnFormula>10^-1</calculatedColumnFormula>
    </tableColumn>
    <tableColumn id="8" xr3:uid="{91EA8E24-E5C1-4AE0-9214-9FEBC4A2FA61}" name="a1_max" dataDxfId="16">
      <calculatedColumnFormula>10^3</calculatedColumnFormula>
    </tableColumn>
    <tableColumn id="11" xr3:uid="{D534B48E-0EE8-4165-88E1-0621D36C813E}" name="lr_min" dataDxfId="15">
      <calculatedColumnFormula>10^-7</calculatedColumnFormula>
    </tableColumn>
    <tableColumn id="12" xr3:uid="{D985F1DB-08C4-495D-9AB8-B34C5CEF3B30}" name="lr_max" dataDxfId="14">
      <calculatedColumnFormula>10^-3</calculatedColumnFormula>
    </tableColumn>
    <tableColumn id="47" xr3:uid="{1F62EC6C-202F-44ED-A855-F71C412EBDC5}" name="l1_min" dataDxfId="13">
      <calculatedColumnFormula>10^-6</calculatedColumnFormula>
    </tableColumn>
    <tableColumn id="48" xr3:uid="{8A9CD75F-5985-46DF-9D95-7275ACACA68E}" name="l1_max" dataDxfId="12">
      <calculatedColumnFormula>10^-2</calculatedColumnFormula>
    </tableColumn>
    <tableColumn id="49" xr3:uid="{12D93BD7-5A8F-4557-B46A-203A8DF391C1}" name="l2_min" dataDxfId="11">
      <calculatedColumnFormula>10^-5</calculatedColumnFormula>
    </tableColumn>
    <tableColumn id="50" xr3:uid="{4D3A199E-B4A3-4279-B793-AB3978ECE31A}" name="l2_max" dataDxfId="10">
      <calculatedColumnFormula>10^-1</calculatedColumnFormula>
    </tableColumn>
    <tableColumn id="51" xr3:uid="{169D2A90-BBA3-40A4-BE42-EDAE87E2815B}" name="l3_min" dataDxfId="9"/>
    <tableColumn id="52" xr3:uid="{2FE7FC08-7AC9-44CE-A841-E0ECC39D4A75}" name="l3_max" dataDxfId="8"/>
    <tableColumn id="13" xr3:uid="{92277B1E-35F8-4642-A793-4D178BD0E235}" name="a2_min" dataDxfId="7">
      <calculatedColumnFormula>10^-1</calculatedColumnFormula>
    </tableColumn>
    <tableColumn id="14" xr3:uid="{3AC55395-DA11-438E-91AF-1DC0DACF179B}" name="a2_max" dataDxfId="6">
      <calculatedColumnFormula>10^3</calculatedColumnFormula>
    </tableColumn>
    <tableColumn id="53" xr3:uid="{79D6EC1B-5DFA-4F4C-BC94-D49D26645698}" name="error" dataDxfId="5"/>
    <tableColumn id="54" xr3:uid="{559635E0-2BE9-4016-95B4-246431349D7C}" name="lr_prtr"/>
    <tableColumn id="55" xr3:uid="{583F6650-C708-4DC8-88C0-E2E2EEBD4F23}" name="alph1" dataDxfId="4"/>
    <tableColumn id="57" xr3:uid="{748E0574-A02A-401F-BDA3-1F32FAE29A42}" name="learnr" dataDxfId="3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2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26"/>
  <sheetViews>
    <sheetView tabSelected="1" topLeftCell="A17" workbookViewId="0">
      <selection activeCell="E41" sqref="E41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1" t="s">
        <v>22</v>
      </c>
      <c r="B1" s="3" t="s">
        <v>5</v>
      </c>
      <c r="C1" s="3" t="s">
        <v>32</v>
      </c>
      <c r="D1" s="3" t="s">
        <v>49</v>
      </c>
      <c r="E1" s="3" t="s">
        <v>52</v>
      </c>
      <c r="H1" s="11" t="s">
        <v>44</v>
      </c>
      <c r="I1" s="32" t="s">
        <v>37</v>
      </c>
      <c r="J1" s="33" t="s">
        <v>38</v>
      </c>
      <c r="K1" s="32" t="s">
        <v>43</v>
      </c>
      <c r="L1" s="32" t="s">
        <v>39</v>
      </c>
      <c r="M1" s="32" t="s">
        <v>40</v>
      </c>
      <c r="N1" s="32" t="s">
        <v>41</v>
      </c>
      <c r="O1" s="32" t="s">
        <v>42</v>
      </c>
    </row>
    <row r="2" spans="1:31" x14ac:dyDescent="0.3">
      <c r="A2" s="31" t="s">
        <v>23</v>
      </c>
      <c r="B2" t="s">
        <v>17</v>
      </c>
      <c r="C2" t="s">
        <v>33</v>
      </c>
      <c r="D2">
        <v>0</v>
      </c>
      <c r="E2" t="s">
        <v>53</v>
      </c>
      <c r="H2" s="31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34" t="s">
        <v>47</v>
      </c>
      <c r="I4">
        <f>I3/2</f>
        <v>50</v>
      </c>
      <c r="J4">
        <f t="shared" ref="J4:O4" si="1">J3/2</f>
        <v>50</v>
      </c>
      <c r="K4">
        <f t="shared" si="1"/>
        <v>50</v>
      </c>
      <c r="L4">
        <f t="shared" si="1"/>
        <v>50</v>
      </c>
      <c r="M4">
        <f t="shared" si="1"/>
        <v>50</v>
      </c>
      <c r="N4">
        <f t="shared" si="1"/>
        <v>50</v>
      </c>
      <c r="O4">
        <f t="shared" si="1"/>
        <v>50</v>
      </c>
    </row>
    <row r="5" spans="1:31" x14ac:dyDescent="0.3">
      <c r="H5" s="34" t="s">
        <v>48</v>
      </c>
      <c r="I5">
        <f>I4/2</f>
        <v>25</v>
      </c>
      <c r="J5">
        <f t="shared" ref="J5" si="2">J4/2</f>
        <v>25</v>
      </c>
      <c r="K5">
        <f t="shared" ref="K5" si="3">K4/2</f>
        <v>25</v>
      </c>
      <c r="L5">
        <f t="shared" ref="L5" si="4">L4/2</f>
        <v>25</v>
      </c>
      <c r="M5">
        <f t="shared" ref="M5" si="5">M4/2</f>
        <v>25</v>
      </c>
      <c r="N5">
        <f t="shared" ref="N5" si="6">N4/2</f>
        <v>25</v>
      </c>
      <c r="O5">
        <f t="shared" ref="O5" si="7">O4/2</f>
        <v>25</v>
      </c>
      <c r="R5" s="45"/>
    </row>
    <row r="10" spans="1:31" x14ac:dyDescent="0.3">
      <c r="A10" s="1" t="s">
        <v>0</v>
      </c>
      <c r="B10" s="53" t="s">
        <v>21</v>
      </c>
      <c r="C10" s="54"/>
      <c r="D10" s="54"/>
      <c r="E10" s="54"/>
      <c r="F10" s="55"/>
      <c r="G10" s="58" t="s">
        <v>51</v>
      </c>
      <c r="H10" s="58"/>
      <c r="I10" s="59"/>
      <c r="J10" s="56" t="s">
        <v>1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60" t="s">
        <v>2</v>
      </c>
      <c r="Y10" s="61"/>
      <c r="Z10" s="61"/>
      <c r="AA10" s="61"/>
      <c r="AB10" s="61"/>
      <c r="AC10" s="61"/>
      <c r="AD10" s="61"/>
      <c r="AE10" s="61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39" t="s">
        <v>35</v>
      </c>
      <c r="G11" s="37" t="s">
        <v>34</v>
      </c>
      <c r="H11" s="37" t="s">
        <v>7</v>
      </c>
      <c r="I11" s="38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2" t="s">
        <v>10</v>
      </c>
      <c r="O11" s="12" t="s">
        <v>11</v>
      </c>
      <c r="P11" s="15" t="s">
        <v>26</v>
      </c>
      <c r="Q11" s="15" t="s">
        <v>27</v>
      </c>
      <c r="R11" s="15" t="s">
        <v>28</v>
      </c>
      <c r="S11" s="15" t="s">
        <v>29</v>
      </c>
      <c r="T11" s="15" t="s">
        <v>30</v>
      </c>
      <c r="U11" s="15" t="s">
        <v>31</v>
      </c>
      <c r="V11" s="4" t="s">
        <v>14</v>
      </c>
      <c r="W11" s="36" t="s">
        <v>15</v>
      </c>
      <c r="X11" s="35" t="s">
        <v>36</v>
      </c>
      <c r="Y11" s="5" t="s">
        <v>37</v>
      </c>
      <c r="Z11" s="13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t="s">
        <v>18</v>
      </c>
      <c r="C12" t="s">
        <v>19</v>
      </c>
      <c r="D12" s="19" t="s">
        <v>19</v>
      </c>
      <c r="E12">
        <v>160</v>
      </c>
      <c r="F12" s="40">
        <v>1600</v>
      </c>
      <c r="G12" t="s">
        <v>19</v>
      </c>
      <c r="H12" t="s">
        <v>19</v>
      </c>
      <c r="I12" s="18">
        <v>63</v>
      </c>
      <c r="J12" t="s">
        <v>19</v>
      </c>
      <c r="K12" t="s">
        <v>19</v>
      </c>
      <c r="L12">
        <f>J$2/J$3</f>
        <v>1</v>
      </c>
      <c r="M12">
        <f>J$2*J$3</f>
        <v>10000</v>
      </c>
      <c r="N12" s="17" t="s">
        <v>19</v>
      </c>
      <c r="O12" s="14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s="16" t="s">
        <v>19</v>
      </c>
      <c r="W12" s="18" t="s">
        <v>19</v>
      </c>
      <c r="X12" s="42">
        <v>9.5833333333333298E-2</v>
      </c>
      <c r="Y12" t="s">
        <v>19</v>
      </c>
      <c r="Z12" s="43">
        <v>6.9083605566357997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</row>
    <row r="13" spans="1:31" x14ac:dyDescent="0.3">
      <c r="A13" s="7">
        <v>10</v>
      </c>
      <c r="B13" t="s">
        <v>20</v>
      </c>
      <c r="C13" t="s">
        <v>19</v>
      </c>
      <c r="D13" t="s">
        <v>19</v>
      </c>
      <c r="E13">
        <v>160</v>
      </c>
      <c r="F13" s="40">
        <v>1600</v>
      </c>
      <c r="G13">
        <v>1000</v>
      </c>
      <c r="H13">
        <v>250</v>
      </c>
      <c r="I13" s="18">
        <v>63</v>
      </c>
      <c r="J13">
        <f>I$2/I$3</f>
        <v>9.9999999999999995E-7</v>
      </c>
      <c r="K13">
        <f>I$2*I$3</f>
        <v>0.01</v>
      </c>
      <c r="L13" t="s">
        <v>19</v>
      </c>
      <c r="M13" t="s">
        <v>19</v>
      </c>
      <c r="N13" s="17">
        <f>K$2/K$3</f>
        <v>9.9999999999999995E-7</v>
      </c>
      <c r="O13" s="14">
        <f>K$2*K$3</f>
        <v>0.01</v>
      </c>
      <c r="P13" t="s">
        <v>19</v>
      </c>
      <c r="Q13" t="s">
        <v>19</v>
      </c>
      <c r="R13">
        <f>M$2/M$3</f>
        <v>1E-3</v>
      </c>
      <c r="S13">
        <f>M$2*M$3</f>
        <v>10</v>
      </c>
      <c r="T13" t="s">
        <v>19</v>
      </c>
      <c r="U13" t="s">
        <v>19</v>
      </c>
      <c r="V13" s="16">
        <f>O$2/O$3</f>
        <v>1</v>
      </c>
      <c r="W13" s="18">
        <f>O$2*O$3</f>
        <v>10000</v>
      </c>
      <c r="X13">
        <v>0.13482600763470201</v>
      </c>
      <c r="Y13">
        <v>6.3720283621781096E-3</v>
      </c>
      <c r="Z13" s="14" t="s">
        <v>19</v>
      </c>
      <c r="AA13" s="29">
        <v>1.1633164353256201E-5</v>
      </c>
      <c r="AB13" t="s">
        <v>19</v>
      </c>
      <c r="AC13">
        <v>5.0882338549171199E-3</v>
      </c>
      <c r="AD13" t="s">
        <v>19</v>
      </c>
      <c r="AE13">
        <v>4.0851568553031097</v>
      </c>
    </row>
    <row r="14" spans="1:31" x14ac:dyDescent="0.3">
      <c r="A14" s="8">
        <v>11</v>
      </c>
      <c r="B14" t="s">
        <v>16</v>
      </c>
      <c r="C14" t="b">
        <v>0</v>
      </c>
      <c r="D14" t="b">
        <v>0</v>
      </c>
      <c r="E14">
        <v>160</v>
      </c>
      <c r="F14" s="40">
        <v>1600</v>
      </c>
      <c r="G14">
        <v>1000</v>
      </c>
      <c r="H14">
        <v>250</v>
      </c>
      <c r="I14" s="18">
        <v>63</v>
      </c>
      <c r="J14">
        <f>I$2/I$3</f>
        <v>9.9999999999999995E-7</v>
      </c>
      <c r="K14">
        <f>I$2*I$3</f>
        <v>0.01</v>
      </c>
      <c r="L14">
        <f>J$2/J$3</f>
        <v>1</v>
      </c>
      <c r="M14">
        <f>J$2*J$3</f>
        <v>10000</v>
      </c>
      <c r="N14" s="17">
        <f>K$2/K$3</f>
        <v>9.9999999999999995E-7</v>
      </c>
      <c r="O14" s="14">
        <f>K$2*K$3</f>
        <v>0.01</v>
      </c>
      <c r="P14">
        <f>L$2/L$3</f>
        <v>0.01</v>
      </c>
      <c r="Q14">
        <f>L$2*L$3</f>
        <v>100</v>
      </c>
      <c r="R14">
        <f>M$2/M$3</f>
        <v>1E-3</v>
      </c>
      <c r="S14">
        <f>M$2*M$3</f>
        <v>10</v>
      </c>
      <c r="T14" t="s">
        <v>19</v>
      </c>
      <c r="U14" t="s">
        <v>19</v>
      </c>
      <c r="V14" s="16">
        <f>O$2/O$3</f>
        <v>1</v>
      </c>
      <c r="W14" s="18">
        <f>O$2*O$3</f>
        <v>10000</v>
      </c>
      <c r="X14">
        <v>0.12200828732853999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t="s">
        <v>19</v>
      </c>
      <c r="AE14">
        <v>3.69971498280144</v>
      </c>
    </row>
    <row r="15" spans="1:31" x14ac:dyDescent="0.3">
      <c r="A15" s="9">
        <v>12</v>
      </c>
      <c r="B15" t="s">
        <v>16</v>
      </c>
      <c r="C15" t="b">
        <v>1</v>
      </c>
      <c r="D15" t="b">
        <v>0</v>
      </c>
      <c r="E15">
        <v>160</v>
      </c>
      <c r="F15" s="40">
        <v>1600</v>
      </c>
      <c r="G15">
        <v>1000</v>
      </c>
      <c r="H15">
        <v>250</v>
      </c>
      <c r="I15" s="18">
        <v>63</v>
      </c>
      <c r="J15">
        <f>I$2/I$3</f>
        <v>9.9999999999999995E-7</v>
      </c>
      <c r="K15">
        <f>I$2*I$3</f>
        <v>0.01</v>
      </c>
      <c r="L15">
        <f>J$2/J$3</f>
        <v>1</v>
      </c>
      <c r="M15">
        <f>J$2*J$3</f>
        <v>10000</v>
      </c>
      <c r="N15" s="17">
        <f>K$2/K$3</f>
        <v>9.9999999999999995E-7</v>
      </c>
      <c r="O15" s="14">
        <f>K$2*K$3</f>
        <v>0.01</v>
      </c>
      <c r="P15">
        <f>L$2/L$3</f>
        <v>0.01</v>
      </c>
      <c r="Q15">
        <f>L$2*L$3</f>
        <v>100</v>
      </c>
      <c r="R15">
        <f>M$2/M$3</f>
        <v>1E-3</v>
      </c>
      <c r="S15">
        <f>M$2*M$3</f>
        <v>10</v>
      </c>
      <c r="T15">
        <f>N$2/N$3</f>
        <v>10</v>
      </c>
      <c r="U15">
        <f>N$2*N$3</f>
        <v>100000</v>
      </c>
      <c r="V15" s="16">
        <f>O$2/O$3</f>
        <v>1</v>
      </c>
      <c r="W15" s="18">
        <f>O$2*O$3</f>
        <v>10000</v>
      </c>
      <c r="X15">
        <v>0.375835493867756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23">
        <v>13</v>
      </c>
      <c r="B16" s="24" t="s">
        <v>16</v>
      </c>
      <c r="C16" s="24" t="b">
        <v>1</v>
      </c>
      <c r="D16" s="24" t="b">
        <v>1</v>
      </c>
      <c r="E16" s="24">
        <v>160</v>
      </c>
      <c r="F16" s="41">
        <v>1600</v>
      </c>
      <c r="G16" s="24">
        <v>1000</v>
      </c>
      <c r="H16" s="24">
        <v>250</v>
      </c>
      <c r="I16" s="28">
        <v>63</v>
      </c>
      <c r="J16" s="24">
        <f>I$2/I$3</f>
        <v>9.9999999999999995E-7</v>
      </c>
      <c r="K16" s="24">
        <f>I$2*I$3</f>
        <v>0.01</v>
      </c>
      <c r="L16" s="24">
        <f>J$2/J$3</f>
        <v>1</v>
      </c>
      <c r="M16" s="24">
        <f>J$2*J$3</f>
        <v>10000</v>
      </c>
      <c r="N16" s="26">
        <f>K$2/K$3</f>
        <v>9.9999999999999995E-7</v>
      </c>
      <c r="O16" s="27">
        <f>K$2*K$3</f>
        <v>0.01</v>
      </c>
      <c r="P16" s="24">
        <f>L$2/L$3</f>
        <v>0.01</v>
      </c>
      <c r="Q16" s="24">
        <f>L$2*L$3</f>
        <v>100</v>
      </c>
      <c r="R16" s="24">
        <f>M$2/M$3</f>
        <v>1E-3</v>
      </c>
      <c r="S16" s="24">
        <f>M$2*M$3</f>
        <v>10</v>
      </c>
      <c r="T16" s="24">
        <f>N$2/N$3</f>
        <v>10</v>
      </c>
      <c r="U16" s="24">
        <f>N$2*N$3</f>
        <v>100000</v>
      </c>
      <c r="V16" s="25">
        <f>O$2/O$3</f>
        <v>1</v>
      </c>
      <c r="W16" s="28">
        <f>O$2*O$3</f>
        <v>10000</v>
      </c>
      <c r="X16" s="24">
        <v>0.34684615824313197</v>
      </c>
      <c r="Y16" s="24">
        <v>1.2361374045736001E-3</v>
      </c>
      <c r="Z16" s="24">
        <v>15.509757613602799</v>
      </c>
      <c r="AA16" s="24">
        <v>8.39843076851305E-4</v>
      </c>
      <c r="AB16" s="24">
        <v>1.3933649638391801E-2</v>
      </c>
      <c r="AC16" s="24">
        <v>7.9068326188588802</v>
      </c>
      <c r="AD16" s="24">
        <v>1286.7961014325101</v>
      </c>
      <c r="AE16" s="24">
        <v>285.27402734663002</v>
      </c>
    </row>
    <row r="17" spans="1:31" x14ac:dyDescent="0.3">
      <c r="A17" s="6">
        <v>14</v>
      </c>
      <c r="B17" s="16" t="s">
        <v>18</v>
      </c>
      <c r="C17" t="s">
        <v>19</v>
      </c>
      <c r="D17" t="s">
        <v>19</v>
      </c>
      <c r="E17">
        <v>40</v>
      </c>
      <c r="F17" s="40">
        <v>400</v>
      </c>
      <c r="G17" t="s">
        <v>19</v>
      </c>
      <c r="H17" t="s">
        <v>19</v>
      </c>
      <c r="I17" s="18">
        <v>250</v>
      </c>
      <c r="J17" t="s">
        <v>19</v>
      </c>
      <c r="K17" t="s">
        <v>19</v>
      </c>
      <c r="L17" s="42">
        <f>Z12/J$4</f>
        <v>0.13816721113271599</v>
      </c>
      <c r="M17" s="42">
        <f>Z12*J$4</f>
        <v>345.41802783178997</v>
      </c>
      <c r="N17" s="21" t="s">
        <v>19</v>
      </c>
      <c r="O17" s="22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s="16" t="s">
        <v>19</v>
      </c>
      <c r="W17" s="18" t="s">
        <v>19</v>
      </c>
      <c r="X17" s="42">
        <v>9.5833333333333298E-2</v>
      </c>
      <c r="Y17" t="s">
        <v>19</v>
      </c>
      <c r="Z17">
        <v>4.8030357415390297</v>
      </c>
      <c r="AA17" s="29" t="s">
        <v>19</v>
      </c>
      <c r="AB17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7">
        <v>15</v>
      </c>
      <c r="B18" s="16" t="s">
        <v>20</v>
      </c>
      <c r="C18" t="s">
        <v>19</v>
      </c>
      <c r="D18" t="s">
        <v>19</v>
      </c>
      <c r="E18">
        <v>40</v>
      </c>
      <c r="F18" s="40">
        <v>400</v>
      </c>
      <c r="G18">
        <v>4000</v>
      </c>
      <c r="H18">
        <v>1000</v>
      </c>
      <c r="I18" s="18">
        <v>250</v>
      </c>
      <c r="J18" s="29">
        <f>Y13/I$4</f>
        <v>1.2744056724356219E-4</v>
      </c>
      <c r="K18">
        <f>Y13*I$4</f>
        <v>0.31860141810890547</v>
      </c>
      <c r="L18" t="s">
        <v>19</v>
      </c>
      <c r="M18" s="42" t="s">
        <v>19</v>
      </c>
      <c r="N18" s="46">
        <f>AA13/K$4</f>
        <v>2.3266328706512403E-7</v>
      </c>
      <c r="O18" s="47">
        <f>AA13*K$4</f>
        <v>5.8165821766281006E-4</v>
      </c>
      <c r="P18" t="s">
        <v>19</v>
      </c>
      <c r="Q18" t="s">
        <v>19</v>
      </c>
      <c r="R18" s="29">
        <f>AC13/M$4</f>
        <v>1.017646770983424E-4</v>
      </c>
      <c r="S18">
        <f>AC13*M$4</f>
        <v>0.25441169274585601</v>
      </c>
      <c r="T18" t="s">
        <v>19</v>
      </c>
      <c r="U18" t="s">
        <v>19</v>
      </c>
      <c r="V18" s="16">
        <f>AE13/O$4</f>
        <v>8.1703137106062196E-2</v>
      </c>
      <c r="W18" s="18">
        <f>AE13*O$4</f>
        <v>204.25784276515549</v>
      </c>
      <c r="X18">
        <v>0.120615213788776</v>
      </c>
      <c r="Y18">
        <v>8.97835455410834E-3</v>
      </c>
      <c r="Z18" s="14" t="s">
        <v>19</v>
      </c>
      <c r="AA18" s="29">
        <v>3.5655254365349703E-5</v>
      </c>
      <c r="AB18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8">
        <v>16</v>
      </c>
      <c r="B19" s="16" t="s">
        <v>16</v>
      </c>
      <c r="C19" t="b">
        <v>0</v>
      </c>
      <c r="D19" t="b">
        <v>0</v>
      </c>
      <c r="E19">
        <v>40</v>
      </c>
      <c r="F19" s="40">
        <v>400</v>
      </c>
      <c r="G19">
        <v>4000</v>
      </c>
      <c r="H19">
        <v>1000</v>
      </c>
      <c r="I19" s="18">
        <v>250</v>
      </c>
      <c r="J19" s="29">
        <f>Y14/I$4</f>
        <v>1.4303020899975041E-4</v>
      </c>
      <c r="K19">
        <f>Y14*I$4</f>
        <v>0.35757552249937602</v>
      </c>
      <c r="L19" s="29">
        <f>Z14/J$4</f>
        <v>4.5943552885232997</v>
      </c>
      <c r="M19">
        <f>Z14*J$4</f>
        <v>11485.888221308249</v>
      </c>
      <c r="N19" s="46">
        <f>AA14/K$4</f>
        <v>2.6029645774327199E-5</v>
      </c>
      <c r="O19" s="47">
        <f>AA14*K$4</f>
        <v>6.5074114435817995E-2</v>
      </c>
      <c r="P19" s="48">
        <f>AB14/L$4</f>
        <v>4.9290472206784206E-3</v>
      </c>
      <c r="Q19" s="47">
        <f>AB14*L$4</f>
        <v>12.32261805169605</v>
      </c>
      <c r="R19" s="29">
        <f>AC14/M$4</f>
        <v>2.0777443213155201E-3</v>
      </c>
      <c r="S19">
        <f>AC14*M$4</f>
        <v>5.1943608032888005</v>
      </c>
      <c r="T19" t="s">
        <v>19</v>
      </c>
      <c r="U19" t="s">
        <v>19</v>
      </c>
      <c r="V19" s="16">
        <f>AE14/O$4</f>
        <v>7.39942996560288E-2</v>
      </c>
      <c r="W19" s="18">
        <f>AE14*O$4</f>
        <v>184.98574914007199</v>
      </c>
      <c r="X19">
        <v>0.120191724473232</v>
      </c>
      <c r="Y19">
        <v>1.60776127264157E-2</v>
      </c>
      <c r="Z19" s="14">
        <v>9.4041011484286994</v>
      </c>
      <c r="AA19" s="29">
        <v>1.64861927136844E-4</v>
      </c>
      <c r="AB19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9">
        <v>17</v>
      </c>
      <c r="B20" s="16" t="s">
        <v>16</v>
      </c>
      <c r="C20" t="b">
        <v>1</v>
      </c>
      <c r="D20" t="b">
        <v>0</v>
      </c>
      <c r="E20">
        <v>40</v>
      </c>
      <c r="F20" s="40">
        <v>400</v>
      </c>
      <c r="G20">
        <v>4000</v>
      </c>
      <c r="H20">
        <v>1000</v>
      </c>
      <c r="I20" s="18">
        <v>250</v>
      </c>
      <c r="J20" s="29">
        <f t="shared" ref="J20:J21" si="8">Y15/I$4</f>
        <v>3.8379426291537998E-5</v>
      </c>
      <c r="K20">
        <f t="shared" ref="K20:K21" si="9">Y15*I$4</f>
        <v>9.5948565728844998E-2</v>
      </c>
      <c r="L20" s="29">
        <f t="shared" ref="L20:L21" si="10">Z15/J$4</f>
        <v>3.4694990730647399E-2</v>
      </c>
      <c r="M20">
        <f t="shared" ref="M20:M21" si="11">Z15*J$4</f>
        <v>86.737476826618504</v>
      </c>
      <c r="N20" s="46">
        <f t="shared" ref="N20:N21" si="12">AA15/K$4</f>
        <v>1.3306930886504141E-4</v>
      </c>
      <c r="O20" s="47">
        <f t="shared" ref="O20:O21" si="13">AA15*K$4</f>
        <v>0.33267327216260351</v>
      </c>
      <c r="P20" s="48">
        <f t="shared" ref="P20:P21" si="14">AB15/L$4</f>
        <v>9.6475289049801401E-3</v>
      </c>
      <c r="Q20" s="47">
        <f t="shared" ref="Q20:Q21" si="15">AB15*L$4</f>
        <v>24.118822262450351</v>
      </c>
      <c r="R20" s="29">
        <f t="shared" ref="R20:R21" si="16">AC15/M$4</f>
        <v>1.005903739391354E-4</v>
      </c>
      <c r="S20">
        <f t="shared" ref="S20:S21" si="17">AC15*M$4</f>
        <v>0.25147593484783853</v>
      </c>
      <c r="T20" s="29">
        <f>AD15/N$4</f>
        <v>57.269924309690197</v>
      </c>
      <c r="U20">
        <f>AD15*N$4</f>
        <v>143174.81077422548</v>
      </c>
      <c r="V20" s="16">
        <f t="shared" ref="V20:V21" si="18">AE15/O$4</f>
        <v>0.91437924624981204</v>
      </c>
      <c r="W20" s="18">
        <f t="shared" ref="W20:W21" si="19">AE15*O$4</f>
        <v>2285.9481156245301</v>
      </c>
      <c r="X20">
        <v>0.35035041030597203</v>
      </c>
      <c r="Y20">
        <v>6.0936401066759402E-4</v>
      </c>
      <c r="Z20" s="14">
        <v>127.86613403659</v>
      </c>
      <c r="AA20" s="29">
        <v>2.2795730602265399E-3</v>
      </c>
      <c r="AB20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23">
        <v>18</v>
      </c>
      <c r="B21" s="25" t="s">
        <v>16</v>
      </c>
      <c r="C21" s="24" t="b">
        <v>1</v>
      </c>
      <c r="D21" s="24" t="b">
        <v>1</v>
      </c>
      <c r="E21" s="24">
        <v>40</v>
      </c>
      <c r="F21" s="41">
        <v>400</v>
      </c>
      <c r="G21" s="24">
        <v>4000</v>
      </c>
      <c r="H21" s="24">
        <v>1000</v>
      </c>
      <c r="I21" s="28">
        <v>250</v>
      </c>
      <c r="J21" s="49">
        <f t="shared" si="8"/>
        <v>2.4722748091472E-5</v>
      </c>
      <c r="K21" s="24">
        <f t="shared" si="9"/>
        <v>6.1806870228680005E-2</v>
      </c>
      <c r="L21" s="30">
        <f t="shared" si="10"/>
        <v>0.31019515227205596</v>
      </c>
      <c r="M21" s="24">
        <f t="shared" si="11"/>
        <v>775.48788068013994</v>
      </c>
      <c r="N21" s="50">
        <f t="shared" si="12"/>
        <v>1.67968615370261E-5</v>
      </c>
      <c r="O21" s="51">
        <f t="shared" si="13"/>
        <v>4.1992153842565251E-2</v>
      </c>
      <c r="P21" s="52">
        <f t="shared" si="14"/>
        <v>2.7867299276783603E-4</v>
      </c>
      <c r="Q21" s="51">
        <f t="shared" si="15"/>
        <v>0.69668248191959004</v>
      </c>
      <c r="R21" s="30">
        <f t="shared" si="16"/>
        <v>0.15813665237717761</v>
      </c>
      <c r="S21" s="24">
        <f t="shared" si="17"/>
        <v>395.34163094294399</v>
      </c>
      <c r="T21" s="30">
        <f>AD16/N$4</f>
        <v>25.735922028650201</v>
      </c>
      <c r="U21" s="41">
        <f>AD16*N$4</f>
        <v>64339.805071625509</v>
      </c>
      <c r="V21" s="25">
        <f t="shared" si="18"/>
        <v>5.7054805469326002</v>
      </c>
      <c r="W21" s="28">
        <f t="shared" si="19"/>
        <v>14263.701367331501</v>
      </c>
      <c r="X21" s="24">
        <v>0.26465531218853899</v>
      </c>
      <c r="Y21" s="24">
        <v>7.8434654010144603E-3</v>
      </c>
      <c r="Z21" s="27">
        <v>32.541990747760202</v>
      </c>
      <c r="AA21" s="30">
        <v>6.5195988316110601E-4</v>
      </c>
      <c r="AB21" s="24">
        <v>0.10608944340345799</v>
      </c>
      <c r="AC21" s="24">
        <v>1.7176025320107199E-3</v>
      </c>
      <c r="AD21" s="24">
        <v>38336.204047126899</v>
      </c>
      <c r="AE21" s="24">
        <v>109.63113789454999</v>
      </c>
    </row>
    <row r="22" spans="1:31" x14ac:dyDescent="0.3">
      <c r="A22" s="6">
        <v>19</v>
      </c>
      <c r="B22" s="16" t="s">
        <v>18</v>
      </c>
      <c r="C22" t="s">
        <v>19</v>
      </c>
      <c r="D22" t="s">
        <v>19</v>
      </c>
      <c r="E22">
        <v>10</v>
      </c>
      <c r="F22" s="40">
        <v>100</v>
      </c>
      <c r="G22" t="s">
        <v>19</v>
      </c>
      <c r="H22" t="s">
        <v>19</v>
      </c>
      <c r="I22" s="18">
        <v>1000</v>
      </c>
      <c r="J22" t="s">
        <v>19</v>
      </c>
      <c r="K22" t="s">
        <v>19</v>
      </c>
      <c r="L22" s="42">
        <f>Z17/J$5</f>
        <v>0.19212142966156118</v>
      </c>
      <c r="M22" s="42">
        <f>Z17*J$5</f>
        <v>120.07589353847574</v>
      </c>
      <c r="N22" s="21" t="s">
        <v>19</v>
      </c>
      <c r="O22" s="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s="16" t="s">
        <v>19</v>
      </c>
      <c r="W22" s="18" t="s">
        <v>19</v>
      </c>
      <c r="X22">
        <v>0.11944444444444401</v>
      </c>
      <c r="Y22" t="s">
        <v>19</v>
      </c>
      <c r="Z22" s="44">
        <v>3.0041056435615601</v>
      </c>
      <c r="AA22" s="29" t="s">
        <v>19</v>
      </c>
      <c r="AB22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7">
        <v>20</v>
      </c>
      <c r="B23" s="16" t="s">
        <v>20</v>
      </c>
      <c r="C23" t="s">
        <v>19</v>
      </c>
      <c r="D23" t="s">
        <v>19</v>
      </c>
      <c r="E23">
        <v>10</v>
      </c>
      <c r="F23" s="40">
        <v>100</v>
      </c>
      <c r="G23">
        <v>16000</v>
      </c>
      <c r="H23">
        <v>4000</v>
      </c>
      <c r="I23" s="18">
        <v>1000</v>
      </c>
      <c r="J23" s="29">
        <f>Y18/I$5</f>
        <v>3.5913418216433358E-4</v>
      </c>
      <c r="K23">
        <f>Y18*I$5</f>
        <v>0.2244588638527085</v>
      </c>
      <c r="L23" t="s">
        <v>19</v>
      </c>
      <c r="M23" s="42" t="s">
        <v>19</v>
      </c>
      <c r="N23" s="46">
        <f>AA18/K$5</f>
        <v>1.4262101746139882E-6</v>
      </c>
      <c r="O23" s="47">
        <f>AA18*K$5</f>
        <v>8.9138135913374261E-4</v>
      </c>
      <c r="P23" t="s">
        <v>19</v>
      </c>
      <c r="Q23" t="s">
        <v>19</v>
      </c>
      <c r="R23" s="29">
        <f>AC18/M$5</f>
        <v>2.3138134988844039E-3</v>
      </c>
      <c r="S23">
        <f>AC18*M$5</f>
        <v>1.4461334368027525</v>
      </c>
      <c r="T23" t="s">
        <v>19</v>
      </c>
      <c r="U23" t="s">
        <v>19</v>
      </c>
      <c r="V23" s="16">
        <f>AE18/O$5</f>
        <v>0.1160798080679684</v>
      </c>
      <c r="W23" s="18">
        <f>AE18*O$5</f>
        <v>72.549880042480254</v>
      </c>
      <c r="X23">
        <v>0.129573706828434</v>
      </c>
      <c r="Y23">
        <v>5.8045218086709097E-3</v>
      </c>
      <c r="Z23" s="14" t="s">
        <v>19</v>
      </c>
      <c r="AA23" s="29">
        <v>2.1662472497624799E-6</v>
      </c>
      <c r="AB23" t="s">
        <v>19</v>
      </c>
      <c r="AC23">
        <v>3.3864817264976899E-3</v>
      </c>
      <c r="AD23" t="s">
        <v>19</v>
      </c>
      <c r="AE23">
        <v>2.8753444366180698</v>
      </c>
    </row>
    <row r="24" spans="1:31" x14ac:dyDescent="0.3">
      <c r="A24" s="8">
        <v>21</v>
      </c>
      <c r="B24" s="16" t="s">
        <v>16</v>
      </c>
      <c r="C24" t="b">
        <v>0</v>
      </c>
      <c r="D24" t="b">
        <v>0</v>
      </c>
      <c r="E24">
        <v>10</v>
      </c>
      <c r="F24" s="40">
        <v>100</v>
      </c>
      <c r="G24">
        <v>16000</v>
      </c>
      <c r="H24">
        <v>4000</v>
      </c>
      <c r="I24" s="18">
        <v>1000</v>
      </c>
      <c r="J24" s="29">
        <f>Y19/I$5</f>
        <v>6.4310450905662804E-4</v>
      </c>
      <c r="K24">
        <f>Y19*I$5</f>
        <v>0.4019403181603925</v>
      </c>
      <c r="L24" s="29">
        <f>Z19/J$5</f>
        <v>0.37616404593714797</v>
      </c>
      <c r="M24">
        <f>Z19*J$5</f>
        <v>235.10252871071748</v>
      </c>
      <c r="N24" s="46">
        <f>AA19/K$5</f>
        <v>6.5944770854737598E-6</v>
      </c>
      <c r="O24" s="47">
        <f>AA19*K$5</f>
        <v>4.1215481784211E-3</v>
      </c>
      <c r="P24" s="48">
        <f>AB19/L$5</f>
        <v>4.3114852948375202E-3</v>
      </c>
      <c r="Q24" s="47">
        <f>AB19*L$5</f>
        <v>2.6946783092734501</v>
      </c>
      <c r="R24" s="29">
        <f>AC19/M$5</f>
        <v>3.2505289535497998E-4</v>
      </c>
      <c r="S24">
        <f>AC19*M$5</f>
        <v>0.20315805959686251</v>
      </c>
      <c r="T24" t="s">
        <v>19</v>
      </c>
      <c r="U24" t="s">
        <v>19</v>
      </c>
      <c r="V24" s="16">
        <f>AE19/O$5</f>
        <v>0.1187887774200736</v>
      </c>
      <c r="W24" s="18">
        <f>AE19*O$5</f>
        <v>74.242985887545998</v>
      </c>
      <c r="X24">
        <v>0.12868836723166699</v>
      </c>
      <c r="Y24">
        <v>1.2072002534284101E-3</v>
      </c>
      <c r="Z24">
        <v>0.51089487687048996</v>
      </c>
      <c r="AA24" s="29">
        <v>4.5948393911067299E-5</v>
      </c>
      <c r="AB24">
        <v>0.20028695612945799</v>
      </c>
      <c r="AC24">
        <v>7.4377447368825203E-4</v>
      </c>
      <c r="AD24" t="s">
        <v>19</v>
      </c>
      <c r="AE24">
        <v>3.1097825534170398</v>
      </c>
    </row>
    <row r="25" spans="1:31" x14ac:dyDescent="0.3">
      <c r="A25" s="9">
        <v>22</v>
      </c>
      <c r="B25" s="16" t="s">
        <v>16</v>
      </c>
      <c r="C25" t="b">
        <v>1</v>
      </c>
      <c r="D25" t="b">
        <v>0</v>
      </c>
      <c r="E25">
        <v>10</v>
      </c>
      <c r="F25" s="40">
        <v>100</v>
      </c>
      <c r="G25">
        <v>16000</v>
      </c>
      <c r="H25">
        <v>4000</v>
      </c>
      <c r="I25" s="18">
        <v>1000</v>
      </c>
      <c r="J25" s="29">
        <f>Y20/I$5</f>
        <v>2.437456042670376E-5</v>
      </c>
      <c r="K25">
        <f>Y20*I$5</f>
        <v>1.5234100266689851E-2</v>
      </c>
      <c r="L25" s="29">
        <f>Z20/J$5</f>
        <v>5.1146453614635998</v>
      </c>
      <c r="M25">
        <f>Z20*J$5</f>
        <v>3196.6533509147498</v>
      </c>
      <c r="N25" s="46">
        <f>AA20/K$5</f>
        <v>9.1182922409061603E-5</v>
      </c>
      <c r="O25" s="47">
        <f>AA20*K$5</f>
        <v>5.6989326505663497E-2</v>
      </c>
      <c r="P25" s="48">
        <f>AB20/L$5</f>
        <v>1.1360915426741241E-2</v>
      </c>
      <c r="Q25" s="47">
        <f>AB20*L$5</f>
        <v>7.1005721417132754</v>
      </c>
      <c r="R25" s="29">
        <f>AC20/M$5</f>
        <v>3.7709686269310322E-3</v>
      </c>
      <c r="S25">
        <f>AC20*M$5</f>
        <v>2.3568553918318953</v>
      </c>
      <c r="T25" s="29">
        <f>AD20/N$5</f>
        <v>26.611013353675439</v>
      </c>
      <c r="U25">
        <f>AD20*N$5</f>
        <v>16631.883346047151</v>
      </c>
      <c r="V25" s="16">
        <f>AE20/O$5</f>
        <v>0.90127805124635207</v>
      </c>
      <c r="W25" s="18">
        <f>AE20*O$5</f>
        <v>563.29878202896998</v>
      </c>
      <c r="X25">
        <v>0.46669992536550797</v>
      </c>
      <c r="Y25">
        <v>1.00264024608149E-3</v>
      </c>
      <c r="Z25">
        <v>1857.0920453019901</v>
      </c>
      <c r="AA25">
        <v>2.7699454308859001E-3</v>
      </c>
      <c r="AB25">
        <v>0.303227217793404</v>
      </c>
      <c r="AC25">
        <v>7.3011480172514099E-3</v>
      </c>
      <c r="AD25">
        <v>543.44637611532698</v>
      </c>
      <c r="AE25">
        <v>1.82751771327837</v>
      </c>
    </row>
    <row r="26" spans="1:31" x14ac:dyDescent="0.3">
      <c r="A26" s="10">
        <v>23</v>
      </c>
      <c r="B26" s="16" t="s">
        <v>16</v>
      </c>
      <c r="C26" t="b">
        <v>1</v>
      </c>
      <c r="D26" t="b">
        <v>1</v>
      </c>
      <c r="E26">
        <v>10</v>
      </c>
      <c r="F26" s="40">
        <v>100</v>
      </c>
      <c r="G26">
        <v>16000</v>
      </c>
      <c r="H26">
        <v>4000</v>
      </c>
      <c r="I26" s="18">
        <v>1000</v>
      </c>
      <c r="J26" s="29">
        <f t="shared" ref="J26" si="20">Y21/I$5</f>
        <v>3.137386160405784E-4</v>
      </c>
      <c r="K26">
        <f t="shared" ref="K26" si="21">Y21*I$5</f>
        <v>0.1960866350253615</v>
      </c>
      <c r="L26" s="29">
        <f t="shared" ref="L26" si="22">Z21/J$5</f>
        <v>1.3016796299104081</v>
      </c>
      <c r="M26">
        <f t="shared" ref="M26" si="23">Z21*J$5</f>
        <v>813.54976869400502</v>
      </c>
      <c r="N26" s="46">
        <f t="shared" ref="N26" si="24">AA21/K$5</f>
        <v>2.6078395326444242E-5</v>
      </c>
      <c r="O26" s="47">
        <f t="shared" ref="O26" si="25">AA21*K$5</f>
        <v>1.6298997079027652E-2</v>
      </c>
      <c r="P26" s="48">
        <f t="shared" ref="P26" si="26">AB21/L$5</f>
        <v>4.2435777361383197E-3</v>
      </c>
      <c r="Q26" s="47">
        <f t="shared" ref="Q26" si="27">AB21*L$5</f>
        <v>2.6522360850864497</v>
      </c>
      <c r="R26" s="29">
        <f t="shared" ref="R26" si="28">AC21/M$5</f>
        <v>6.8704101280428798E-5</v>
      </c>
      <c r="S26">
        <f t="shared" ref="S26" si="29">AC21*M$5</f>
        <v>4.2940063300267999E-2</v>
      </c>
      <c r="T26" s="29">
        <f>AD21/N$5</f>
        <v>1533.4481618850759</v>
      </c>
      <c r="U26">
        <f>AD21*N$5</f>
        <v>958405.10117817251</v>
      </c>
      <c r="V26" s="16">
        <f t="shared" ref="V26" si="30">AE21/O$5</f>
        <v>4.3852455157819996</v>
      </c>
      <c r="W26" s="18">
        <f t="shared" ref="W26" si="31">AE21*O$5</f>
        <v>2740.7784473637498</v>
      </c>
      <c r="X26">
        <v>0.151549683075583</v>
      </c>
      <c r="Y26">
        <v>1.08193051300563E-2</v>
      </c>
      <c r="Z26" s="20">
        <v>17.2880996928148</v>
      </c>
      <c r="AA26" s="29">
        <v>1.2416053275586499E-3</v>
      </c>
      <c r="AB26">
        <v>0.26863450982301901</v>
      </c>
      <c r="AC26">
        <v>2.1124683924387301E-2</v>
      </c>
      <c r="AD26">
        <v>553589.06574087404</v>
      </c>
      <c r="AE26">
        <v>58.397317625981898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2019-05-01T19:01:17Z</dcterms:modified>
</cp:coreProperties>
</file>