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BF09EADF-CE4B-445F-A390-2EC3CC40984C}" xr6:coauthVersionLast="43" xr6:coauthVersionMax="43" xr10:uidLastSave="{00000000-0000-0000-0000-000000000000}"/>
  <bookViews>
    <workbookView xWindow="1152" yWindow="576" windowWidth="21828" windowHeight="1238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1" i="1" l="1"/>
  <c r="L182" i="1"/>
  <c r="L181" i="1"/>
  <c r="L180" i="1"/>
  <c r="L179" i="1"/>
  <c r="Y12" i="1" l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L178" i="1"/>
  <c r="L176" i="1"/>
  <c r="L177" i="1"/>
  <c r="L175" i="1"/>
  <c r="L174" i="1"/>
  <c r="L167" i="1"/>
  <c r="L168" i="1"/>
  <c r="L169" i="1"/>
  <c r="L170" i="1"/>
  <c r="L171" i="1"/>
  <c r="L172" i="1"/>
  <c r="L173" i="1"/>
  <c r="L158" i="1"/>
  <c r="L159" i="1"/>
  <c r="L160" i="1"/>
  <c r="L161" i="1"/>
  <c r="L162" i="1"/>
  <c r="L163" i="1"/>
  <c r="L164" i="1"/>
  <c r="L165" i="1"/>
  <c r="L166" i="1"/>
  <c r="L157" i="1"/>
  <c r="L156" i="1"/>
  <c r="L155" i="1"/>
  <c r="L154" i="1"/>
  <c r="L153" i="1"/>
  <c r="L152" i="1"/>
  <c r="L15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</calcChain>
</file>

<file path=xl/sharedStrings.xml><?xml version="1.0" encoding="utf-8"?>
<sst xmlns="http://schemas.openxmlformats.org/spreadsheetml/2006/main" count="806" uniqueCount="55">
  <si>
    <t>Algorithm</t>
  </si>
  <si>
    <t>Name</t>
  </si>
  <si>
    <t>SSC-BP</t>
  </si>
  <si>
    <t>SCC-OMP</t>
  </si>
  <si>
    <t>Link</t>
  </si>
  <si>
    <t>EnSC</t>
  </si>
  <si>
    <t>Parameters</t>
  </si>
  <si>
    <t>CVX1</t>
  </si>
  <si>
    <t>ADMM1</t>
  </si>
  <si>
    <t>OMP1</t>
  </si>
  <si>
    <t>EnSC1</t>
  </si>
  <si>
    <t>Platform</t>
  </si>
  <si>
    <t>MATLAB</t>
  </si>
  <si>
    <t>Used 'rescaled' data</t>
  </si>
  <si>
    <t>Methods run from their native environment</t>
  </si>
  <si>
    <t>Hyperpars</t>
  </si>
  <si>
    <t>lambda</t>
  </si>
  <si>
    <t>r, Cst, OptM, K</t>
  </si>
  <si>
    <t>Param1</t>
  </si>
  <si>
    <t>Param2</t>
  </si>
  <si>
    <t>Param3</t>
  </si>
  <si>
    <t>Param4</t>
  </si>
  <si>
    <t>Hpar1</t>
  </si>
  <si>
    <t>Hpar2</t>
  </si>
  <si>
    <t>Time</t>
  </si>
  <si>
    <t>Recovery</t>
  </si>
  <si>
    <t>SC</t>
  </si>
  <si>
    <t>Lasso</t>
  </si>
  <si>
    <t>YaleB-128(2)</t>
  </si>
  <si>
    <t>-</t>
  </si>
  <si>
    <t>Result</t>
  </si>
  <si>
    <t>Missrate</t>
  </si>
  <si>
    <t>r, outlier, affine, rho</t>
  </si>
  <si>
    <t>alpha</t>
  </si>
  <si>
    <t>Param5</t>
  </si>
  <si>
    <t>YaleB-2350(37)</t>
  </si>
  <si>
    <t>Perfect</t>
  </si>
  <si>
    <t>Noisy</t>
  </si>
  <si>
    <t>L1ED</t>
  </si>
  <si>
    <t>Sort</t>
  </si>
  <si>
    <t>Quality</t>
  </si>
  <si>
    <t>Fail</t>
  </si>
  <si>
    <t>CVX2</t>
  </si>
  <si>
    <t>Python</t>
  </si>
  <si>
    <t>Github</t>
  </si>
  <si>
    <t>Direct download</t>
  </si>
  <si>
    <t>r, term_z, term_e</t>
  </si>
  <si>
    <t>ADMM2</t>
  </si>
  <si>
    <t>TFOCS1</t>
  </si>
  <si>
    <t>alpha_rho</t>
  </si>
  <si>
    <t>tol, affine</t>
  </si>
  <si>
    <t>Conclusions</t>
  </si>
  <si>
    <t>ADMM1 can be made faster by disabling outlier detection</t>
  </si>
  <si>
    <t>OMP1 is faster, but performs worse</t>
  </si>
  <si>
    <t>ADMM2 is faster on large 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</si>
</sst>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CC"/>
        <bgColor indexed="64"/>
      </patternFill>
    </fill>
    <fill>
      <patternFill patternType="solid">
        <fgColor rgb="FFFF9999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1"/>
    <xf numFmtId="0" fontId="0" fillId="0" borderId="1" xfId="0" applyFont="1" applyBorder="1"/>
    <xf numFmtId="0" fontId="0" fillId="0" borderId="0" xfId="0" quotePrefix="1"/>
    <xf numFmtId="0" fontId="2" fillId="2" borderId="3" xfId="0" applyFont="1" applyFill="1" applyBorder="1"/>
    <xf numFmtId="0" fontId="0" fillId="0" borderId="4" xfId="0" applyBorder="1"/>
    <xf numFmtId="0" fontId="0" fillId="3" borderId="3" xfId="0" applyFont="1" applyFill="1" applyBorder="1"/>
    <xf numFmtId="0" fontId="0" fillId="0" borderId="3" xfId="0" applyFont="1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0" xfId="0" applyFont="1" applyBorder="1"/>
    <xf numFmtId="0" fontId="0" fillId="0" borderId="0" xfId="0" applyFont="1"/>
    <xf numFmtId="0" fontId="0" fillId="0" borderId="9" xfId="0" applyFont="1" applyBorder="1"/>
    <xf numFmtId="0" fontId="0" fillId="0" borderId="2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Font="1" applyBorder="1"/>
    <xf numFmtId="0" fontId="0" fillId="4" borderId="0" xfId="0" applyFill="1"/>
    <xf numFmtId="0" fontId="0" fillId="4" borderId="0" xfId="0" applyFill="1" applyBorder="1"/>
    <xf numFmtId="0" fontId="0" fillId="0" borderId="0" xfId="0" applyFill="1"/>
    <xf numFmtId="0" fontId="0" fillId="0" borderId="13" xfId="0" applyFont="1" applyBorder="1"/>
    <xf numFmtId="0" fontId="2" fillId="2" borderId="0" xfId="0" applyFont="1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Border="1"/>
    <xf numFmtId="0" fontId="0" fillId="0" borderId="0" xfId="0" applyNumberFormat="1" applyFont="1" applyBorder="1"/>
    <xf numFmtId="0" fontId="0" fillId="5" borderId="0" xfId="0" applyFill="1" applyBorder="1"/>
    <xf numFmtId="0" fontId="0" fillId="5" borderId="0" xfId="0" applyNumberFormat="1" applyFill="1" applyBorder="1"/>
    <xf numFmtId="0" fontId="0" fillId="5" borderId="0" xfId="0" applyFill="1"/>
    <xf numFmtId="0" fontId="0" fillId="5" borderId="0" xfId="0" applyNumberFormat="1" applyFill="1"/>
    <xf numFmtId="0" fontId="0" fillId="3" borderId="9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11" fontId="0" fillId="0" borderId="4" xfId="0" applyNumberFormat="1" applyBorder="1"/>
  </cellXfs>
  <cellStyles count="2">
    <cellStyle name="Hyperlink" xfId="1" builtinId="8"/>
    <cellStyle name="Normal" xfId="0" builtinId="0"/>
  </cellStyles>
  <dxfs count="18">
    <dxf>
      <numFmt numFmtId="0" formatCode="General"/>
    </dxf>
    <dxf>
      <fill>
        <patternFill patternType="solid">
          <fgColor indexed="64"/>
          <bgColor rgb="FFFFCCCC"/>
        </patternFill>
      </fill>
    </dxf>
    <dxf>
      <fill>
        <patternFill patternType="solid">
          <fgColor indexed="64"/>
          <bgColor rgb="FFFFCC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indexed="64"/>
        </bottom>
      </border>
    </dxf>
    <dxf>
      <numFmt numFmtId="0" formatCode="General"/>
    </dxf>
    <dxf>
      <border diagonalUp="0" diagonalDown="0">
        <left style="thin">
          <color indexed="64"/>
        </left>
        <right/>
        <vertical/>
      </border>
    </dxf>
    <dxf>
      <border diagonalUp="0" diagonalDown="0">
        <left style="thin">
          <color indexed="64"/>
        </left>
        <right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thin">
          <color indexed="64"/>
        </left>
        <right/>
        <vertical/>
      </border>
    </dxf>
    <dxf>
      <border>
        <bottom style="thin">
          <color indexed="64"/>
        </bottom>
      </border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641256-BDDA-4F0A-ABB9-9432772E052D}" name="Table2" displayName="Table2" ref="A1:F8" totalsRowShown="0">
  <autoFilter ref="A1:F8" xr:uid="{BF9F0B76-F8DC-4F70-B641-5AA7A92ACD05}"/>
  <tableColumns count="6">
    <tableColumn id="1" xr3:uid="{4AFD7083-9255-4CC8-9541-EA5856D855D1}" name="Algorithm"/>
    <tableColumn id="2" xr3:uid="{4F5E8747-4ED2-4A5F-B338-6FE02DA103F3}" name="Name"/>
    <tableColumn id="7" xr3:uid="{E25157FE-CA2F-40FD-9462-7292EA1F21E3}" name="Platform"/>
    <tableColumn id="3" xr3:uid="{BE49A359-7660-49A9-A3D0-7D639341DE73}" name="Link"/>
    <tableColumn id="6" xr3:uid="{249E9E2A-DFEE-45BF-889C-3A9B851F8585}" name="Parameters"/>
    <tableColumn id="5" xr3:uid="{C7D130F4-7084-42F5-8D81-2EC7305E9770}" name="Hyperpa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E5F440-F798-46FC-9058-2EEBCDFEC806}" name="Table1" displayName="Table1" ref="A11:L182" totalsRowShown="0" headerRowBorderDxfId="17">
  <autoFilter ref="A11:L182" xr:uid="{6BFC87FC-F80A-4812-A781-4807FD859D60}"/>
  <tableColumns count="12">
    <tableColumn id="1" xr3:uid="{324C1157-B707-4C41-B698-DFC81BB29BA7}" name="Name"/>
    <tableColumn id="2" xr3:uid="{E49D3515-36F4-48A7-98C0-06CA896EAC34}" name="Param1" dataDxfId="16"/>
    <tableColumn id="3" xr3:uid="{337F85CE-2A83-43D4-B7AE-B13596221567}" name="Param2"/>
    <tableColumn id="4" xr3:uid="{B770C1BF-FA21-42AB-92A1-5F507B3C1FB6}" name="Param3" dataDxfId="15"/>
    <tableColumn id="5" xr3:uid="{589834C7-2B4C-4943-8732-BC98C2DCFB52}" name="Param4" dataDxfId="14"/>
    <tableColumn id="13" xr3:uid="{193B3E99-F173-420D-80D5-194137329D87}" name="Param5" dataDxfId="13"/>
    <tableColumn id="6" xr3:uid="{08612060-9ACB-40F1-9868-9B21A0E03CF7}" name="Hpar1" dataDxfId="12"/>
    <tableColumn id="12" xr3:uid="{1BD2223A-A33D-4A5C-8B73-F4DCBD297AEE}" name="Hpar2"/>
    <tableColumn id="8" xr3:uid="{FD44FCC9-B33E-457C-AC3A-9A2CEC779F4F}" name="Missrate" dataDxfId="11"/>
    <tableColumn id="9" xr3:uid="{2F9E0E22-25EA-4CF6-9121-B534BB1DD2DC}" name="Recovery"/>
    <tableColumn id="10" xr3:uid="{7F87E829-B7A0-4C4E-9D94-9727519098B3}" name="SC"/>
    <tableColumn id="7" xr3:uid="{DD1771FB-B9F1-407F-9CB9-A7E105039BB4}" name="Sort" dataDxfId="10">
      <calculatedColumnFormula>Table1[[#This Row],[Missrate]]+LOG10(Table1[[#This Row],[Recovery]]+Table1[[#This Row],[SC]])/10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7D93C1-5C40-4C02-939C-2903431DB900}" name="Table3" displayName="Table3" ref="N11:Y31" totalsRowShown="0" headerRowBorderDxfId="9" tableBorderDxfId="8">
  <autoFilter ref="N11:Y31" xr:uid="{26A4D12D-5F89-4D40-94D9-DF0B8342736A}"/>
  <tableColumns count="12">
    <tableColumn id="1" xr3:uid="{6B8ACC78-9CD4-4CEA-91F5-9020C31C7D16}" name="Name"/>
    <tableColumn id="2" xr3:uid="{6FAFBB26-F8FC-4C69-9328-B763EE917FF6}" name="Param1" dataDxfId="7"/>
    <tableColumn id="3" xr3:uid="{6FE44850-E753-4268-859D-75FA7580B845}" name="Param2"/>
    <tableColumn id="4" xr3:uid="{492971C0-07DF-4127-BA23-9462A70F53FD}" name="Param3" dataDxfId="6"/>
    <tableColumn id="5" xr3:uid="{A35CDAFD-4B6D-4597-A3FD-FE6FFDDD38DB}" name="Param4" dataDxfId="5"/>
    <tableColumn id="6" xr3:uid="{3D02FACB-4A99-4FBB-8013-94FC05E956C5}" name="Param5"/>
    <tableColumn id="7" xr3:uid="{CC70B568-FF74-487A-B912-5C58ED83E4AB}" name="Hpar1" dataDxfId="4"/>
    <tableColumn id="8" xr3:uid="{9E66B40A-394F-408F-A2AB-2E6A0702EE32}" name="Hpar2"/>
    <tableColumn id="9" xr3:uid="{1DB6E1C5-C315-43C5-9441-A7BEABFF13FD}" name="Missrate" dataDxfId="3"/>
    <tableColumn id="10" xr3:uid="{B81D9800-C006-469A-861E-CE65CA255B78}" name="Recovery" dataDxfId="2"/>
    <tableColumn id="11" xr3:uid="{E5727724-CB8D-4B9F-96B6-9EAB18B36911}" name="SC" dataDxfId="1"/>
    <tableColumn id="12" xr3:uid="{E512622B-DA4E-475A-A3D2-AC30B0253B31}" name="Sort" dataDxfId="0">
      <calculatedColumnFormula>Table3[[#This Row],[Missrate]]+LOG10(Table3[[#This Row],[Recovery]]+Table3[[#This Row],[SC]])/5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vision.jhu.edu/code/fetchcode.php?id=16" TargetMode="External"/><Relationship Id="rId7" Type="http://schemas.openxmlformats.org/officeDocument/2006/relationships/hyperlink" Target="https://github.com/stephenbeckr/SSC" TargetMode="External"/><Relationship Id="rId2" Type="http://schemas.openxmlformats.org/officeDocument/2006/relationships/hyperlink" Target="http://www.vision.jhu.edu/code/fetchcode.php?id=4" TargetMode="External"/><Relationship Id="rId1" Type="http://schemas.openxmlformats.org/officeDocument/2006/relationships/hyperlink" Target="http://www.vision.jhu.edu/code/fetchcode.php?id=3" TargetMode="External"/><Relationship Id="rId6" Type="http://schemas.openxmlformats.org/officeDocument/2006/relationships/hyperlink" Target="https://github.com/stephenbeckr/SSC" TargetMode="External"/><Relationship Id="rId11" Type="http://schemas.openxmlformats.org/officeDocument/2006/relationships/table" Target="../tables/table3.xml"/><Relationship Id="rId5" Type="http://schemas.openxmlformats.org/officeDocument/2006/relationships/hyperlink" Target="https://github.com/abhinav4192/sparse-subspace-clustering-python" TargetMode="External"/><Relationship Id="rId10" Type="http://schemas.openxmlformats.org/officeDocument/2006/relationships/table" Target="../tables/table2.xml"/><Relationship Id="rId4" Type="http://schemas.openxmlformats.org/officeDocument/2006/relationships/hyperlink" Target="http://www.vision.jhu.edu/code/fetchcode.php?id=17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2"/>
  <sheetViews>
    <sheetView tabSelected="1" topLeftCell="F1" workbookViewId="0">
      <selection activeCell="M5" sqref="M5"/>
    </sheetView>
  </sheetViews>
  <sheetFormatPr defaultRowHeight="14.4" x14ac:dyDescent="0.3"/>
  <cols>
    <col min="1" max="1" width="11.21875" customWidth="1"/>
    <col min="2" max="2" width="9.33203125" customWidth="1"/>
    <col min="3" max="3" width="10.109375" customWidth="1"/>
    <col min="4" max="4" width="14" customWidth="1"/>
    <col min="5" max="5" width="17" customWidth="1"/>
    <col min="6" max="6" width="11.77734375" bestFit="1" customWidth="1"/>
    <col min="8" max="8" width="9.88671875" customWidth="1"/>
    <col min="9" max="9" width="10.6640625" customWidth="1"/>
    <col min="15" max="19" width="9.33203125" customWidth="1"/>
    <col min="22" max="22" width="10" customWidth="1"/>
    <col min="23" max="23" width="10.6640625" customWidth="1"/>
  </cols>
  <sheetData>
    <row r="1" spans="1:25" x14ac:dyDescent="0.3">
      <c r="A1" t="s">
        <v>0</v>
      </c>
      <c r="B1" t="s">
        <v>1</v>
      </c>
      <c r="C1" t="s">
        <v>11</v>
      </c>
      <c r="D1" t="s">
        <v>4</v>
      </c>
      <c r="E1" t="s">
        <v>6</v>
      </c>
      <c r="F1" t="s">
        <v>15</v>
      </c>
      <c r="H1" s="3" t="s">
        <v>13</v>
      </c>
      <c r="M1" t="s">
        <v>51</v>
      </c>
    </row>
    <row r="2" spans="1:25" x14ac:dyDescent="0.3">
      <c r="A2" t="s">
        <v>2</v>
      </c>
      <c r="B2" t="s">
        <v>7</v>
      </c>
      <c r="C2" t="s">
        <v>12</v>
      </c>
      <c r="D2" s="1" t="s">
        <v>45</v>
      </c>
      <c r="E2" t="s">
        <v>17</v>
      </c>
      <c r="F2" t="s">
        <v>16</v>
      </c>
      <c r="H2" t="s">
        <v>14</v>
      </c>
      <c r="M2" t="s">
        <v>52</v>
      </c>
    </row>
    <row r="3" spans="1:25" x14ac:dyDescent="0.3">
      <c r="A3" t="s">
        <v>2</v>
      </c>
      <c r="B3" t="s">
        <v>8</v>
      </c>
      <c r="C3" t="s">
        <v>12</v>
      </c>
      <c r="D3" s="1" t="s">
        <v>45</v>
      </c>
      <c r="E3" t="s">
        <v>32</v>
      </c>
      <c r="F3" t="s">
        <v>33</v>
      </c>
      <c r="M3" t="s">
        <v>53</v>
      </c>
    </row>
    <row r="4" spans="1:25" x14ac:dyDescent="0.3">
      <c r="A4" t="s">
        <v>3</v>
      </c>
      <c r="B4" t="s">
        <v>9</v>
      </c>
      <c r="C4" t="s">
        <v>12</v>
      </c>
      <c r="D4" s="1" t="s">
        <v>45</v>
      </c>
      <c r="E4" t="s">
        <v>46</v>
      </c>
      <c r="F4" t="s">
        <v>29</v>
      </c>
      <c r="M4" t="s">
        <v>54</v>
      </c>
    </row>
    <row r="5" spans="1:25" x14ac:dyDescent="0.3">
      <c r="A5" t="s">
        <v>5</v>
      </c>
      <c r="B5" t="s">
        <v>10</v>
      </c>
      <c r="C5" t="s">
        <v>12</v>
      </c>
      <c r="D5" s="1" t="s">
        <v>45</v>
      </c>
    </row>
    <row r="6" spans="1:25" x14ac:dyDescent="0.3">
      <c r="A6" t="s">
        <v>2</v>
      </c>
      <c r="B6" t="s">
        <v>42</v>
      </c>
      <c r="C6" t="s">
        <v>43</v>
      </c>
      <c r="D6" s="1" t="s">
        <v>44</v>
      </c>
      <c r="E6" t="s">
        <v>17</v>
      </c>
      <c r="F6" t="s">
        <v>16</v>
      </c>
    </row>
    <row r="7" spans="1:25" x14ac:dyDescent="0.3">
      <c r="A7" t="s">
        <v>2</v>
      </c>
      <c r="B7" t="s">
        <v>47</v>
      </c>
      <c r="C7" t="s">
        <v>12</v>
      </c>
      <c r="D7" s="1" t="s">
        <v>44</v>
      </c>
      <c r="E7" t="s">
        <v>50</v>
      </c>
      <c r="F7" t="s">
        <v>49</v>
      </c>
    </row>
    <row r="8" spans="1:25" x14ac:dyDescent="0.3">
      <c r="A8" t="s">
        <v>2</v>
      </c>
      <c r="B8" t="s">
        <v>48</v>
      </c>
      <c r="C8" t="s">
        <v>12</v>
      </c>
      <c r="D8" s="1" t="s">
        <v>44</v>
      </c>
    </row>
    <row r="10" spans="1:25" x14ac:dyDescent="0.3">
      <c r="A10" s="32" t="s">
        <v>28</v>
      </c>
      <c r="B10" s="32"/>
      <c r="C10" s="32"/>
      <c r="D10" s="32"/>
      <c r="E10" s="32"/>
      <c r="F10" s="32"/>
      <c r="G10" s="32"/>
      <c r="H10" s="33"/>
      <c r="I10" s="4" t="s">
        <v>30</v>
      </c>
      <c r="J10" s="31" t="s">
        <v>24</v>
      </c>
      <c r="K10" s="31"/>
      <c r="L10" s="22" t="s">
        <v>40</v>
      </c>
      <c r="N10" s="32" t="s">
        <v>35</v>
      </c>
      <c r="O10" s="32"/>
      <c r="P10" s="32"/>
      <c r="Q10" s="32"/>
      <c r="R10" s="32"/>
      <c r="S10" s="32"/>
      <c r="T10" s="32"/>
      <c r="U10" s="33"/>
      <c r="V10" s="4" t="s">
        <v>30</v>
      </c>
      <c r="W10" s="31" t="s">
        <v>24</v>
      </c>
      <c r="X10" s="31"/>
      <c r="Y10" s="22" t="s">
        <v>40</v>
      </c>
    </row>
    <row r="11" spans="1:25" x14ac:dyDescent="0.3">
      <c r="A11" s="8" t="s">
        <v>1</v>
      </c>
      <c r="B11" s="9" t="s">
        <v>18</v>
      </c>
      <c r="C11" s="8" t="s">
        <v>19</v>
      </c>
      <c r="D11" s="8" t="s">
        <v>20</v>
      </c>
      <c r="E11" s="8" t="s">
        <v>21</v>
      </c>
      <c r="F11" s="8" t="s">
        <v>34</v>
      </c>
      <c r="G11" s="9" t="s">
        <v>22</v>
      </c>
      <c r="H11" s="8" t="s">
        <v>23</v>
      </c>
      <c r="I11" s="9" t="s">
        <v>31</v>
      </c>
      <c r="J11" s="8" t="s">
        <v>25</v>
      </c>
      <c r="K11" s="8" t="s">
        <v>26</v>
      </c>
      <c r="L11" s="15" t="s">
        <v>39</v>
      </c>
      <c r="N11" s="15" t="s">
        <v>1</v>
      </c>
      <c r="O11" s="16" t="s">
        <v>18</v>
      </c>
      <c r="P11" s="15" t="s">
        <v>19</v>
      </c>
      <c r="Q11" s="15" t="s">
        <v>20</v>
      </c>
      <c r="R11" s="15" t="s">
        <v>21</v>
      </c>
      <c r="S11" s="15" t="s">
        <v>34</v>
      </c>
      <c r="T11" s="16" t="s">
        <v>22</v>
      </c>
      <c r="U11" s="15" t="s">
        <v>23</v>
      </c>
      <c r="V11" s="16" t="s">
        <v>31</v>
      </c>
      <c r="W11" s="15" t="s">
        <v>25</v>
      </c>
      <c r="X11" s="15" t="s">
        <v>26</v>
      </c>
      <c r="Y11" s="15" t="s">
        <v>39</v>
      </c>
    </row>
    <row r="12" spans="1:25" x14ac:dyDescent="0.3">
      <c r="A12" t="s">
        <v>7</v>
      </c>
      <c r="B12" s="5">
        <v>0</v>
      </c>
      <c r="C12">
        <v>0</v>
      </c>
      <c r="D12" s="12" t="s">
        <v>27</v>
      </c>
      <c r="E12" s="2">
        <v>0</v>
      </c>
      <c r="F12" s="10" t="s">
        <v>29</v>
      </c>
      <c r="G12" s="5">
        <v>1E-3</v>
      </c>
      <c r="H12" t="s">
        <v>29</v>
      </c>
      <c r="I12" s="7">
        <v>0.5</v>
      </c>
      <c r="J12">
        <v>151.01060699999999</v>
      </c>
      <c r="K12">
        <v>0.164964</v>
      </c>
      <c r="L12">
        <f>Table1[[#This Row],[Missrate]]+LOG10(Table1[[#This Row],[Recovery]]+Table1[[#This Row],[SC]])/10</f>
        <v>0.71794816176396847</v>
      </c>
      <c r="N12" t="s">
        <v>7</v>
      </c>
      <c r="O12" s="5">
        <v>0</v>
      </c>
      <c r="P12">
        <v>0</v>
      </c>
      <c r="Q12" s="12" t="s">
        <v>27</v>
      </c>
      <c r="R12" s="10">
        <v>0</v>
      </c>
      <c r="S12" t="s">
        <v>29</v>
      </c>
      <c r="T12" s="5">
        <v>1E-3</v>
      </c>
      <c r="U12" t="s">
        <v>29</v>
      </c>
      <c r="V12" s="7">
        <v>0.83740000000000003</v>
      </c>
      <c r="W12" s="18">
        <v>378172.62643900001</v>
      </c>
      <c r="X12" s="18">
        <v>5.8420810000000003</v>
      </c>
      <c r="Y12" s="18">
        <f>Table3[[#This Row],[Missrate]]+LOG10(Table3[[#This Row],[Recovery]]+Table3[[#This Row],[SC]])/5</f>
        <v>1.9529393597568312</v>
      </c>
    </row>
    <row r="13" spans="1:25" x14ac:dyDescent="0.3">
      <c r="A13" t="s">
        <v>7</v>
      </c>
      <c r="B13" s="5">
        <v>0</v>
      </c>
      <c r="C13">
        <v>0</v>
      </c>
      <c r="D13" s="12" t="s">
        <v>27</v>
      </c>
      <c r="E13" s="2">
        <v>128</v>
      </c>
      <c r="F13" s="10" t="s">
        <v>29</v>
      </c>
      <c r="G13" s="5">
        <v>1E-3</v>
      </c>
      <c r="H13" t="s">
        <v>29</v>
      </c>
      <c r="I13" s="7">
        <v>0.5</v>
      </c>
      <c r="J13">
        <v>151.01060699999999</v>
      </c>
      <c r="K13">
        <v>5.1541999999999998E-2</v>
      </c>
      <c r="L13">
        <f>Table1[[#This Row],[Missrate]]+LOG10(Table1[[#This Row],[Recovery]]+Table1[[#This Row],[SC]])/10</f>
        <v>0.71791556586492666</v>
      </c>
      <c r="N13" s="10" t="s">
        <v>7</v>
      </c>
      <c r="O13" s="5">
        <v>0</v>
      </c>
      <c r="P13" s="10">
        <v>0</v>
      </c>
      <c r="Q13" s="11" t="s">
        <v>27</v>
      </c>
      <c r="R13" s="10">
        <v>2048</v>
      </c>
      <c r="S13" s="10" t="s">
        <v>29</v>
      </c>
      <c r="T13" s="5">
        <v>1E-3</v>
      </c>
      <c r="U13" s="10" t="s">
        <v>29</v>
      </c>
      <c r="V13" s="14">
        <v>0.86339999999999995</v>
      </c>
      <c r="W13" s="18">
        <v>378172.62643900001</v>
      </c>
      <c r="X13" s="19">
        <v>5.7489710000000001</v>
      </c>
      <c r="Y13" s="18">
        <f>Table3[[#This Row],[Missrate]]+LOG10(Table3[[#This Row],[Recovery]]+Table3[[#This Row],[SC]])/5</f>
        <v>1.9789393383716027</v>
      </c>
    </row>
    <row r="14" spans="1:25" x14ac:dyDescent="0.3">
      <c r="A14" t="s">
        <v>7</v>
      </c>
      <c r="B14" s="5">
        <v>0</v>
      </c>
      <c r="C14">
        <v>0</v>
      </c>
      <c r="D14" s="12" t="s">
        <v>27</v>
      </c>
      <c r="E14" s="2">
        <v>64</v>
      </c>
      <c r="F14" s="10" t="s">
        <v>29</v>
      </c>
      <c r="G14" s="5">
        <v>1E-3</v>
      </c>
      <c r="H14" t="s">
        <v>29</v>
      </c>
      <c r="I14" s="6">
        <v>0.49220000000000003</v>
      </c>
      <c r="J14">
        <v>151.01060699999999</v>
      </c>
      <c r="K14">
        <v>4.1241E-2</v>
      </c>
      <c r="L14">
        <f>Table1[[#This Row],[Missrate]]+LOG10(Table1[[#This Row],[Recovery]]+Table1[[#This Row],[SC]])/10</f>
        <v>0.71011260428916101</v>
      </c>
      <c r="N14" s="10" t="s">
        <v>7</v>
      </c>
      <c r="O14" s="5">
        <v>0</v>
      </c>
      <c r="P14" s="10">
        <v>0</v>
      </c>
      <c r="Q14" s="11" t="s">
        <v>27</v>
      </c>
      <c r="R14" s="10">
        <v>1024</v>
      </c>
      <c r="S14" s="10" t="s">
        <v>29</v>
      </c>
      <c r="T14" s="5">
        <v>1E-3</v>
      </c>
      <c r="U14" s="10" t="s">
        <v>29</v>
      </c>
      <c r="V14" s="14">
        <v>0.87490000000000001</v>
      </c>
      <c r="W14" s="18">
        <v>378172.62643900001</v>
      </c>
      <c r="X14" s="19">
        <v>5.8701930000000004</v>
      </c>
      <c r="Y14" s="18">
        <f>Table3[[#This Row],[Missrate]]+LOG10(Table3[[#This Row],[Recovery]]+Table3[[#This Row],[SC]])/5</f>
        <v>1.9904393662135107</v>
      </c>
    </row>
    <row r="15" spans="1:25" x14ac:dyDescent="0.3">
      <c r="A15" t="s">
        <v>7</v>
      </c>
      <c r="B15" s="5">
        <v>0</v>
      </c>
      <c r="C15">
        <v>0</v>
      </c>
      <c r="D15" s="12" t="s">
        <v>27</v>
      </c>
      <c r="E15" s="2">
        <v>32</v>
      </c>
      <c r="F15" s="10" t="s">
        <v>29</v>
      </c>
      <c r="G15" s="5">
        <v>1E-3</v>
      </c>
      <c r="H15" t="s">
        <v>29</v>
      </c>
      <c r="I15" s="7">
        <v>0.46879999999999999</v>
      </c>
      <c r="J15">
        <v>151.01060699999999</v>
      </c>
      <c r="K15">
        <v>3.2919999999999998E-2</v>
      </c>
      <c r="L15">
        <f>Table1[[#This Row],[Missrate]]+LOG10(Table1[[#This Row],[Recovery]]+Table1[[#This Row],[SC]])/10</f>
        <v>0.68671021182328174</v>
      </c>
      <c r="N15" s="10" t="s">
        <v>7</v>
      </c>
      <c r="O15" s="5">
        <v>0</v>
      </c>
      <c r="P15" s="10">
        <v>0</v>
      </c>
      <c r="Q15" s="11" t="s">
        <v>27</v>
      </c>
      <c r="R15" s="10">
        <v>512</v>
      </c>
      <c r="S15" s="10" t="s">
        <v>29</v>
      </c>
      <c r="T15" s="5">
        <v>1E-3</v>
      </c>
      <c r="U15" s="10" t="s">
        <v>29</v>
      </c>
      <c r="V15" s="14">
        <v>0.87529999999999997</v>
      </c>
      <c r="W15" s="18">
        <v>378172.62643900001</v>
      </c>
      <c r="X15" s="19">
        <v>5.9794200000000002</v>
      </c>
      <c r="Y15" s="18">
        <f>Table3[[#This Row],[Missrate]]+LOG10(Table3[[#This Row],[Recovery]]+Table3[[#This Row],[SC]])/5</f>
        <v>1.9908393913004347</v>
      </c>
    </row>
    <row r="16" spans="1:25" x14ac:dyDescent="0.3">
      <c r="A16" t="s">
        <v>7</v>
      </c>
      <c r="B16" s="5">
        <v>0</v>
      </c>
      <c r="C16">
        <v>0</v>
      </c>
      <c r="D16" s="12" t="s">
        <v>27</v>
      </c>
      <c r="E16" s="2">
        <v>16</v>
      </c>
      <c r="F16" s="10" t="s">
        <v>29</v>
      </c>
      <c r="G16" s="5">
        <v>1E-3</v>
      </c>
      <c r="H16" t="s">
        <v>29</v>
      </c>
      <c r="I16" s="6">
        <v>0.125</v>
      </c>
      <c r="J16">
        <v>151.01060699999999</v>
      </c>
      <c r="K16">
        <v>6.6324999999999995E-2</v>
      </c>
      <c r="L16">
        <f>Table1[[#This Row],[Missrate]]+LOG10(Table1[[#This Row],[Recovery]]+Table1[[#This Row],[SC]])/10</f>
        <v>0.34291981567948876</v>
      </c>
      <c r="N16" s="10" t="s">
        <v>7</v>
      </c>
      <c r="O16" s="5">
        <v>0</v>
      </c>
      <c r="P16" s="10">
        <v>0</v>
      </c>
      <c r="Q16" s="11" t="s">
        <v>27</v>
      </c>
      <c r="R16" s="10">
        <v>256</v>
      </c>
      <c r="S16" s="10" t="s">
        <v>29</v>
      </c>
      <c r="T16" s="5">
        <v>1E-3</v>
      </c>
      <c r="U16" s="10" t="s">
        <v>29</v>
      </c>
      <c r="V16" s="14">
        <v>0.86890000000000001</v>
      </c>
      <c r="W16" s="18">
        <v>378172.62643900001</v>
      </c>
      <c r="X16" s="19">
        <v>5.9912700000000001</v>
      </c>
      <c r="Y16" s="18">
        <f>Table3[[#This Row],[Missrate]]+LOG10(Table3[[#This Row],[Recovery]]+Table3[[#This Row],[SC]])/5</f>
        <v>1.9844393940221061</v>
      </c>
    </row>
    <row r="17" spans="1:25" x14ac:dyDescent="0.3">
      <c r="A17" t="s">
        <v>7</v>
      </c>
      <c r="B17" s="5">
        <v>0</v>
      </c>
      <c r="C17">
        <v>0</v>
      </c>
      <c r="D17" s="12" t="s">
        <v>27</v>
      </c>
      <c r="E17" s="2">
        <v>8</v>
      </c>
      <c r="F17" s="10" t="s">
        <v>29</v>
      </c>
      <c r="G17" s="5">
        <v>1E-3</v>
      </c>
      <c r="H17" t="s">
        <v>29</v>
      </c>
      <c r="I17" s="7">
        <v>3.1300000000000001E-2</v>
      </c>
      <c r="J17">
        <v>151.01060699999999</v>
      </c>
      <c r="K17">
        <v>3.4671E-2</v>
      </c>
      <c r="L17">
        <f>Table1[[#This Row],[Missrate]]+LOG10(Table1[[#This Row],[Recovery]]+Table1[[#This Row],[SC]])/10</f>
        <v>0.24921071528426758</v>
      </c>
      <c r="N17" s="10" t="s">
        <v>7</v>
      </c>
      <c r="O17" s="5">
        <v>0</v>
      </c>
      <c r="P17" s="10">
        <v>0</v>
      </c>
      <c r="Q17" s="11" t="s">
        <v>27</v>
      </c>
      <c r="R17" s="11">
        <v>128</v>
      </c>
      <c r="S17" s="10" t="s">
        <v>29</v>
      </c>
      <c r="T17" s="5">
        <v>1E-3</v>
      </c>
      <c r="U17" s="10" t="s">
        <v>29</v>
      </c>
      <c r="V17" s="14">
        <v>0.88980000000000004</v>
      </c>
      <c r="W17" s="18">
        <v>378172.62643900001</v>
      </c>
      <c r="X17" s="19">
        <v>5.8487410000000004</v>
      </c>
      <c r="Y17" s="18">
        <f>Table3[[#This Row],[Missrate]]+LOG10(Table3[[#This Row],[Recovery]]+Table3[[#This Row],[SC]])/5</f>
        <v>2.0053393612864796</v>
      </c>
    </row>
    <row r="18" spans="1:25" x14ac:dyDescent="0.3">
      <c r="A18" t="s">
        <v>7</v>
      </c>
      <c r="B18" s="5">
        <v>0</v>
      </c>
      <c r="C18">
        <v>0</v>
      </c>
      <c r="D18" s="12" t="s">
        <v>27</v>
      </c>
      <c r="E18" s="2">
        <v>4</v>
      </c>
      <c r="F18" s="10" t="s">
        <v>29</v>
      </c>
      <c r="G18" s="5">
        <v>1E-3</v>
      </c>
      <c r="H18" t="s">
        <v>29</v>
      </c>
      <c r="I18" s="6">
        <v>0.1875</v>
      </c>
      <c r="J18">
        <v>151.01060699999999</v>
      </c>
      <c r="K18">
        <v>2.3732E-2</v>
      </c>
      <c r="L18">
        <f>Table1[[#This Row],[Missrate]]+LOG10(Table1[[#This Row],[Recovery]]+Table1[[#This Row],[SC]])/10</f>
        <v>0.40540756992319571</v>
      </c>
      <c r="N18" s="10" t="s">
        <v>7</v>
      </c>
      <c r="O18" s="5">
        <v>0</v>
      </c>
      <c r="P18" s="10">
        <v>0</v>
      </c>
      <c r="Q18" s="11" t="s">
        <v>27</v>
      </c>
      <c r="R18" s="11">
        <v>64</v>
      </c>
      <c r="S18" s="10" t="s">
        <v>29</v>
      </c>
      <c r="T18" s="5">
        <v>1E-3</v>
      </c>
      <c r="U18" s="10" t="s">
        <v>29</v>
      </c>
      <c r="V18" s="14">
        <v>0.86980000000000002</v>
      </c>
      <c r="W18" s="18">
        <v>378172.62643900001</v>
      </c>
      <c r="X18" s="19">
        <v>5.8693470000000003</v>
      </c>
      <c r="Y18" s="18">
        <f>Table3[[#This Row],[Missrate]]+LOG10(Table3[[#This Row],[Recovery]]+Table3[[#This Row],[SC]])/5</f>
        <v>1.985339366019204</v>
      </c>
    </row>
    <row r="19" spans="1:25" x14ac:dyDescent="0.3">
      <c r="A19" s="10" t="s">
        <v>7</v>
      </c>
      <c r="B19" s="5">
        <v>0</v>
      </c>
      <c r="C19" s="10">
        <v>0</v>
      </c>
      <c r="D19" s="11" t="s">
        <v>27</v>
      </c>
      <c r="E19" s="2">
        <v>2</v>
      </c>
      <c r="F19" s="10" t="s">
        <v>29</v>
      </c>
      <c r="G19" s="5">
        <v>1E-3</v>
      </c>
      <c r="H19" s="10" t="s">
        <v>29</v>
      </c>
      <c r="I19" s="7">
        <v>0.2266</v>
      </c>
      <c r="J19">
        <v>151.01060699999999</v>
      </c>
      <c r="K19">
        <v>2.4823000000000001E-2</v>
      </c>
      <c r="L19">
        <f>Table1[[#This Row],[Missrate]]+LOG10(Table1[[#This Row],[Recovery]]+Table1[[#This Row],[SC]])/10</f>
        <v>0.44450788363567428</v>
      </c>
      <c r="N19" s="10" t="s">
        <v>7</v>
      </c>
      <c r="O19" s="5">
        <v>0</v>
      </c>
      <c r="P19" s="10">
        <v>0</v>
      </c>
      <c r="Q19" s="11" t="s">
        <v>27</v>
      </c>
      <c r="R19" s="11">
        <v>32</v>
      </c>
      <c r="S19" s="10" t="s">
        <v>29</v>
      </c>
      <c r="T19" s="5">
        <v>1E-3</v>
      </c>
      <c r="U19" s="10" t="s">
        <v>29</v>
      </c>
      <c r="V19" s="14">
        <v>0.85319999999999996</v>
      </c>
      <c r="W19" s="18">
        <v>378172.62643900001</v>
      </c>
      <c r="X19" s="19">
        <v>5.6537639999999998</v>
      </c>
      <c r="Y19" s="18">
        <f>Table3[[#This Row],[Missrate]]+LOG10(Table3[[#This Row],[Recovery]]+Table3[[#This Row],[SC]])/5</f>
        <v>1.9687393165047364</v>
      </c>
    </row>
    <row r="20" spans="1:25" x14ac:dyDescent="0.3">
      <c r="A20" t="s">
        <v>7</v>
      </c>
      <c r="B20" s="5">
        <v>0</v>
      </c>
      <c r="C20">
        <v>0</v>
      </c>
      <c r="D20" s="12" t="s">
        <v>27</v>
      </c>
      <c r="E20" s="2">
        <v>1</v>
      </c>
      <c r="F20" s="10" t="s">
        <v>29</v>
      </c>
      <c r="G20" s="5">
        <v>1E-3</v>
      </c>
      <c r="H20" t="s">
        <v>29</v>
      </c>
      <c r="I20" s="6">
        <v>0.4375</v>
      </c>
      <c r="J20">
        <v>151.01060699999999</v>
      </c>
      <c r="K20">
        <v>2.0695000000000002E-2</v>
      </c>
      <c r="L20">
        <f>Table1[[#This Row],[Missrate]]+LOG10(Table1[[#This Row],[Recovery]]+Table1[[#This Row],[SC]])/10</f>
        <v>0.6554066966346368</v>
      </c>
      <c r="N20" s="10" t="s">
        <v>7</v>
      </c>
      <c r="O20" s="5">
        <v>0</v>
      </c>
      <c r="P20" s="10">
        <v>0</v>
      </c>
      <c r="Q20" s="11" t="s">
        <v>27</v>
      </c>
      <c r="R20" s="11">
        <v>16</v>
      </c>
      <c r="S20" s="10" t="s">
        <v>29</v>
      </c>
      <c r="T20" s="5">
        <v>1E-3</v>
      </c>
      <c r="U20" s="10" t="s">
        <v>29</v>
      </c>
      <c r="V20" s="14">
        <v>0.83150000000000002</v>
      </c>
      <c r="W20" s="18">
        <v>378172.62643900001</v>
      </c>
      <c r="X20" s="19">
        <v>5.5735460000000003</v>
      </c>
      <c r="Y20" s="18">
        <f>Table3[[#This Row],[Missrate]]+LOG10(Table3[[#This Row],[Recovery]]+Table3[[#This Row],[SC]])/5</f>
        <v>1.9470392980804956</v>
      </c>
    </row>
    <row r="21" spans="1:25" x14ac:dyDescent="0.3">
      <c r="A21" t="s">
        <v>8</v>
      </c>
      <c r="B21" s="5">
        <v>0</v>
      </c>
      <c r="C21" t="b">
        <v>1</v>
      </c>
      <c r="D21" s="12" t="b">
        <v>0</v>
      </c>
      <c r="E21" s="2">
        <v>1</v>
      </c>
      <c r="F21" s="10" t="s">
        <v>29</v>
      </c>
      <c r="G21" s="5">
        <v>10</v>
      </c>
      <c r="H21" t="s">
        <v>29</v>
      </c>
      <c r="I21" s="5">
        <v>1.5599999999999999E-2</v>
      </c>
      <c r="J21">
        <v>3.7930109999999999</v>
      </c>
      <c r="K21">
        <v>1.7255E-2</v>
      </c>
      <c r="L21">
        <f>Table1[[#This Row],[Missrate]]+LOG10(Table1[[#This Row],[Recovery]]+Table1[[#This Row],[SC]])/10</f>
        <v>7.3695529543932131E-2</v>
      </c>
      <c r="N21" s="10" t="s">
        <v>7</v>
      </c>
      <c r="O21" s="5">
        <v>0</v>
      </c>
      <c r="P21" s="10">
        <v>0</v>
      </c>
      <c r="Q21" s="11" t="s">
        <v>27</v>
      </c>
      <c r="R21" s="11">
        <v>8</v>
      </c>
      <c r="S21" s="10" t="s">
        <v>29</v>
      </c>
      <c r="T21" s="5">
        <v>1E-3</v>
      </c>
      <c r="U21" s="10" t="s">
        <v>29</v>
      </c>
      <c r="V21" s="14">
        <v>0.8004</v>
      </c>
      <c r="W21" s="18">
        <v>378172.62643900001</v>
      </c>
      <c r="X21" s="19">
        <v>5.5397550000000004</v>
      </c>
      <c r="Y21" s="18">
        <f>Table3[[#This Row],[Missrate]]+LOG10(Table3[[#This Row],[Recovery]]+Table3[[#This Row],[SC]])/5</f>
        <v>1.9159392903194743</v>
      </c>
    </row>
    <row r="22" spans="1:25" x14ac:dyDescent="0.3">
      <c r="A22" t="s">
        <v>8</v>
      </c>
      <c r="B22" s="5">
        <v>0</v>
      </c>
      <c r="C22" t="b">
        <v>1</v>
      </c>
      <c r="D22" s="12" t="b">
        <v>0</v>
      </c>
      <c r="E22" s="2">
        <v>0.9</v>
      </c>
      <c r="F22" s="10" t="s">
        <v>29</v>
      </c>
      <c r="G22" s="5">
        <v>10</v>
      </c>
      <c r="H22" t="s">
        <v>29</v>
      </c>
      <c r="I22" s="5">
        <v>3.9100000000000003E-2</v>
      </c>
      <c r="J22">
        <v>3.7930109999999999</v>
      </c>
      <c r="K22">
        <v>2.2853999999999999E-2</v>
      </c>
      <c r="L22">
        <f>Table1[[#This Row],[Missrate]]+LOG10(Table1[[#This Row],[Recovery]]+Table1[[#This Row],[SC]])/10</f>
        <v>9.7259300156870204E-2</v>
      </c>
      <c r="N22" s="10" t="s">
        <v>7</v>
      </c>
      <c r="O22" s="5">
        <v>0</v>
      </c>
      <c r="P22" s="10">
        <v>0</v>
      </c>
      <c r="Q22" s="11" t="s">
        <v>27</v>
      </c>
      <c r="R22" s="11">
        <v>4</v>
      </c>
      <c r="S22" s="10" t="s">
        <v>29</v>
      </c>
      <c r="T22" s="5">
        <v>1E-3</v>
      </c>
      <c r="U22" s="10" t="s">
        <v>29</v>
      </c>
      <c r="V22" s="14">
        <v>0.7923</v>
      </c>
      <c r="W22" s="18">
        <v>378172.62643900001</v>
      </c>
      <c r="X22" s="19">
        <v>5.6684760000000001</v>
      </c>
      <c r="Y22" s="18">
        <f>Table3[[#This Row],[Missrate]]+LOG10(Table3[[#This Row],[Recovery]]+Table3[[#This Row],[SC]])/5</f>
        <v>1.907839319883746</v>
      </c>
    </row>
    <row r="23" spans="1:25" x14ac:dyDescent="0.3">
      <c r="A23" t="s">
        <v>8</v>
      </c>
      <c r="B23" s="5">
        <v>0</v>
      </c>
      <c r="C23" t="b">
        <v>1</v>
      </c>
      <c r="D23" s="12" t="b">
        <v>0</v>
      </c>
      <c r="E23" s="2">
        <v>0.8</v>
      </c>
      <c r="F23" s="10" t="s">
        <v>29</v>
      </c>
      <c r="G23" s="5">
        <v>10</v>
      </c>
      <c r="H23" t="s">
        <v>29</v>
      </c>
      <c r="I23" s="5">
        <v>3.9100000000000003E-2</v>
      </c>
      <c r="J23">
        <v>3.7930109999999999</v>
      </c>
      <c r="K23">
        <v>1.9417E-2</v>
      </c>
      <c r="L23">
        <f>Table1[[#This Row],[Missrate]]+LOG10(Table1[[#This Row],[Recovery]]+Table1[[#This Row],[SC]])/10</f>
        <v>9.7220165051931068E-2</v>
      </c>
      <c r="N23" s="10" t="s">
        <v>7</v>
      </c>
      <c r="O23" s="5">
        <v>0</v>
      </c>
      <c r="P23" s="10">
        <v>0</v>
      </c>
      <c r="Q23" s="11" t="s">
        <v>27</v>
      </c>
      <c r="R23" s="11">
        <v>2</v>
      </c>
      <c r="S23" s="10" t="s">
        <v>29</v>
      </c>
      <c r="T23" s="5">
        <v>1E-3</v>
      </c>
      <c r="U23" s="10" t="s">
        <v>29</v>
      </c>
      <c r="V23" s="14">
        <v>0.78169999999999995</v>
      </c>
      <c r="W23" s="18">
        <v>378172.62643900001</v>
      </c>
      <c r="X23" s="19">
        <v>5.6092469999999999</v>
      </c>
      <c r="Y23" s="18">
        <f>Table3[[#This Row],[Missrate]]+LOG10(Table3[[#This Row],[Recovery]]+Table3[[#This Row],[SC]])/5</f>
        <v>1.8972393062801998</v>
      </c>
    </row>
    <row r="24" spans="1:25" x14ac:dyDescent="0.3">
      <c r="A24" t="s">
        <v>8</v>
      </c>
      <c r="B24" s="5">
        <v>0</v>
      </c>
      <c r="C24" t="b">
        <v>1</v>
      </c>
      <c r="D24" s="12" t="b">
        <v>0</v>
      </c>
      <c r="E24" s="2">
        <v>0.7</v>
      </c>
      <c r="F24" s="10" t="s">
        <v>29</v>
      </c>
      <c r="G24" s="5">
        <v>10</v>
      </c>
      <c r="H24" t="s">
        <v>29</v>
      </c>
      <c r="I24" s="5">
        <v>3.9100000000000003E-2</v>
      </c>
      <c r="J24">
        <v>3.7930109999999999</v>
      </c>
      <c r="K24">
        <v>1.8905000000000002E-2</v>
      </c>
      <c r="L24">
        <f>Table1[[#This Row],[Missrate]]+LOG10(Table1[[#This Row],[Recovery]]+Table1[[#This Row],[SC]])/10</f>
        <v>9.7214332188800323E-2</v>
      </c>
      <c r="N24" s="10" t="s">
        <v>7</v>
      </c>
      <c r="O24" s="5">
        <v>0</v>
      </c>
      <c r="P24" s="10">
        <v>0</v>
      </c>
      <c r="Q24" s="11" t="s">
        <v>27</v>
      </c>
      <c r="R24" s="11">
        <v>1</v>
      </c>
      <c r="S24" s="10" t="s">
        <v>29</v>
      </c>
      <c r="T24" s="5">
        <v>1E-3</v>
      </c>
      <c r="U24" s="10" t="s">
        <v>29</v>
      </c>
      <c r="V24" s="14">
        <v>0.83020000000000005</v>
      </c>
      <c r="W24" s="18">
        <v>378172.62643900001</v>
      </c>
      <c r="X24" s="19">
        <v>5.0346000000000002</v>
      </c>
      <c r="Y24" s="18">
        <f>Table3[[#This Row],[Missrate]]+LOG10(Table3[[#This Row],[Recovery]]+Table3[[#This Row],[SC]])/5</f>
        <v>1.9457391742968186</v>
      </c>
    </row>
    <row r="25" spans="1:25" x14ac:dyDescent="0.3">
      <c r="A25" t="s">
        <v>8</v>
      </c>
      <c r="B25" s="5">
        <v>0</v>
      </c>
      <c r="C25" t="b">
        <v>1</v>
      </c>
      <c r="D25" s="12" t="b">
        <v>0</v>
      </c>
      <c r="E25" s="2">
        <v>0.6</v>
      </c>
      <c r="F25" s="10" t="s">
        <v>29</v>
      </c>
      <c r="G25" s="5">
        <v>10</v>
      </c>
      <c r="H25" t="s">
        <v>29</v>
      </c>
      <c r="I25" s="5">
        <v>3.9100000000000003E-2</v>
      </c>
      <c r="J25">
        <v>3.7930109999999999</v>
      </c>
      <c r="K25">
        <v>2.1118000000000001E-2</v>
      </c>
      <c r="L25">
        <f>Table1[[#This Row],[Missrate]]+LOG10(Table1[[#This Row],[Recovery]]+Table1[[#This Row],[SC]])/10</f>
        <v>9.723953774988553E-2</v>
      </c>
      <c r="N25" s="10" t="s">
        <v>9</v>
      </c>
      <c r="O25" s="5">
        <v>0</v>
      </c>
      <c r="P25" s="10">
        <v>2</v>
      </c>
      <c r="Q25" s="11">
        <v>0</v>
      </c>
      <c r="R25" t="s">
        <v>29</v>
      </c>
      <c r="S25" s="10" t="s">
        <v>29</v>
      </c>
      <c r="T25" s="5" t="s">
        <v>29</v>
      </c>
      <c r="U25" s="10" t="s">
        <v>29</v>
      </c>
      <c r="V25" s="14">
        <v>0.6774</v>
      </c>
      <c r="W25" s="28">
        <v>3.4535049999999998</v>
      </c>
      <c r="X25" s="28">
        <v>8.6845020000000002</v>
      </c>
      <c r="Y25" s="28">
        <f>Table3[[#This Row],[Missrate]]+LOG10(Table3[[#This Row],[Recovery]]+Table3[[#This Row],[SC]])/5</f>
        <v>0.89422947672251096</v>
      </c>
    </row>
    <row r="26" spans="1:25" x14ac:dyDescent="0.3">
      <c r="A26" t="s">
        <v>8</v>
      </c>
      <c r="B26" s="5">
        <v>0</v>
      </c>
      <c r="C26" t="b">
        <v>1</v>
      </c>
      <c r="D26" s="12" t="b">
        <v>0</v>
      </c>
      <c r="E26" s="2">
        <v>0.5</v>
      </c>
      <c r="F26" s="10" t="s">
        <v>29</v>
      </c>
      <c r="G26" s="5">
        <v>10</v>
      </c>
      <c r="H26" t="s">
        <v>29</v>
      </c>
      <c r="I26" s="5">
        <v>4.6899999999999997E-2</v>
      </c>
      <c r="J26">
        <v>3.7930109999999999</v>
      </c>
      <c r="K26">
        <v>2.1361999999999999E-2</v>
      </c>
      <c r="L26">
        <f>Table1[[#This Row],[Missrate]]+LOG10(Table1[[#This Row],[Recovery]]+Table1[[#This Row],[SC]])/10</f>
        <v>0.10504231595859859</v>
      </c>
      <c r="N26" s="10" t="s">
        <v>9</v>
      </c>
      <c r="O26" s="5">
        <v>0</v>
      </c>
      <c r="P26" s="10">
        <v>4</v>
      </c>
      <c r="Q26" s="11">
        <v>0</v>
      </c>
      <c r="R26" t="s">
        <v>29</v>
      </c>
      <c r="S26" s="10" t="s">
        <v>29</v>
      </c>
      <c r="T26" s="5" t="s">
        <v>29</v>
      </c>
      <c r="U26" s="10" t="s">
        <v>29</v>
      </c>
      <c r="V26" s="7">
        <v>0.58640000000000003</v>
      </c>
      <c r="W26" s="26">
        <v>6.5780830000000003</v>
      </c>
      <c r="X26" s="26">
        <v>8.1888959999999997</v>
      </c>
      <c r="Y26" s="28">
        <f>Table3[[#This Row],[Missrate]]+LOG10(Table3[[#This Row],[Recovery]]+Table3[[#This Row],[SC]])/5</f>
        <v>0.82025833145474925</v>
      </c>
    </row>
    <row r="27" spans="1:25" x14ac:dyDescent="0.3">
      <c r="A27" t="s">
        <v>8</v>
      </c>
      <c r="B27" s="5">
        <v>0</v>
      </c>
      <c r="C27" t="b">
        <v>1</v>
      </c>
      <c r="D27" s="12" t="b">
        <v>0</v>
      </c>
      <c r="E27" s="2">
        <v>0.4</v>
      </c>
      <c r="F27" s="10" t="s">
        <v>29</v>
      </c>
      <c r="G27" s="5">
        <v>10</v>
      </c>
      <c r="H27" t="s">
        <v>29</v>
      </c>
      <c r="I27" s="5">
        <v>0.1719</v>
      </c>
      <c r="J27">
        <v>3.7930109999999999</v>
      </c>
      <c r="K27">
        <v>2.0131E-2</v>
      </c>
      <c r="L27">
        <f>Table1[[#This Row],[Missrate]]+LOG10(Table1[[#This Row],[Recovery]]+Table1[[#This Row],[SC]])/10</f>
        <v>0.23002829785409498</v>
      </c>
      <c r="N27" s="10" t="s">
        <v>9</v>
      </c>
      <c r="O27" s="5">
        <v>0</v>
      </c>
      <c r="P27" s="10">
        <v>8</v>
      </c>
      <c r="Q27" s="11">
        <v>0</v>
      </c>
      <c r="R27" t="s">
        <v>29</v>
      </c>
      <c r="S27" s="10" t="s">
        <v>29</v>
      </c>
      <c r="T27" s="5" t="s">
        <v>29</v>
      </c>
      <c r="U27" s="10" t="s">
        <v>29</v>
      </c>
      <c r="V27" s="7">
        <v>0.53400000000000003</v>
      </c>
      <c r="W27" s="26">
        <v>14.278403000000001</v>
      </c>
      <c r="X27" s="26">
        <v>7.6349660000000004</v>
      </c>
      <c r="Y27" s="28">
        <f>Table3[[#This Row],[Missrate]]+LOG10(Table3[[#This Row],[Recovery]]+Table3[[#This Row],[SC]])/5</f>
        <v>0.80214183037869569</v>
      </c>
    </row>
    <row r="28" spans="1:25" x14ac:dyDescent="0.3">
      <c r="A28" t="s">
        <v>8</v>
      </c>
      <c r="B28" s="5">
        <v>0</v>
      </c>
      <c r="C28" t="b">
        <v>1</v>
      </c>
      <c r="D28" s="12" t="b">
        <v>0</v>
      </c>
      <c r="E28" s="2">
        <v>0.3</v>
      </c>
      <c r="F28" s="10" t="s">
        <v>29</v>
      </c>
      <c r="G28" s="5">
        <v>10</v>
      </c>
      <c r="H28" t="s">
        <v>29</v>
      </c>
      <c r="I28" s="5">
        <v>0.4531</v>
      </c>
      <c r="J28">
        <v>3.7930109999999999</v>
      </c>
      <c r="K28">
        <v>1.8228999999999999E-2</v>
      </c>
      <c r="L28">
        <f>Table1[[#This Row],[Missrate]]+LOG10(Table1[[#This Row],[Recovery]]+Table1[[#This Row],[SC]])/10</f>
        <v>0.51120662978652665</v>
      </c>
      <c r="N28" s="10" t="s">
        <v>9</v>
      </c>
      <c r="O28" s="5">
        <v>0</v>
      </c>
      <c r="P28" s="10">
        <v>16</v>
      </c>
      <c r="Q28" s="11">
        <v>0</v>
      </c>
      <c r="R28" t="s">
        <v>29</v>
      </c>
      <c r="S28" s="10" t="s">
        <v>29</v>
      </c>
      <c r="T28" s="5" t="s">
        <v>29</v>
      </c>
      <c r="U28" s="10" t="s">
        <v>29</v>
      </c>
      <c r="V28" s="7">
        <v>0.51700000000000002</v>
      </c>
      <c r="W28" s="26">
        <v>47.694631999999999</v>
      </c>
      <c r="X28" s="26">
        <v>7.2861940000000001</v>
      </c>
      <c r="Y28" s="28">
        <f>Table3[[#This Row],[Missrate]]+LOG10(Table3[[#This Row],[Recovery]]+Table3[[#This Row],[SC]])/5</f>
        <v>0.8650422520289085</v>
      </c>
    </row>
    <row r="29" spans="1:25" x14ac:dyDescent="0.3">
      <c r="A29" t="s">
        <v>8</v>
      </c>
      <c r="B29" s="5">
        <v>0</v>
      </c>
      <c r="C29" t="b">
        <v>1</v>
      </c>
      <c r="D29" s="12" t="b">
        <v>0</v>
      </c>
      <c r="E29" s="2">
        <v>0.2</v>
      </c>
      <c r="F29" s="10" t="s">
        <v>29</v>
      </c>
      <c r="G29" s="5">
        <v>10</v>
      </c>
      <c r="H29" t="s">
        <v>29</v>
      </c>
      <c r="I29" s="5">
        <v>0.4531</v>
      </c>
      <c r="J29">
        <v>3.7930109999999999</v>
      </c>
      <c r="K29">
        <v>1.8423999999999999E-2</v>
      </c>
      <c r="L29">
        <f>Table1[[#This Row],[Missrate]]+LOG10(Table1[[#This Row],[Recovery]]+Table1[[#This Row],[SC]])/10</f>
        <v>0.51120885177353226</v>
      </c>
      <c r="N29" s="10" t="s">
        <v>9</v>
      </c>
      <c r="O29" s="5">
        <v>0</v>
      </c>
      <c r="P29" s="10">
        <v>32</v>
      </c>
      <c r="Q29" s="11">
        <v>0</v>
      </c>
      <c r="R29" t="s">
        <v>29</v>
      </c>
      <c r="S29" s="10" t="s">
        <v>29</v>
      </c>
      <c r="T29" s="5" t="s">
        <v>29</v>
      </c>
      <c r="U29" s="10" t="s">
        <v>29</v>
      </c>
      <c r="V29" s="14">
        <v>0.63109999999999999</v>
      </c>
      <c r="W29" s="26">
        <v>173.00447199999999</v>
      </c>
      <c r="X29" s="26">
        <v>8.4777050000000003</v>
      </c>
      <c r="Y29" s="28">
        <f>Table3[[#This Row],[Missrate]]+LOG10(Table3[[#This Row],[Recovery]]+Table3[[#This Row],[SC]])/5</f>
        <v>1.0828667960555562</v>
      </c>
    </row>
    <row r="30" spans="1:25" x14ac:dyDescent="0.3">
      <c r="A30" t="s">
        <v>8</v>
      </c>
      <c r="B30" s="5">
        <v>0</v>
      </c>
      <c r="C30" t="b">
        <v>1</v>
      </c>
      <c r="D30" s="12" t="b">
        <v>0</v>
      </c>
      <c r="E30" s="2">
        <v>0.1</v>
      </c>
      <c r="F30" s="10" t="s">
        <v>29</v>
      </c>
      <c r="G30" s="5">
        <v>10</v>
      </c>
      <c r="H30" t="s">
        <v>29</v>
      </c>
      <c r="I30" s="5">
        <v>0.4531</v>
      </c>
      <c r="J30">
        <v>3.7930109999999999</v>
      </c>
      <c r="K30">
        <v>1.7554E-2</v>
      </c>
      <c r="L30">
        <f>Table1[[#This Row],[Missrate]]+LOG10(Table1[[#This Row],[Recovery]]+Table1[[#This Row],[SC]])/10</f>
        <v>0.51119893741507261</v>
      </c>
      <c r="N30" s="10" t="s">
        <v>8</v>
      </c>
      <c r="O30" s="5">
        <v>64</v>
      </c>
      <c r="P30" s="10" t="b">
        <v>0</v>
      </c>
      <c r="Q30" s="11" t="b">
        <v>0</v>
      </c>
      <c r="R30" s="30">
        <v>1</v>
      </c>
      <c r="S30" s="13" t="s">
        <v>29</v>
      </c>
      <c r="T30" s="5">
        <v>20</v>
      </c>
      <c r="U30" s="10" t="s">
        <v>29</v>
      </c>
      <c r="V30" s="14">
        <v>0.44130000000000003</v>
      </c>
      <c r="W30" s="26">
        <v>708.45806400000004</v>
      </c>
      <c r="X30" s="26">
        <v>49.722200999999998</v>
      </c>
      <c r="Y30" s="27">
        <f>Table3[[#This Row],[Missrate]]+LOG10(Table3[[#This Row],[Recovery]]+Table3[[#This Row],[SC]])/5</f>
        <v>1.0172544951599598</v>
      </c>
    </row>
    <row r="31" spans="1:25" x14ac:dyDescent="0.3">
      <c r="A31" t="s">
        <v>8</v>
      </c>
      <c r="B31" s="5">
        <v>0</v>
      </c>
      <c r="C31" t="b">
        <v>1</v>
      </c>
      <c r="D31" s="12" t="b">
        <v>0</v>
      </c>
      <c r="E31" s="2">
        <v>1</v>
      </c>
      <c r="F31" s="10" t="s">
        <v>29</v>
      </c>
      <c r="G31" s="5">
        <v>20</v>
      </c>
      <c r="H31" t="s">
        <v>29</v>
      </c>
      <c r="I31" s="5">
        <v>5.4699999999999999E-2</v>
      </c>
      <c r="J31">
        <v>4.7894949999999996</v>
      </c>
      <c r="K31">
        <v>1.8067E-2</v>
      </c>
      <c r="L31">
        <f>Table1[[#This Row],[Missrate]]+LOG10(Table1[[#This Row],[Recovery]]+Table1[[#This Row],[SC]])/10</f>
        <v>0.12289248937600758</v>
      </c>
      <c r="N31" s="10" t="s">
        <v>47</v>
      </c>
      <c r="O31" s="34">
        <v>9.9999999999999998E-13</v>
      </c>
      <c r="P31" s="10" t="b">
        <v>0</v>
      </c>
      <c r="Q31" s="11" t="s">
        <v>29</v>
      </c>
      <c r="R31" t="s">
        <v>29</v>
      </c>
      <c r="S31" s="13" t="s">
        <v>29</v>
      </c>
      <c r="T31" s="5">
        <v>200</v>
      </c>
      <c r="U31" s="10" t="s">
        <v>29</v>
      </c>
      <c r="V31" s="14">
        <v>0.4768</v>
      </c>
      <c r="W31" s="26">
        <v>1030.6201149999999</v>
      </c>
      <c r="X31" s="26">
        <v>49.542569</v>
      </c>
      <c r="Y31" s="27">
        <f>Table3[[#This Row],[Missrate]]+LOG10(Table3[[#This Row],[Recovery]]+Table3[[#This Row],[SC]])/5</f>
        <v>1.0834978339571486</v>
      </c>
    </row>
    <row r="32" spans="1:25" x14ac:dyDescent="0.3">
      <c r="A32" t="s">
        <v>8</v>
      </c>
      <c r="B32" s="5">
        <v>0</v>
      </c>
      <c r="C32" t="b">
        <v>1</v>
      </c>
      <c r="D32" s="12" t="b">
        <v>0</v>
      </c>
      <c r="E32" s="2">
        <v>0.9</v>
      </c>
      <c r="F32" s="10" t="s">
        <v>29</v>
      </c>
      <c r="G32" s="5">
        <v>20</v>
      </c>
      <c r="H32" t="s">
        <v>29</v>
      </c>
      <c r="I32" s="5">
        <v>7.7999999999999996E-3</v>
      </c>
      <c r="J32">
        <v>4.7894949999999996</v>
      </c>
      <c r="K32">
        <v>2.2346000000000001E-2</v>
      </c>
      <c r="L32">
        <f>Table1[[#This Row],[Missrate]]+LOG10(Table1[[#This Row],[Recovery]]+Table1[[#This Row],[SC]])/10</f>
        <v>7.6031126830133092E-2</v>
      </c>
    </row>
    <row r="33" spans="1:12" x14ac:dyDescent="0.3">
      <c r="A33" t="s">
        <v>8</v>
      </c>
      <c r="B33" s="5">
        <v>0</v>
      </c>
      <c r="C33" t="b">
        <v>1</v>
      </c>
      <c r="D33" s="12" t="b">
        <v>0</v>
      </c>
      <c r="E33" s="2">
        <v>0.8</v>
      </c>
      <c r="F33" s="10" t="s">
        <v>29</v>
      </c>
      <c r="G33" s="5">
        <v>20</v>
      </c>
      <c r="H33" t="s">
        <v>29</v>
      </c>
      <c r="I33" s="5">
        <v>2.3400000000000001E-2</v>
      </c>
      <c r="J33">
        <v>4.7894949999999996</v>
      </c>
      <c r="K33">
        <v>2.2033000000000001E-2</v>
      </c>
      <c r="L33">
        <f>Table1[[#This Row],[Missrate]]+LOG10(Table1[[#This Row],[Recovery]]+Table1[[#This Row],[SC]])/10</f>
        <v>9.162830174521984E-2</v>
      </c>
    </row>
    <row r="34" spans="1:12" x14ac:dyDescent="0.3">
      <c r="A34" t="s">
        <v>8</v>
      </c>
      <c r="B34" s="5">
        <v>0</v>
      </c>
      <c r="C34" t="b">
        <v>1</v>
      </c>
      <c r="D34" s="12" t="b">
        <v>0</v>
      </c>
      <c r="E34" s="2">
        <v>0.7</v>
      </c>
      <c r="F34" s="10" t="s">
        <v>29</v>
      </c>
      <c r="G34" s="5">
        <v>20</v>
      </c>
      <c r="H34" t="s">
        <v>29</v>
      </c>
      <c r="I34" s="5">
        <v>6.25E-2</v>
      </c>
      <c r="J34">
        <v>4.7894949999999996</v>
      </c>
      <c r="K34">
        <v>1.8520999999999999E-2</v>
      </c>
      <c r="L34">
        <f>Table1[[#This Row],[Missrate]]+LOG10(Table1[[#This Row],[Recovery]]+Table1[[#This Row],[SC]])/10</f>
        <v>0.13069659042318188</v>
      </c>
    </row>
    <row r="35" spans="1:12" x14ac:dyDescent="0.3">
      <c r="A35" t="s">
        <v>8</v>
      </c>
      <c r="B35" s="5">
        <v>0</v>
      </c>
      <c r="C35" t="b">
        <v>1</v>
      </c>
      <c r="D35" s="12" t="b">
        <v>0</v>
      </c>
      <c r="E35" s="2">
        <v>0.6</v>
      </c>
      <c r="F35" s="10" t="s">
        <v>29</v>
      </c>
      <c r="G35" s="5">
        <v>20</v>
      </c>
      <c r="H35" t="s">
        <v>29</v>
      </c>
      <c r="I35" s="5">
        <v>6.25E-2</v>
      </c>
      <c r="J35">
        <v>4.7894949999999996</v>
      </c>
      <c r="K35">
        <v>1.9667E-2</v>
      </c>
      <c r="L35">
        <f>Table1[[#This Row],[Missrate]]+LOG10(Table1[[#This Row],[Recovery]]+Table1[[#This Row],[SC]])/10</f>
        <v>0.13070694068348937</v>
      </c>
    </row>
    <row r="36" spans="1:12" x14ac:dyDescent="0.3">
      <c r="A36" t="s">
        <v>8</v>
      </c>
      <c r="B36" s="5">
        <v>0</v>
      </c>
      <c r="C36" t="b">
        <v>1</v>
      </c>
      <c r="D36" s="12" t="b">
        <v>0</v>
      </c>
      <c r="E36" s="2">
        <v>0.5</v>
      </c>
      <c r="F36" s="10" t="s">
        <v>29</v>
      </c>
      <c r="G36" s="5">
        <v>20</v>
      </c>
      <c r="H36" t="s">
        <v>29</v>
      </c>
      <c r="I36" s="5">
        <v>3.1300000000000001E-2</v>
      </c>
      <c r="J36">
        <v>4.7894949999999996</v>
      </c>
      <c r="K36">
        <v>2.0458E-2</v>
      </c>
      <c r="L36">
        <f>Table1[[#This Row],[Missrate]]+LOG10(Table1[[#This Row],[Recovery]]+Table1[[#This Row],[SC]])/10</f>
        <v>9.9514083272718407E-2</v>
      </c>
    </row>
    <row r="37" spans="1:12" x14ac:dyDescent="0.3">
      <c r="A37" t="s">
        <v>8</v>
      </c>
      <c r="B37" s="5">
        <v>0</v>
      </c>
      <c r="C37" t="b">
        <v>1</v>
      </c>
      <c r="D37" s="12" t="b">
        <v>0</v>
      </c>
      <c r="E37" s="2">
        <v>0.4</v>
      </c>
      <c r="F37" s="10" t="s">
        <v>29</v>
      </c>
      <c r="G37" s="5">
        <v>20</v>
      </c>
      <c r="H37" t="s">
        <v>29</v>
      </c>
      <c r="I37" s="5">
        <v>0.46089999999999998</v>
      </c>
      <c r="J37">
        <v>4.7894949999999996</v>
      </c>
      <c r="K37">
        <v>2.0289000000000001E-2</v>
      </c>
      <c r="L37">
        <f>Table1[[#This Row],[Missrate]]+LOG10(Table1[[#This Row],[Recovery]]+Table1[[#This Row],[SC]])/10</f>
        <v>0.52911255733146967</v>
      </c>
    </row>
    <row r="38" spans="1:12" x14ac:dyDescent="0.3">
      <c r="A38" t="s">
        <v>8</v>
      </c>
      <c r="B38" s="5">
        <v>0</v>
      </c>
      <c r="C38" t="b">
        <v>1</v>
      </c>
      <c r="D38" s="12" t="b">
        <v>0</v>
      </c>
      <c r="E38" s="2">
        <v>0.3</v>
      </c>
      <c r="F38" s="10" t="s">
        <v>29</v>
      </c>
      <c r="G38" s="5">
        <v>20</v>
      </c>
      <c r="H38" t="s">
        <v>29</v>
      </c>
      <c r="I38" s="5">
        <v>0.3594</v>
      </c>
      <c r="J38">
        <v>4.7894949999999996</v>
      </c>
      <c r="K38">
        <v>1.8845000000000001E-2</v>
      </c>
      <c r="L38">
        <f>Table1[[#This Row],[Missrate]]+LOG10(Table1[[#This Row],[Recovery]]+Table1[[#This Row],[SC]])/10</f>
        <v>0.4275995169249085</v>
      </c>
    </row>
    <row r="39" spans="1:12" x14ac:dyDescent="0.3">
      <c r="A39" t="s">
        <v>8</v>
      </c>
      <c r="B39" s="5">
        <v>0</v>
      </c>
      <c r="C39" t="b">
        <v>1</v>
      </c>
      <c r="D39" s="12" t="b">
        <v>0</v>
      </c>
      <c r="E39" s="2">
        <v>0.2</v>
      </c>
      <c r="F39" s="10" t="s">
        <v>29</v>
      </c>
      <c r="G39" s="5">
        <v>20</v>
      </c>
      <c r="H39" t="s">
        <v>29</v>
      </c>
      <c r="I39" s="5">
        <v>0.30470000000000003</v>
      </c>
      <c r="J39">
        <v>4.7894949999999996</v>
      </c>
      <c r="K39">
        <v>1.8904000000000001E-2</v>
      </c>
      <c r="L39">
        <f>Table1[[#This Row],[Missrate]]+LOG10(Table1[[#This Row],[Recovery]]+Table1[[#This Row],[SC]])/10</f>
        <v>0.37290004981603586</v>
      </c>
    </row>
    <row r="40" spans="1:12" x14ac:dyDescent="0.3">
      <c r="A40" t="s">
        <v>8</v>
      </c>
      <c r="B40" s="5">
        <v>0</v>
      </c>
      <c r="C40" t="b">
        <v>1</v>
      </c>
      <c r="D40" s="12" t="b">
        <v>0</v>
      </c>
      <c r="E40" s="2">
        <v>0.1</v>
      </c>
      <c r="F40" s="10" t="s">
        <v>29</v>
      </c>
      <c r="G40" s="5">
        <v>20</v>
      </c>
      <c r="H40" t="s">
        <v>29</v>
      </c>
      <c r="I40" s="5">
        <v>0.30470000000000003</v>
      </c>
      <c r="J40">
        <v>4.7894949999999996</v>
      </c>
      <c r="K40">
        <v>1.9692999999999999E-2</v>
      </c>
      <c r="L40">
        <f>Table1[[#This Row],[Missrate]]+LOG10(Table1[[#This Row],[Recovery]]+Table1[[#This Row],[SC]])/10</f>
        <v>0.37290717547753471</v>
      </c>
    </row>
    <row r="41" spans="1:12" x14ac:dyDescent="0.3">
      <c r="A41" t="s">
        <v>8</v>
      </c>
      <c r="B41" s="5">
        <v>0</v>
      </c>
      <c r="C41" t="b">
        <v>1</v>
      </c>
      <c r="D41" s="12" t="b">
        <v>0</v>
      </c>
      <c r="E41" s="2">
        <v>1</v>
      </c>
      <c r="F41" s="10" t="s">
        <v>29</v>
      </c>
      <c r="G41" s="5">
        <v>40</v>
      </c>
      <c r="H41" t="s">
        <v>29</v>
      </c>
      <c r="I41" s="5">
        <v>0</v>
      </c>
      <c r="J41">
        <v>4.4421169999999996</v>
      </c>
      <c r="K41">
        <v>2.5928E-2</v>
      </c>
      <c r="L41">
        <f>Table1[[#This Row],[Missrate]]+LOG10(Table1[[#This Row],[Recovery]]+Table1[[#This Row],[SC]])/10</f>
        <v>6.5011753847071335E-2</v>
      </c>
    </row>
    <row r="42" spans="1:12" x14ac:dyDescent="0.3">
      <c r="A42" t="s">
        <v>8</v>
      </c>
      <c r="B42" s="5">
        <v>0</v>
      </c>
      <c r="C42" t="b">
        <v>1</v>
      </c>
      <c r="D42" s="12" t="b">
        <v>0</v>
      </c>
      <c r="E42" s="2">
        <v>0.9</v>
      </c>
      <c r="F42" s="10" t="s">
        <v>29</v>
      </c>
      <c r="G42" s="5">
        <v>40</v>
      </c>
      <c r="H42" t="s">
        <v>29</v>
      </c>
      <c r="I42" s="5">
        <v>7.7999999999999996E-3</v>
      </c>
      <c r="J42">
        <v>4.4421169999999996</v>
      </c>
      <c r="K42">
        <v>2.3380000000000001E-2</v>
      </c>
      <c r="L42">
        <f>Table1[[#This Row],[Missrate]]+LOG10(Table1[[#This Row],[Recovery]]+Table1[[#This Row],[SC]])/10</f>
        <v>7.2786980193577669E-2</v>
      </c>
    </row>
    <row r="43" spans="1:12" x14ac:dyDescent="0.3">
      <c r="A43" s="10" t="s">
        <v>8</v>
      </c>
      <c r="B43" s="5">
        <v>0</v>
      </c>
      <c r="C43" s="10" t="b">
        <v>1</v>
      </c>
      <c r="D43" s="11" t="b">
        <v>0</v>
      </c>
      <c r="E43" s="2">
        <v>0.8</v>
      </c>
      <c r="F43" s="10" t="s">
        <v>29</v>
      </c>
      <c r="G43" s="5">
        <v>40</v>
      </c>
      <c r="H43" s="10" t="s">
        <v>29</v>
      </c>
      <c r="I43" s="5">
        <v>7.7999999999999996E-3</v>
      </c>
      <c r="J43">
        <v>4.4421169999999996</v>
      </c>
      <c r="K43">
        <v>1.976E-2</v>
      </c>
      <c r="L43">
        <f>Table1[[#This Row],[Missrate]]+LOG10(Table1[[#This Row],[Recovery]]+Table1[[#This Row],[SC]])/10</f>
        <v>7.2751759397167493E-2</v>
      </c>
    </row>
    <row r="44" spans="1:12" x14ac:dyDescent="0.3">
      <c r="A44" t="s">
        <v>8</v>
      </c>
      <c r="B44" s="5">
        <v>0</v>
      </c>
      <c r="C44" t="b">
        <v>1</v>
      </c>
      <c r="D44" s="12" t="b">
        <v>0</v>
      </c>
      <c r="E44" s="2">
        <v>0.7</v>
      </c>
      <c r="F44" s="10" t="s">
        <v>29</v>
      </c>
      <c r="G44" s="5">
        <v>40</v>
      </c>
      <c r="H44" t="s">
        <v>29</v>
      </c>
      <c r="I44" s="5">
        <v>1.5599999999999999E-2</v>
      </c>
      <c r="J44">
        <v>4.4421169999999996</v>
      </c>
      <c r="K44">
        <v>2.5940000000000001E-2</v>
      </c>
      <c r="L44">
        <f>Table1[[#This Row],[Missrate]]+LOG10(Table1[[#This Row],[Recovery]]+Table1[[#This Row],[SC]])/10</f>
        <v>8.0611870487051124E-2</v>
      </c>
    </row>
    <row r="45" spans="1:12" x14ac:dyDescent="0.3">
      <c r="A45" t="s">
        <v>8</v>
      </c>
      <c r="B45" s="5">
        <v>0</v>
      </c>
      <c r="C45" t="b">
        <v>1</v>
      </c>
      <c r="D45" s="12" t="b">
        <v>0</v>
      </c>
      <c r="E45" s="2">
        <v>0.6</v>
      </c>
      <c r="F45" s="10" t="s">
        <v>29</v>
      </c>
      <c r="G45" s="5">
        <v>40</v>
      </c>
      <c r="H45" t="s">
        <v>29</v>
      </c>
      <c r="I45" s="5">
        <v>8.5900000000000004E-2</v>
      </c>
      <c r="J45">
        <v>4.4421169999999996</v>
      </c>
      <c r="K45">
        <v>2.2658000000000001E-2</v>
      </c>
      <c r="L45">
        <f>Table1[[#This Row],[Missrate]]+LOG10(Table1[[#This Row],[Recovery]]+Table1[[#This Row],[SC]])/10</f>
        <v>0.1508799577732837</v>
      </c>
    </row>
    <row r="46" spans="1:12" x14ac:dyDescent="0.3">
      <c r="A46" t="s">
        <v>8</v>
      </c>
      <c r="B46" s="5">
        <v>0</v>
      </c>
      <c r="C46" t="b">
        <v>1</v>
      </c>
      <c r="D46" s="12" t="b">
        <v>0</v>
      </c>
      <c r="E46" s="2">
        <v>0.5</v>
      </c>
      <c r="F46" s="10" t="s">
        <v>29</v>
      </c>
      <c r="G46" s="5">
        <v>40</v>
      </c>
      <c r="H46" t="s">
        <v>29</v>
      </c>
      <c r="I46" s="5">
        <v>0.28910000000000002</v>
      </c>
      <c r="J46">
        <v>4.4421169999999996</v>
      </c>
      <c r="K46">
        <v>2.1857000000000001E-2</v>
      </c>
      <c r="L46">
        <f>Table1[[#This Row],[Missrate]]+LOG10(Table1[[#This Row],[Recovery]]+Table1[[#This Row],[SC]])/10</f>
        <v>0.3540721656429206</v>
      </c>
    </row>
    <row r="47" spans="1:12" x14ac:dyDescent="0.3">
      <c r="A47" s="10" t="s">
        <v>8</v>
      </c>
      <c r="B47" s="5">
        <v>0</v>
      </c>
      <c r="C47" s="10" t="b">
        <v>1</v>
      </c>
      <c r="D47" s="11" t="b">
        <v>0</v>
      </c>
      <c r="E47" s="2">
        <v>0.4</v>
      </c>
      <c r="F47" s="10" t="s">
        <v>29</v>
      </c>
      <c r="G47" s="5">
        <v>40</v>
      </c>
      <c r="H47" s="10" t="s">
        <v>29</v>
      </c>
      <c r="I47" s="5">
        <v>0.4844</v>
      </c>
      <c r="J47">
        <v>4.4421169999999996</v>
      </c>
      <c r="K47">
        <v>1.9467999999999999E-2</v>
      </c>
      <c r="L47">
        <f>Table1[[#This Row],[Missrate]]+LOG10(Table1[[#This Row],[Recovery]]+Table1[[#This Row],[SC]])/10</f>
        <v>0.54934891713731904</v>
      </c>
    </row>
    <row r="48" spans="1:12" x14ac:dyDescent="0.3">
      <c r="A48" t="s">
        <v>8</v>
      </c>
      <c r="B48" s="5">
        <v>0</v>
      </c>
      <c r="C48" t="b">
        <v>1</v>
      </c>
      <c r="D48" s="12" t="b">
        <v>0</v>
      </c>
      <c r="E48" s="2">
        <v>0.3</v>
      </c>
      <c r="F48" s="10" t="s">
        <v>29</v>
      </c>
      <c r="G48" s="5">
        <v>40</v>
      </c>
      <c r="H48" t="s">
        <v>29</v>
      </c>
      <c r="I48" s="5">
        <v>0.33589999999999998</v>
      </c>
      <c r="J48">
        <v>4.4421169999999996</v>
      </c>
      <c r="K48">
        <v>1.9272000000000001E-2</v>
      </c>
      <c r="L48">
        <f>Table1[[#This Row],[Missrate]]+LOG10(Table1[[#This Row],[Recovery]]+Table1[[#This Row],[SC]])/10</f>
        <v>0.40084700921472577</v>
      </c>
    </row>
    <row r="49" spans="1:12" x14ac:dyDescent="0.3">
      <c r="A49" t="s">
        <v>8</v>
      </c>
      <c r="B49" s="5">
        <v>0</v>
      </c>
      <c r="C49" t="b">
        <v>1</v>
      </c>
      <c r="D49" s="12" t="b">
        <v>0</v>
      </c>
      <c r="E49" s="2">
        <v>0.2</v>
      </c>
      <c r="F49" s="10" t="s">
        <v>29</v>
      </c>
      <c r="G49" s="5">
        <v>40</v>
      </c>
      <c r="H49" t="s">
        <v>29</v>
      </c>
      <c r="I49" s="5">
        <v>0.47660000000000002</v>
      </c>
      <c r="J49">
        <v>4.4421169999999996</v>
      </c>
      <c r="K49">
        <v>2.0635000000000001E-2</v>
      </c>
      <c r="L49">
        <f>Table1[[#This Row],[Missrate]]+LOG10(Table1[[#This Row],[Recovery]]+Table1[[#This Row],[SC]])/10</f>
        <v>0.54156027532926698</v>
      </c>
    </row>
    <row r="50" spans="1:12" x14ac:dyDescent="0.3">
      <c r="A50" s="10" t="s">
        <v>8</v>
      </c>
      <c r="B50" s="5">
        <v>0</v>
      </c>
      <c r="C50" s="10" t="b">
        <v>1</v>
      </c>
      <c r="D50" s="11" t="b">
        <v>0</v>
      </c>
      <c r="E50" s="2">
        <v>0.1</v>
      </c>
      <c r="F50" s="10" t="s">
        <v>29</v>
      </c>
      <c r="G50" s="5">
        <v>40</v>
      </c>
      <c r="H50" s="10" t="s">
        <v>29</v>
      </c>
      <c r="I50" s="5">
        <v>0.47660000000000002</v>
      </c>
      <c r="J50">
        <v>4.4421169999999996</v>
      </c>
      <c r="K50">
        <v>2.2374000000000002E-2</v>
      </c>
      <c r="L50">
        <f>Table1[[#This Row],[Missrate]]+LOG10(Table1[[#This Row],[Recovery]]+Table1[[#This Row],[SC]])/10</f>
        <v>0.54157719518041436</v>
      </c>
    </row>
    <row r="51" spans="1:12" x14ac:dyDescent="0.3">
      <c r="A51" s="10" t="s">
        <v>8</v>
      </c>
      <c r="B51" s="5">
        <v>0</v>
      </c>
      <c r="C51" s="10" t="b">
        <v>1</v>
      </c>
      <c r="D51" s="11" t="b">
        <v>0</v>
      </c>
      <c r="E51" s="2">
        <v>1</v>
      </c>
      <c r="F51" s="10" t="s">
        <v>29</v>
      </c>
      <c r="G51" s="5">
        <v>1</v>
      </c>
      <c r="H51" s="10" t="s">
        <v>29</v>
      </c>
      <c r="I51" s="5">
        <v>0.49220000000000003</v>
      </c>
      <c r="J51">
        <v>4.4869960000000004</v>
      </c>
      <c r="K51">
        <v>1.272E-2</v>
      </c>
      <c r="L51">
        <f>Table1[[#This Row],[Missrate]]+LOG10(Table1[[#This Row],[Recovery]]+Table1[[#This Row],[SC]])/10</f>
        <v>0.55751851041031053</v>
      </c>
    </row>
    <row r="52" spans="1:12" x14ac:dyDescent="0.3">
      <c r="A52" t="s">
        <v>8</v>
      </c>
      <c r="B52" s="5">
        <v>0</v>
      </c>
      <c r="C52" t="b">
        <v>1</v>
      </c>
      <c r="D52" s="12" t="b">
        <v>0</v>
      </c>
      <c r="E52" s="2">
        <v>1</v>
      </c>
      <c r="F52" s="10" t="s">
        <v>29</v>
      </c>
      <c r="G52" s="5">
        <v>2</v>
      </c>
      <c r="H52" t="s">
        <v>29</v>
      </c>
      <c r="I52" s="5">
        <v>0.49220000000000003</v>
      </c>
      <c r="J52">
        <v>4.6470929999999999</v>
      </c>
      <c r="K52">
        <v>1.3266E-2</v>
      </c>
      <c r="L52">
        <f>Table1[[#This Row],[Missrate]]+LOG10(Table1[[#This Row],[Recovery]]+Table1[[#This Row],[SC]])/10</f>
        <v>0.55904193728517382</v>
      </c>
    </row>
    <row r="53" spans="1:12" x14ac:dyDescent="0.3">
      <c r="A53" t="s">
        <v>8</v>
      </c>
      <c r="B53" s="5">
        <v>0</v>
      </c>
      <c r="C53" t="b">
        <v>1</v>
      </c>
      <c r="D53" s="12" t="b">
        <v>0</v>
      </c>
      <c r="E53" s="2">
        <v>1</v>
      </c>
      <c r="F53" s="10" t="s">
        <v>29</v>
      </c>
      <c r="G53" s="5">
        <v>5</v>
      </c>
      <c r="H53" t="s">
        <v>29</v>
      </c>
      <c r="I53" s="5">
        <v>0.1172</v>
      </c>
      <c r="J53">
        <v>4.6516650000000004</v>
      </c>
      <c r="K53">
        <v>0.1172</v>
      </c>
      <c r="L53">
        <f>Table1[[#This Row],[Missrate]]+LOG10(Table1[[#This Row],[Recovery]]+Table1[[#This Row],[SC]])/10</f>
        <v>0.18504150283292514</v>
      </c>
    </row>
    <row r="54" spans="1:12" x14ac:dyDescent="0.3">
      <c r="A54" t="s">
        <v>8</v>
      </c>
      <c r="B54" s="5">
        <v>0</v>
      </c>
      <c r="C54" t="b">
        <v>1</v>
      </c>
      <c r="D54" s="12" t="b">
        <v>0</v>
      </c>
      <c r="E54" s="2">
        <v>1</v>
      </c>
      <c r="F54" s="10" t="s">
        <v>29</v>
      </c>
      <c r="G54" s="5">
        <v>80</v>
      </c>
      <c r="H54" t="s">
        <v>29</v>
      </c>
      <c r="I54" s="5">
        <v>7.7999999999999996E-3</v>
      </c>
      <c r="J54">
        <v>4.8248069999999998</v>
      </c>
      <c r="K54">
        <v>3.3083000000000001E-2</v>
      </c>
      <c r="L54">
        <f>Table1[[#This Row],[Missrate]]+LOG10(Table1[[#This Row],[Recovery]]+Table1[[#This Row],[SC]])/10</f>
        <v>7.644476766004675E-2</v>
      </c>
    </row>
    <row r="55" spans="1:12" x14ac:dyDescent="0.3">
      <c r="A55" t="s">
        <v>8</v>
      </c>
      <c r="B55" s="5">
        <v>0</v>
      </c>
      <c r="C55" t="b">
        <v>1</v>
      </c>
      <c r="D55" s="12" t="b">
        <v>0</v>
      </c>
      <c r="E55" s="2">
        <v>1</v>
      </c>
      <c r="F55" s="10" t="s">
        <v>29</v>
      </c>
      <c r="G55" s="5">
        <v>160</v>
      </c>
      <c r="H55" t="s">
        <v>29</v>
      </c>
      <c r="I55" s="5">
        <v>1.5599999999999999E-2</v>
      </c>
      <c r="J55">
        <v>4.5893670000000002</v>
      </c>
      <c r="K55">
        <v>2.2231999999999998E-2</v>
      </c>
      <c r="L55">
        <f>Table1[[#This Row],[Missrate]]+LOG10(Table1[[#This Row],[Recovery]]+Table1[[#This Row],[SC]])/10</f>
        <v>8.1985153633760272E-2</v>
      </c>
    </row>
    <row r="56" spans="1:12" x14ac:dyDescent="0.3">
      <c r="A56" t="s">
        <v>8</v>
      </c>
      <c r="B56" s="5">
        <v>0</v>
      </c>
      <c r="C56" t="b">
        <v>1</v>
      </c>
      <c r="D56" s="12" t="b">
        <v>0</v>
      </c>
      <c r="E56" s="2">
        <v>1</v>
      </c>
      <c r="F56" s="10" t="s">
        <v>29</v>
      </c>
      <c r="G56" s="5">
        <v>320</v>
      </c>
      <c r="H56" t="s">
        <v>29</v>
      </c>
      <c r="I56" s="5">
        <v>0.2656</v>
      </c>
      <c r="J56">
        <v>4.5854030000000003</v>
      </c>
      <c r="K56">
        <v>1.9824999999999999E-2</v>
      </c>
      <c r="L56">
        <f>Table1[[#This Row],[Missrate]]+LOG10(Table1[[#This Row],[Recovery]]+Table1[[#This Row],[SC]])/10</f>
        <v>0.33192511365286692</v>
      </c>
    </row>
    <row r="57" spans="1:12" x14ac:dyDescent="0.3">
      <c r="A57" s="10" t="s">
        <v>8</v>
      </c>
      <c r="B57" s="5">
        <v>128</v>
      </c>
      <c r="C57" s="10" t="b">
        <v>1</v>
      </c>
      <c r="D57" s="11" t="b">
        <v>0</v>
      </c>
      <c r="E57" s="2">
        <v>1</v>
      </c>
      <c r="F57" s="10" t="s">
        <v>29</v>
      </c>
      <c r="G57" s="5">
        <v>40</v>
      </c>
      <c r="H57" s="10" t="s">
        <v>29</v>
      </c>
      <c r="I57" s="5">
        <v>0.27339999999999998</v>
      </c>
      <c r="J57" s="10">
        <v>0.38689699999999999</v>
      </c>
      <c r="K57" s="10">
        <v>2.2270999999999999E-2</v>
      </c>
      <c r="L57" s="10">
        <f>Table1[[#This Row],[Missrate]]+LOG10(Table1[[#This Row],[Recovery]]+Table1[[#This Row],[SC]])/10</f>
        <v>0.23459016612892719</v>
      </c>
    </row>
    <row r="58" spans="1:12" x14ac:dyDescent="0.3">
      <c r="A58" s="10" t="s">
        <v>8</v>
      </c>
      <c r="B58" s="5">
        <v>64</v>
      </c>
      <c r="C58" s="10" t="b">
        <v>1</v>
      </c>
      <c r="D58" s="11" t="b">
        <v>0</v>
      </c>
      <c r="E58" s="2">
        <v>1</v>
      </c>
      <c r="F58" s="10" t="s">
        <v>29</v>
      </c>
      <c r="G58" s="5">
        <v>40</v>
      </c>
      <c r="H58" s="10" t="s">
        <v>29</v>
      </c>
      <c r="I58" s="5">
        <v>0.28910000000000002</v>
      </c>
      <c r="J58" s="10">
        <v>0.237149</v>
      </c>
      <c r="K58" s="10">
        <v>2.0971E-2</v>
      </c>
      <c r="L58" s="10">
        <f>Table1[[#This Row],[Missrate]]+LOG10(Table1[[#This Row],[Recovery]]+Table1[[#This Row],[SC]])/10</f>
        <v>0.23028216564350876</v>
      </c>
    </row>
    <row r="59" spans="1:12" x14ac:dyDescent="0.3">
      <c r="A59" s="10" t="s">
        <v>8</v>
      </c>
      <c r="B59" s="5">
        <v>32</v>
      </c>
      <c r="C59" s="10" t="b">
        <v>1</v>
      </c>
      <c r="D59" s="11" t="b">
        <v>0</v>
      </c>
      <c r="E59" s="2">
        <v>1</v>
      </c>
      <c r="F59" s="10" t="s">
        <v>29</v>
      </c>
      <c r="G59" s="5">
        <v>40</v>
      </c>
      <c r="H59" s="10" t="s">
        <v>29</v>
      </c>
      <c r="I59" s="5">
        <v>0.27339999999999998</v>
      </c>
      <c r="J59" s="10">
        <v>0.18527399999999999</v>
      </c>
      <c r="K59" s="10">
        <v>1.9123999999999999E-2</v>
      </c>
      <c r="L59" s="10">
        <f>Table1[[#This Row],[Missrate]]+LOG10(Table1[[#This Row],[Recovery]]+Table1[[#This Row],[SC]])/10</f>
        <v>0.20444766419851146</v>
      </c>
    </row>
    <row r="60" spans="1:12" x14ac:dyDescent="0.3">
      <c r="A60" s="10" t="s">
        <v>8</v>
      </c>
      <c r="B60" s="5">
        <v>16</v>
      </c>
      <c r="C60" s="10" t="b">
        <v>1</v>
      </c>
      <c r="D60" s="11" t="b">
        <v>0</v>
      </c>
      <c r="E60" s="2">
        <v>1</v>
      </c>
      <c r="F60" s="10" t="s">
        <v>29</v>
      </c>
      <c r="G60" s="5">
        <v>40</v>
      </c>
      <c r="H60" s="10" t="s">
        <v>29</v>
      </c>
      <c r="I60" s="5">
        <v>0.15629999999999999</v>
      </c>
      <c r="J60">
        <v>0.177984</v>
      </c>
      <c r="K60">
        <v>3.4145000000000002E-2</v>
      </c>
      <c r="L60">
        <f>Table1[[#This Row],[Missrate]]+LOG10(Table1[[#This Row],[Recovery]]+Table1[[#This Row],[SC]])/10</f>
        <v>8.8960004465536799E-2</v>
      </c>
    </row>
    <row r="61" spans="1:12" x14ac:dyDescent="0.3">
      <c r="A61" s="10" t="s">
        <v>8</v>
      </c>
      <c r="B61" s="5">
        <v>8</v>
      </c>
      <c r="C61" s="10" t="b">
        <v>1</v>
      </c>
      <c r="D61" s="11" t="b">
        <v>0</v>
      </c>
      <c r="E61" s="2">
        <v>1</v>
      </c>
      <c r="F61" s="10" t="s">
        <v>29</v>
      </c>
      <c r="G61" s="5">
        <v>40</v>
      </c>
      <c r="H61" s="10" t="s">
        <v>29</v>
      </c>
      <c r="I61" s="5">
        <v>0.2344</v>
      </c>
      <c r="J61">
        <v>0.15873399999999999</v>
      </c>
      <c r="K61">
        <v>2.9509000000000001E-2</v>
      </c>
      <c r="L61">
        <f>Table1[[#This Row],[Missrate]]+LOG10(Table1[[#This Row],[Recovery]]+Table1[[#This Row],[SC]])/10</f>
        <v>0.16187188355080823</v>
      </c>
    </row>
    <row r="62" spans="1:12" x14ac:dyDescent="0.3">
      <c r="A62" s="10" t="s">
        <v>8</v>
      </c>
      <c r="B62" s="5">
        <v>4</v>
      </c>
      <c r="C62" s="10" t="b">
        <v>1</v>
      </c>
      <c r="D62" s="11" t="b">
        <v>0</v>
      </c>
      <c r="E62" s="2">
        <v>1</v>
      </c>
      <c r="F62" s="13" t="s">
        <v>29</v>
      </c>
      <c r="G62" s="5">
        <v>40</v>
      </c>
      <c r="H62" s="10" t="s">
        <v>29</v>
      </c>
      <c r="I62" s="5">
        <v>0.46879999999999999</v>
      </c>
      <c r="J62">
        <v>0.15625600000000001</v>
      </c>
      <c r="K62">
        <v>2.2800999999999998E-2</v>
      </c>
      <c r="L62">
        <f>Table1[[#This Row],[Missrate]]+LOG10(Table1[[#This Row],[Recovery]]+Table1[[#This Row],[SC]])/10</f>
        <v>0.39409913038564326</v>
      </c>
    </row>
    <row r="63" spans="1:12" x14ac:dyDescent="0.3">
      <c r="A63" s="10" t="s">
        <v>8</v>
      </c>
      <c r="B63" s="5">
        <v>2</v>
      </c>
      <c r="C63" s="10" t="b">
        <v>1</v>
      </c>
      <c r="D63" s="11" t="b">
        <v>0</v>
      </c>
      <c r="E63" s="2">
        <v>1</v>
      </c>
      <c r="F63" s="13" t="s">
        <v>29</v>
      </c>
      <c r="G63" s="5">
        <v>40</v>
      </c>
      <c r="H63" s="10" t="s">
        <v>29</v>
      </c>
      <c r="I63" s="5">
        <v>0.49220000000000003</v>
      </c>
      <c r="J63">
        <v>0.14733299999999999</v>
      </c>
      <c r="K63">
        <v>2.4067999999999999E-2</v>
      </c>
      <c r="L63">
        <f>Table1[[#This Row],[Missrate]]+LOG10(Table1[[#This Row],[Recovery]]+Table1[[#This Row],[SC]])/10</f>
        <v>0.41560133513865671</v>
      </c>
    </row>
    <row r="64" spans="1:12" x14ac:dyDescent="0.3">
      <c r="A64" s="10" t="s">
        <v>8</v>
      </c>
      <c r="B64" s="5">
        <v>1</v>
      </c>
      <c r="C64" s="10" t="b">
        <v>1</v>
      </c>
      <c r="D64" s="11" t="b">
        <v>0</v>
      </c>
      <c r="E64" s="2">
        <v>1</v>
      </c>
      <c r="F64" s="13" t="s">
        <v>29</v>
      </c>
      <c r="G64" s="5">
        <v>40</v>
      </c>
      <c r="H64" s="10" t="s">
        <v>29</v>
      </c>
      <c r="I64" s="5">
        <v>0.49220000000000003</v>
      </c>
      <c r="J64">
        <v>0.17599899999999999</v>
      </c>
      <c r="K64">
        <v>1.3224E-2</v>
      </c>
      <c r="L64">
        <f>Table1[[#This Row],[Missrate]]+LOG10(Table1[[#This Row],[Recovery]]+Table1[[#This Row],[SC]])/10</f>
        <v>0.41989739236407897</v>
      </c>
    </row>
    <row r="65" spans="1:12" x14ac:dyDescent="0.3">
      <c r="A65" t="s">
        <v>8</v>
      </c>
      <c r="B65" s="5">
        <v>0</v>
      </c>
      <c r="C65" t="b">
        <v>1</v>
      </c>
      <c r="D65" s="12" t="b">
        <v>1</v>
      </c>
      <c r="E65" s="2">
        <v>1</v>
      </c>
      <c r="F65" s="13" t="s">
        <v>29</v>
      </c>
      <c r="G65" s="5">
        <v>40</v>
      </c>
      <c r="H65" t="s">
        <v>29</v>
      </c>
      <c r="I65" s="5">
        <v>7.7999999999999996E-3</v>
      </c>
      <c r="J65">
        <v>4.8226599999999999</v>
      </c>
      <c r="K65">
        <v>2.2061000000000001E-2</v>
      </c>
      <c r="L65">
        <f>Table1[[#This Row],[Missrate]]+LOG10(Table1[[#This Row],[Recovery]]+Table1[[#This Row],[SC]])/10</f>
        <v>7.6326877175843993E-2</v>
      </c>
    </row>
    <row r="66" spans="1:12" x14ac:dyDescent="0.3">
      <c r="A66" t="s">
        <v>8</v>
      </c>
      <c r="B66" s="5">
        <v>0</v>
      </c>
      <c r="C66" t="b">
        <v>0</v>
      </c>
      <c r="D66" s="12" t="b">
        <v>0</v>
      </c>
      <c r="E66" s="2">
        <v>1</v>
      </c>
      <c r="F66" s="13" t="s">
        <v>29</v>
      </c>
      <c r="G66" s="5">
        <v>40</v>
      </c>
      <c r="H66" t="s">
        <v>29</v>
      </c>
      <c r="I66" s="5">
        <v>7.7999999999999996E-3</v>
      </c>
      <c r="J66">
        <v>0.44965899999999998</v>
      </c>
      <c r="K66">
        <v>2.2148000000000001E-2</v>
      </c>
      <c r="L66">
        <f>Table1[[#This Row],[Missrate]]+LOG10(Table1[[#This Row],[Recovery]]+Table1[[#This Row],[SC]])/10</f>
        <v>-2.4823561995991644E-2</v>
      </c>
    </row>
    <row r="67" spans="1:12" x14ac:dyDescent="0.3">
      <c r="A67" t="s">
        <v>8</v>
      </c>
      <c r="B67" s="5">
        <v>0</v>
      </c>
      <c r="C67" t="b">
        <v>0</v>
      </c>
      <c r="D67" s="12" t="b">
        <v>1</v>
      </c>
      <c r="E67" s="2">
        <v>1</v>
      </c>
      <c r="F67" s="13" t="s">
        <v>29</v>
      </c>
      <c r="G67" s="5">
        <v>40</v>
      </c>
      <c r="H67" t="s">
        <v>29</v>
      </c>
      <c r="I67" s="5">
        <v>0.125</v>
      </c>
      <c r="J67">
        <v>0.616761</v>
      </c>
      <c r="K67">
        <v>2.4462999999999999E-2</v>
      </c>
      <c r="L67">
        <f>Table1[[#This Row],[Missrate]]+LOG10(Table1[[#This Row],[Recovery]]+Table1[[#This Row],[SC]])/10</f>
        <v>0.10570097689417825</v>
      </c>
    </row>
    <row r="68" spans="1:12" x14ac:dyDescent="0.3">
      <c r="A68" t="s">
        <v>8</v>
      </c>
      <c r="B68" s="5">
        <v>0</v>
      </c>
      <c r="C68" t="b">
        <v>0</v>
      </c>
      <c r="D68" s="12" t="b">
        <v>0</v>
      </c>
      <c r="E68" s="2">
        <v>1</v>
      </c>
      <c r="F68" s="13" t="s">
        <v>29</v>
      </c>
      <c r="G68" s="5">
        <v>1</v>
      </c>
      <c r="H68" t="s">
        <v>29</v>
      </c>
      <c r="I68" s="7">
        <v>0.4844</v>
      </c>
      <c r="J68" s="18">
        <v>1.742974</v>
      </c>
      <c r="K68" s="18">
        <v>0.159632</v>
      </c>
      <c r="L68" s="18">
        <f>Table1[[#This Row],[Missrate]]+LOG10(Table1[[#This Row],[Recovery]]+Table1[[#This Row],[SC]])/10</f>
        <v>0.51233488619906664</v>
      </c>
    </row>
    <row r="69" spans="1:12" x14ac:dyDescent="0.3">
      <c r="A69" t="s">
        <v>8</v>
      </c>
      <c r="B69" s="5">
        <v>0</v>
      </c>
      <c r="C69" t="b">
        <v>0</v>
      </c>
      <c r="D69" s="12" t="b">
        <v>0</v>
      </c>
      <c r="E69" s="2">
        <v>1</v>
      </c>
      <c r="F69" s="13" t="s">
        <v>29</v>
      </c>
      <c r="G69" s="5">
        <v>2</v>
      </c>
      <c r="H69" t="s">
        <v>29</v>
      </c>
      <c r="I69" s="14">
        <v>0.21879999999999999</v>
      </c>
      <c r="J69" s="19">
        <v>1.7795369999999999</v>
      </c>
      <c r="K69" s="19">
        <v>8.2595000000000002E-2</v>
      </c>
      <c r="L69" s="19">
        <f>Table1[[#This Row],[Missrate]]+LOG10(Table1[[#This Row],[Recovery]]+Table1[[#This Row],[SC]])/10</f>
        <v>0.24580104633476399</v>
      </c>
    </row>
    <row r="70" spans="1:12" x14ac:dyDescent="0.3">
      <c r="A70" t="s">
        <v>8</v>
      </c>
      <c r="B70" s="5">
        <v>0</v>
      </c>
      <c r="C70" t="b">
        <v>0</v>
      </c>
      <c r="D70" s="12" t="b">
        <v>0</v>
      </c>
      <c r="E70" s="2">
        <v>1</v>
      </c>
      <c r="F70" s="13" t="s">
        <v>29</v>
      </c>
      <c r="G70" s="5">
        <v>5</v>
      </c>
      <c r="H70" t="s">
        <v>29</v>
      </c>
      <c r="I70" s="14">
        <v>0.1016</v>
      </c>
      <c r="J70" s="19">
        <v>1.943454</v>
      </c>
      <c r="K70" s="19">
        <v>8.0221000000000001E-2</v>
      </c>
      <c r="L70" s="19">
        <f>Table1[[#This Row],[Missrate]]+LOG10(Table1[[#This Row],[Recovery]]+Table1[[#This Row],[SC]])/10</f>
        <v>0.13221407665472401</v>
      </c>
    </row>
    <row r="71" spans="1:12" x14ac:dyDescent="0.3">
      <c r="A71" t="s">
        <v>8</v>
      </c>
      <c r="B71" s="5">
        <v>0</v>
      </c>
      <c r="C71" t="b">
        <v>0</v>
      </c>
      <c r="D71" s="12" t="b">
        <v>0</v>
      </c>
      <c r="E71" s="2">
        <v>1</v>
      </c>
      <c r="F71" s="13" t="s">
        <v>29</v>
      </c>
      <c r="G71" s="5">
        <v>10</v>
      </c>
      <c r="H71" t="s">
        <v>29</v>
      </c>
      <c r="I71" s="14">
        <v>3.9100000000000003E-2</v>
      </c>
      <c r="J71" s="19">
        <v>1.8743300000000001</v>
      </c>
      <c r="K71" s="19">
        <v>7.2549000000000002E-2</v>
      </c>
      <c r="L71" s="19">
        <f>Table1[[#This Row],[Missrate]]+LOG10(Table1[[#This Row],[Recovery]]+Table1[[#This Row],[SC]])/10</f>
        <v>6.8033896062877533E-2</v>
      </c>
    </row>
    <row r="72" spans="1:12" x14ac:dyDescent="0.3">
      <c r="A72" t="s">
        <v>8</v>
      </c>
      <c r="B72" s="5">
        <v>0</v>
      </c>
      <c r="C72" t="b">
        <v>0</v>
      </c>
      <c r="D72" s="12" t="b">
        <v>0</v>
      </c>
      <c r="E72" s="2">
        <v>1</v>
      </c>
      <c r="F72" s="13" t="s">
        <v>29</v>
      </c>
      <c r="G72" s="5">
        <v>20</v>
      </c>
      <c r="H72" t="s">
        <v>29</v>
      </c>
      <c r="I72" s="5">
        <v>0</v>
      </c>
      <c r="J72" s="18">
        <v>1.7797799999999999</v>
      </c>
      <c r="K72" s="18">
        <v>7.1080000000000004E-2</v>
      </c>
      <c r="L72" s="18">
        <f>Table1[[#This Row],[Missrate]]+LOG10(Table1[[#This Row],[Recovery]]+Table1[[#This Row],[SC]])/10</f>
        <v>2.6737356973781684E-2</v>
      </c>
    </row>
    <row r="73" spans="1:12" x14ac:dyDescent="0.3">
      <c r="A73" t="s">
        <v>8</v>
      </c>
      <c r="B73" s="5">
        <v>0</v>
      </c>
      <c r="C73" t="b">
        <v>0</v>
      </c>
      <c r="D73" s="12" t="b">
        <v>0</v>
      </c>
      <c r="E73" s="2">
        <v>1</v>
      </c>
      <c r="F73" s="13" t="s">
        <v>29</v>
      </c>
      <c r="G73" s="5">
        <v>80</v>
      </c>
      <c r="H73" t="s">
        <v>29</v>
      </c>
      <c r="I73" s="5">
        <v>0.15629999999999999</v>
      </c>
      <c r="J73" s="18">
        <v>0.86547600000000002</v>
      </c>
      <c r="K73" s="18">
        <v>8.5369E-2</v>
      </c>
      <c r="L73" s="18">
        <f>Table1[[#This Row],[Missrate]]+LOG10(Table1[[#This Row],[Recovery]]+Table1[[#This Row],[SC]])/10</f>
        <v>0.15411097271045474</v>
      </c>
    </row>
    <row r="74" spans="1:12" x14ac:dyDescent="0.3">
      <c r="A74" t="s">
        <v>8</v>
      </c>
      <c r="B74" s="5">
        <v>0</v>
      </c>
      <c r="C74" t="b">
        <v>0</v>
      </c>
      <c r="D74" s="12" t="b">
        <v>0</v>
      </c>
      <c r="E74" s="2">
        <v>1</v>
      </c>
      <c r="F74" s="13" t="s">
        <v>29</v>
      </c>
      <c r="G74" s="5">
        <v>160</v>
      </c>
      <c r="H74" t="s">
        <v>29</v>
      </c>
      <c r="I74" s="5">
        <v>0.28910000000000002</v>
      </c>
      <c r="J74" s="18">
        <v>0.99039600000000005</v>
      </c>
      <c r="K74" s="18">
        <v>6.5206E-2</v>
      </c>
      <c r="L74" s="18">
        <f>Table1[[#This Row],[Missrate]]+LOG10(Table1[[#This Row],[Recovery]]+Table1[[#This Row],[SC]])/10</f>
        <v>0.29145002043863422</v>
      </c>
    </row>
    <row r="75" spans="1:12" x14ac:dyDescent="0.3">
      <c r="A75" t="s">
        <v>8</v>
      </c>
      <c r="B75" s="5">
        <v>0</v>
      </c>
      <c r="C75" t="b">
        <v>0</v>
      </c>
      <c r="D75" s="12" t="b">
        <v>0</v>
      </c>
      <c r="E75" s="2">
        <v>1</v>
      </c>
      <c r="F75" s="13" t="s">
        <v>29</v>
      </c>
      <c r="G75" s="5">
        <v>320</v>
      </c>
      <c r="H75" t="s">
        <v>29</v>
      </c>
      <c r="I75" s="5">
        <v>0.3125</v>
      </c>
      <c r="J75" s="18">
        <v>1.343877</v>
      </c>
      <c r="K75" s="18">
        <v>6.4346E-2</v>
      </c>
      <c r="L75" s="18">
        <f>Table1[[#This Row],[Missrate]]+LOG10(Table1[[#This Row],[Recovery]]+Table1[[#This Row],[SC]])/10</f>
        <v>0.32736714332158051</v>
      </c>
    </row>
    <row r="76" spans="1:12" x14ac:dyDescent="0.3">
      <c r="A76" s="10" t="s">
        <v>8</v>
      </c>
      <c r="B76" s="5">
        <v>0</v>
      </c>
      <c r="C76" s="10" t="b">
        <v>1</v>
      </c>
      <c r="D76" s="11" t="b">
        <v>0</v>
      </c>
      <c r="E76" s="2">
        <v>1</v>
      </c>
      <c r="F76" s="13" t="s">
        <v>29</v>
      </c>
      <c r="G76" s="5">
        <v>1</v>
      </c>
      <c r="H76" s="10" t="s">
        <v>29</v>
      </c>
      <c r="I76" s="5">
        <v>0.49220000000000003</v>
      </c>
      <c r="J76" s="18">
        <v>11.289096000000001</v>
      </c>
      <c r="K76" s="18">
        <v>4.4900000000000002E-2</v>
      </c>
      <c r="L76" s="18">
        <f>Table1[[#This Row],[Missrate]]+LOG10(Table1[[#This Row],[Recovery]]+Table1[[#This Row],[SC]])/10</f>
        <v>0.59763830550340613</v>
      </c>
    </row>
    <row r="77" spans="1:12" x14ac:dyDescent="0.3">
      <c r="A77" t="s">
        <v>8</v>
      </c>
      <c r="B77" s="5">
        <v>0</v>
      </c>
      <c r="C77" t="b">
        <v>0</v>
      </c>
      <c r="D77" s="12" t="b">
        <v>0</v>
      </c>
      <c r="E77" s="2">
        <v>1</v>
      </c>
      <c r="F77" s="13" t="s">
        <v>29</v>
      </c>
      <c r="G77" s="5">
        <v>20</v>
      </c>
      <c r="H77" t="s">
        <v>29</v>
      </c>
      <c r="I77" s="5">
        <v>0</v>
      </c>
      <c r="J77" s="18">
        <v>1.6456710000000001</v>
      </c>
      <c r="K77" s="18">
        <v>6.7969000000000002E-2</v>
      </c>
      <c r="L77" s="18">
        <f>Table1[[#This Row],[Missrate]]+LOG10(Table1[[#This Row],[Recovery]]+Table1[[#This Row],[SC]])/10</f>
        <v>2.3391959096241127E-2</v>
      </c>
    </row>
    <row r="78" spans="1:12" x14ac:dyDescent="0.3">
      <c r="A78" t="s">
        <v>8</v>
      </c>
      <c r="B78" s="5">
        <v>0</v>
      </c>
      <c r="C78" t="b">
        <v>0</v>
      </c>
      <c r="D78" s="12" t="b">
        <v>0</v>
      </c>
      <c r="E78" s="2">
        <v>0.9</v>
      </c>
      <c r="F78" s="13" t="s">
        <v>29</v>
      </c>
      <c r="G78" s="5">
        <v>20</v>
      </c>
      <c r="H78" t="s">
        <v>29</v>
      </c>
      <c r="I78" s="5">
        <v>2.3400000000000001E-2</v>
      </c>
      <c r="J78" s="18">
        <v>1.5933520000000001</v>
      </c>
      <c r="K78" s="18">
        <v>6.8815000000000001E-2</v>
      </c>
      <c r="L78" s="18">
        <f>Table1[[#This Row],[Missrate]]+LOG10(Table1[[#This Row],[Recovery]]+Table1[[#This Row],[SC]])/10</f>
        <v>4.5467465575068408E-2</v>
      </c>
    </row>
    <row r="79" spans="1:12" x14ac:dyDescent="0.3">
      <c r="A79" t="s">
        <v>8</v>
      </c>
      <c r="B79" s="5">
        <v>0</v>
      </c>
      <c r="C79" t="b">
        <v>0</v>
      </c>
      <c r="D79" s="12" t="b">
        <v>0</v>
      </c>
      <c r="E79" s="2">
        <v>0.8</v>
      </c>
      <c r="F79" s="13" t="s">
        <v>29</v>
      </c>
      <c r="G79" s="5">
        <v>20</v>
      </c>
      <c r="H79" t="s">
        <v>29</v>
      </c>
      <c r="I79" s="5">
        <v>7.7999999999999996E-3</v>
      </c>
      <c r="J79" s="18">
        <v>1.653389</v>
      </c>
      <c r="K79" s="18">
        <v>7.1647000000000002E-2</v>
      </c>
      <c r="L79" s="18">
        <f>Table1[[#This Row],[Missrate]]+LOG10(Table1[[#This Row],[Recovery]]+Table1[[#This Row],[SC]])/10</f>
        <v>3.1479816285173184E-2</v>
      </c>
    </row>
    <row r="80" spans="1:12" x14ac:dyDescent="0.3">
      <c r="A80" t="s">
        <v>8</v>
      </c>
      <c r="B80" s="5">
        <v>0</v>
      </c>
      <c r="C80" t="b">
        <v>0</v>
      </c>
      <c r="D80" s="12" t="b">
        <v>0</v>
      </c>
      <c r="E80" s="2">
        <v>0.7</v>
      </c>
      <c r="F80" s="13" t="s">
        <v>29</v>
      </c>
      <c r="G80" s="5">
        <v>20</v>
      </c>
      <c r="H80" t="s">
        <v>29</v>
      </c>
      <c r="I80" s="5">
        <v>7.7999999999999996E-3</v>
      </c>
      <c r="J80" s="18">
        <v>1.716375</v>
      </c>
      <c r="K80" s="18">
        <v>6.6900000000000001E-2</v>
      </c>
      <c r="L80" s="18">
        <f>Table1[[#This Row],[Missrate]]+LOG10(Table1[[#This Row],[Recovery]]+Table1[[#This Row],[SC]])/10</f>
        <v>3.2921832117495366E-2</v>
      </c>
    </row>
    <row r="81" spans="1:12" x14ac:dyDescent="0.3">
      <c r="A81" t="s">
        <v>8</v>
      </c>
      <c r="B81" s="5">
        <v>0</v>
      </c>
      <c r="C81" t="b">
        <v>0</v>
      </c>
      <c r="D81" s="12" t="b">
        <v>0</v>
      </c>
      <c r="E81" s="2">
        <v>0.6</v>
      </c>
      <c r="F81" s="13" t="s">
        <v>29</v>
      </c>
      <c r="G81" s="5">
        <v>20</v>
      </c>
      <c r="H81" t="s">
        <v>29</v>
      </c>
      <c r="I81" s="5">
        <v>3.1300000000000001E-2</v>
      </c>
      <c r="J81" s="18">
        <v>1.7777430000000001</v>
      </c>
      <c r="K81" s="18">
        <v>5.8583000000000003E-2</v>
      </c>
      <c r="L81" s="18">
        <f>Table1[[#This Row],[Missrate]]+LOG10(Table1[[#This Row],[Recovery]]+Table1[[#This Row],[SC]])/10</f>
        <v>5.7694978331027914E-2</v>
      </c>
    </row>
    <row r="82" spans="1:12" x14ac:dyDescent="0.3">
      <c r="A82" s="10" t="s">
        <v>8</v>
      </c>
      <c r="B82" s="5">
        <v>0</v>
      </c>
      <c r="C82" s="10" t="b">
        <v>0</v>
      </c>
      <c r="D82" s="11" t="b">
        <v>0</v>
      </c>
      <c r="E82" s="2">
        <v>0.5</v>
      </c>
      <c r="F82" s="13" t="s">
        <v>29</v>
      </c>
      <c r="G82" s="5">
        <v>20</v>
      </c>
      <c r="H82" s="10" t="s">
        <v>29</v>
      </c>
      <c r="I82" s="5">
        <v>7.7999999999999996E-3</v>
      </c>
      <c r="J82" s="18">
        <v>1.7954870000000001</v>
      </c>
      <c r="K82" s="18">
        <v>7.5685000000000002E-2</v>
      </c>
      <c r="L82" s="18">
        <f>Table1[[#This Row],[Missrate]]+LOG10(Table1[[#This Row],[Recovery]]+Table1[[#This Row],[SC]])/10</f>
        <v>3.5011371011764478E-2</v>
      </c>
    </row>
    <row r="83" spans="1:12" x14ac:dyDescent="0.3">
      <c r="A83" t="s">
        <v>8</v>
      </c>
      <c r="B83" s="5">
        <v>0</v>
      </c>
      <c r="C83" t="b">
        <v>0</v>
      </c>
      <c r="D83" s="12" t="b">
        <v>0</v>
      </c>
      <c r="E83" s="2">
        <v>0.4</v>
      </c>
      <c r="F83" s="13" t="s">
        <v>29</v>
      </c>
      <c r="G83" s="5">
        <v>20</v>
      </c>
      <c r="H83" t="s">
        <v>29</v>
      </c>
      <c r="I83" s="5">
        <v>0.46879999999999999</v>
      </c>
      <c r="J83" s="18">
        <v>1.7241310000000001</v>
      </c>
      <c r="K83" s="18">
        <v>6.7504999999999996E-2</v>
      </c>
      <c r="L83" s="18">
        <f>Table1[[#This Row],[Missrate]]+LOG10(Table1[[#This Row],[Recovery]]+Table1[[#This Row],[SC]])/10</f>
        <v>0.4941249780298812</v>
      </c>
    </row>
    <row r="84" spans="1:12" x14ac:dyDescent="0.3">
      <c r="A84" t="s">
        <v>8</v>
      </c>
      <c r="B84" s="5">
        <v>0</v>
      </c>
      <c r="C84" t="b">
        <v>0</v>
      </c>
      <c r="D84" s="12" t="b">
        <v>0</v>
      </c>
      <c r="E84" s="2">
        <v>0.3</v>
      </c>
      <c r="F84" s="13" t="s">
        <v>29</v>
      </c>
      <c r="G84" s="5">
        <v>20</v>
      </c>
      <c r="H84" t="s">
        <v>29</v>
      </c>
      <c r="I84" s="5">
        <v>0.4375</v>
      </c>
      <c r="J84" s="18">
        <v>1.7113940000000001</v>
      </c>
      <c r="K84" s="18">
        <v>5.4565000000000002E-2</v>
      </c>
      <c r="L84" s="18">
        <f>Table1[[#This Row],[Missrate]]+LOG10(Table1[[#This Row],[Recovery]]+Table1[[#This Row],[SC]])/10</f>
        <v>0.46219806164100341</v>
      </c>
    </row>
    <row r="85" spans="1:12" x14ac:dyDescent="0.3">
      <c r="A85" t="s">
        <v>8</v>
      </c>
      <c r="B85" s="5">
        <v>0</v>
      </c>
      <c r="C85" t="b">
        <v>0</v>
      </c>
      <c r="D85" s="12" t="b">
        <v>0</v>
      </c>
      <c r="E85" s="2">
        <v>0.2</v>
      </c>
      <c r="F85" s="13" t="s">
        <v>29</v>
      </c>
      <c r="G85" s="5">
        <v>20</v>
      </c>
      <c r="H85" t="s">
        <v>29</v>
      </c>
      <c r="I85" s="5">
        <v>0.3906</v>
      </c>
      <c r="J85" s="18">
        <v>1.614865</v>
      </c>
      <c r="K85" s="18">
        <v>6.6966999999999999E-2</v>
      </c>
      <c r="L85" s="18">
        <f>Table1[[#This Row],[Missrate]]+LOG10(Table1[[#This Row],[Recovery]]+Table1[[#This Row],[SC]])/10</f>
        <v>0.4131782611487495</v>
      </c>
    </row>
    <row r="86" spans="1:12" x14ac:dyDescent="0.3">
      <c r="A86" t="s">
        <v>8</v>
      </c>
      <c r="B86" s="5">
        <v>0</v>
      </c>
      <c r="C86" t="b">
        <v>0</v>
      </c>
      <c r="D86" s="12" t="b">
        <v>0</v>
      </c>
      <c r="E86" s="2">
        <v>0.1</v>
      </c>
      <c r="F86" s="13" t="s">
        <v>29</v>
      </c>
      <c r="G86" s="5">
        <v>20</v>
      </c>
      <c r="H86" t="s">
        <v>29</v>
      </c>
      <c r="I86" s="5">
        <v>0.3906</v>
      </c>
      <c r="J86" s="18">
        <v>1.601494</v>
      </c>
      <c r="K86" s="18">
        <v>0.3906</v>
      </c>
      <c r="L86" s="18">
        <f>Table1[[#This Row],[Missrate]]+LOG10(Table1[[#This Row],[Recovery]]+Table1[[#This Row],[SC]])/10</f>
        <v>0.42053098274200695</v>
      </c>
    </row>
    <row r="87" spans="1:12" x14ac:dyDescent="0.3">
      <c r="A87" t="s">
        <v>8</v>
      </c>
      <c r="B87" s="5">
        <v>128</v>
      </c>
      <c r="C87" t="b">
        <v>0</v>
      </c>
      <c r="D87" s="12" t="b">
        <v>0</v>
      </c>
      <c r="E87" s="2">
        <v>1</v>
      </c>
      <c r="F87" s="13" t="s">
        <v>29</v>
      </c>
      <c r="G87" s="5">
        <v>20</v>
      </c>
      <c r="H87" t="s">
        <v>29</v>
      </c>
      <c r="I87" s="5">
        <v>0</v>
      </c>
      <c r="J87" s="18">
        <v>0.52991500000000002</v>
      </c>
      <c r="K87" s="18">
        <v>6.6307000000000005E-2</v>
      </c>
      <c r="L87" s="18">
        <f>Table1[[#This Row],[Missrate]]+LOG10(Table1[[#This Row],[Recovery]]+Table1[[#This Row],[SC]])/10</f>
        <v>-2.2459200297241803E-2</v>
      </c>
    </row>
    <row r="88" spans="1:12" x14ac:dyDescent="0.3">
      <c r="A88" t="s">
        <v>8</v>
      </c>
      <c r="B88" s="5">
        <v>64</v>
      </c>
      <c r="C88" t="b">
        <v>0</v>
      </c>
      <c r="D88" s="12" t="b">
        <v>0</v>
      </c>
      <c r="E88" s="2">
        <v>1</v>
      </c>
      <c r="F88" s="13" t="s">
        <v>29</v>
      </c>
      <c r="G88" s="5">
        <v>20</v>
      </c>
      <c r="H88" t="s">
        <v>29</v>
      </c>
      <c r="I88" s="5">
        <v>0</v>
      </c>
      <c r="J88" s="18">
        <v>0.37066500000000002</v>
      </c>
      <c r="K88" s="18">
        <v>6.3113000000000002E-2</v>
      </c>
      <c r="L88" s="18">
        <f>Table1[[#This Row],[Missrate]]+LOG10(Table1[[#This Row],[Recovery]]+Table1[[#This Row],[SC]])/10</f>
        <v>-3.6273247795780048E-2</v>
      </c>
    </row>
    <row r="89" spans="1:12" x14ac:dyDescent="0.3">
      <c r="A89" t="s">
        <v>8</v>
      </c>
      <c r="B89" s="5">
        <v>32</v>
      </c>
      <c r="C89" t="b">
        <v>0</v>
      </c>
      <c r="D89" s="12" t="b">
        <v>0</v>
      </c>
      <c r="E89" s="2">
        <v>1</v>
      </c>
      <c r="F89" s="13" t="s">
        <v>29</v>
      </c>
      <c r="G89" s="5">
        <v>20</v>
      </c>
      <c r="H89" t="s">
        <v>29</v>
      </c>
      <c r="I89" s="5">
        <v>0</v>
      </c>
      <c r="J89" s="18">
        <v>0.38877800000000001</v>
      </c>
      <c r="K89" s="18">
        <v>6.9569000000000006E-2</v>
      </c>
      <c r="L89" s="18">
        <f>Table1[[#This Row],[Missrate]]+LOG10(Table1[[#This Row],[Recovery]]+Table1[[#This Row],[SC]])/10</f>
        <v>-3.388056068746239E-2</v>
      </c>
    </row>
    <row r="90" spans="1:12" x14ac:dyDescent="0.3">
      <c r="A90" t="s">
        <v>8</v>
      </c>
      <c r="B90" s="5">
        <v>16</v>
      </c>
      <c r="C90" t="b">
        <v>0</v>
      </c>
      <c r="D90" s="12" t="b">
        <v>0</v>
      </c>
      <c r="E90" s="2">
        <v>1</v>
      </c>
      <c r="F90" s="13" t="s">
        <v>29</v>
      </c>
      <c r="G90" s="5">
        <v>20</v>
      </c>
      <c r="H90" t="s">
        <v>29</v>
      </c>
      <c r="I90" s="5">
        <v>1.5599999999999999E-2</v>
      </c>
      <c r="J90" s="18">
        <v>0.35365799999999997</v>
      </c>
      <c r="K90" s="18">
        <v>6.9291000000000005E-2</v>
      </c>
      <c r="L90" s="18">
        <f>Table1[[#This Row],[Missrate]]+LOG10(Table1[[#This Row],[Recovery]]+Table1[[#This Row],[SC]])/10</f>
        <v>-2.1771199752781568E-2</v>
      </c>
    </row>
    <row r="91" spans="1:12" x14ac:dyDescent="0.3">
      <c r="A91" t="s">
        <v>8</v>
      </c>
      <c r="B91" s="5">
        <v>8</v>
      </c>
      <c r="C91" t="b">
        <v>0</v>
      </c>
      <c r="D91" s="12" t="b">
        <v>0</v>
      </c>
      <c r="E91" s="2">
        <v>1</v>
      </c>
      <c r="F91" s="13" t="s">
        <v>29</v>
      </c>
      <c r="G91" s="5">
        <v>20</v>
      </c>
      <c r="H91" t="s">
        <v>29</v>
      </c>
      <c r="I91" s="5">
        <v>0.1172</v>
      </c>
      <c r="J91" s="18">
        <v>0.34013599999999999</v>
      </c>
      <c r="K91" s="18">
        <v>7.7721999999999999E-2</v>
      </c>
      <c r="L91" s="18">
        <f>Table1[[#This Row],[Missrate]]+LOG10(Table1[[#This Row],[Recovery]]+Table1[[#This Row],[SC]])/10</f>
        <v>7.930287212635044E-2</v>
      </c>
    </row>
    <row r="92" spans="1:12" x14ac:dyDescent="0.3">
      <c r="A92" t="s">
        <v>8</v>
      </c>
      <c r="B92" s="5">
        <v>4</v>
      </c>
      <c r="C92" t="b">
        <v>0</v>
      </c>
      <c r="D92" s="12" t="b">
        <v>0</v>
      </c>
      <c r="E92" s="2">
        <v>1</v>
      </c>
      <c r="F92" s="13" t="s">
        <v>29</v>
      </c>
      <c r="G92" s="5">
        <v>20</v>
      </c>
      <c r="H92" t="s">
        <v>29</v>
      </c>
      <c r="I92" s="5">
        <v>0.49220000000000003</v>
      </c>
      <c r="J92" s="18">
        <v>0.35538999999999998</v>
      </c>
      <c r="K92" s="18">
        <v>6.411E-2</v>
      </c>
      <c r="L92" s="18">
        <f>Table1[[#This Row],[Missrate]]+LOG10(Table1[[#This Row],[Recovery]]+Table1[[#This Row],[SC]])/10</f>
        <v>0.45447319651647194</v>
      </c>
    </row>
    <row r="93" spans="1:12" x14ac:dyDescent="0.3">
      <c r="A93" s="10" t="s">
        <v>8</v>
      </c>
      <c r="B93" s="5">
        <v>2</v>
      </c>
      <c r="C93" s="10" t="b">
        <v>0</v>
      </c>
      <c r="D93" s="11" t="b">
        <v>0</v>
      </c>
      <c r="E93" s="2">
        <v>1</v>
      </c>
      <c r="F93" s="13" t="s">
        <v>29</v>
      </c>
      <c r="G93" s="5">
        <v>20</v>
      </c>
      <c r="H93" s="10" t="s">
        <v>29</v>
      </c>
      <c r="I93" s="5">
        <v>0.47660000000000002</v>
      </c>
      <c r="J93" s="18">
        <v>0.37845000000000001</v>
      </c>
      <c r="K93" s="18">
        <v>5.8494999999999998E-2</v>
      </c>
      <c r="L93" s="18">
        <f>Table1[[#This Row],[Missrate]]+LOG10(Table1[[#This Row],[Recovery]]+Table1[[#This Row],[SC]])/10</f>
        <v>0.44064267740418939</v>
      </c>
    </row>
    <row r="94" spans="1:12" x14ac:dyDescent="0.3">
      <c r="A94" t="s">
        <v>8</v>
      </c>
      <c r="B94" s="5">
        <v>1</v>
      </c>
      <c r="C94" t="b">
        <v>0</v>
      </c>
      <c r="D94" s="12" t="b">
        <v>0</v>
      </c>
      <c r="E94" s="2">
        <v>1</v>
      </c>
      <c r="F94" s="13" t="s">
        <v>29</v>
      </c>
      <c r="G94" s="5">
        <v>20</v>
      </c>
      <c r="H94" t="s">
        <v>29</v>
      </c>
      <c r="I94" s="5">
        <v>0.4844</v>
      </c>
      <c r="J94" s="18">
        <v>0.38205299999999998</v>
      </c>
      <c r="K94" s="18">
        <v>7.4455999999999994E-2</v>
      </c>
      <c r="L94" s="18">
        <f>Table1[[#This Row],[Missrate]]+LOG10(Table1[[#This Row],[Recovery]]+Table1[[#This Row],[SC]])/10</f>
        <v>0.45034493439991408</v>
      </c>
    </row>
    <row r="95" spans="1:12" x14ac:dyDescent="0.3">
      <c r="A95" t="s">
        <v>8</v>
      </c>
      <c r="B95" s="5">
        <v>0</v>
      </c>
      <c r="C95" t="b">
        <v>1</v>
      </c>
      <c r="D95" s="12" t="b">
        <v>0</v>
      </c>
      <c r="E95" s="2">
        <v>1</v>
      </c>
      <c r="F95" s="13" t="s">
        <v>29</v>
      </c>
      <c r="G95" s="5">
        <v>320</v>
      </c>
      <c r="H95" t="s">
        <v>29</v>
      </c>
      <c r="I95" s="5">
        <v>0.2656</v>
      </c>
      <c r="J95" s="18">
        <v>10.88865</v>
      </c>
      <c r="K95" s="18">
        <v>8.4792000000000006E-2</v>
      </c>
      <c r="L95" s="18">
        <f>Table1[[#This Row],[Missrate]]+LOG10(Table1[[#This Row],[Recovery]]+Table1[[#This Row],[SC]])/10</f>
        <v>0.36963428725283487</v>
      </c>
    </row>
    <row r="96" spans="1:12" x14ac:dyDescent="0.3">
      <c r="A96" t="s">
        <v>8</v>
      </c>
      <c r="B96" s="5">
        <v>0</v>
      </c>
      <c r="C96" t="b">
        <v>1</v>
      </c>
      <c r="D96" s="12" t="b">
        <v>1</v>
      </c>
      <c r="E96" s="2">
        <v>1</v>
      </c>
      <c r="F96" s="13" t="s">
        <v>29</v>
      </c>
      <c r="G96" s="5">
        <v>320</v>
      </c>
      <c r="H96" t="s">
        <v>29</v>
      </c>
      <c r="I96" s="5">
        <v>0.2656</v>
      </c>
      <c r="J96" s="18">
        <v>11.429553</v>
      </c>
      <c r="K96" s="18">
        <v>7.0640999999999995E-2</v>
      </c>
      <c r="L96" s="18">
        <f>Table1[[#This Row],[Missrate]]+LOG10(Table1[[#This Row],[Recovery]]+Table1[[#This Row],[SC]])/10</f>
        <v>0.37167051666509021</v>
      </c>
    </row>
    <row r="97" spans="1:12" x14ac:dyDescent="0.3">
      <c r="A97" t="s">
        <v>8</v>
      </c>
      <c r="B97" s="5">
        <v>0</v>
      </c>
      <c r="C97" t="b">
        <v>0</v>
      </c>
      <c r="D97" s="12" t="b">
        <v>1</v>
      </c>
      <c r="E97" s="2">
        <v>1</v>
      </c>
      <c r="F97" s="13" t="s">
        <v>29</v>
      </c>
      <c r="G97" s="5">
        <v>320</v>
      </c>
      <c r="H97" t="s">
        <v>29</v>
      </c>
      <c r="I97" s="5">
        <v>0.3125</v>
      </c>
      <c r="J97" s="18">
        <v>1.204396</v>
      </c>
      <c r="K97" s="18">
        <v>7.4707999999999997E-2</v>
      </c>
      <c r="L97" s="18">
        <f>Table1[[#This Row],[Missrate]]+LOG10(Table1[[#This Row],[Recovery]]+Table1[[#This Row],[SC]])/10</f>
        <v>0.32319058570587078</v>
      </c>
    </row>
    <row r="98" spans="1:12" x14ac:dyDescent="0.3">
      <c r="A98" t="s">
        <v>8</v>
      </c>
      <c r="B98" s="5">
        <v>0</v>
      </c>
      <c r="C98" t="b">
        <v>0</v>
      </c>
      <c r="D98" s="12" t="b">
        <v>0</v>
      </c>
      <c r="E98" s="2">
        <v>1</v>
      </c>
      <c r="F98" s="13" t="s">
        <v>29</v>
      </c>
      <c r="G98" s="5">
        <v>320</v>
      </c>
      <c r="H98" t="s">
        <v>29</v>
      </c>
      <c r="I98" s="5">
        <v>0.3125</v>
      </c>
      <c r="J98" s="18">
        <v>1.4577720000000001</v>
      </c>
      <c r="K98" s="18">
        <v>6.5433000000000005E-2</v>
      </c>
      <c r="L98" s="18">
        <f>Table1[[#This Row],[Missrate]]+LOG10(Table1[[#This Row],[Recovery]]+Table1[[#This Row],[SC]])/10</f>
        <v>0.33077583566370677</v>
      </c>
    </row>
    <row r="99" spans="1:12" x14ac:dyDescent="0.3">
      <c r="A99" t="s">
        <v>8</v>
      </c>
      <c r="B99" s="5">
        <v>0</v>
      </c>
      <c r="C99" t="b">
        <v>1</v>
      </c>
      <c r="D99" s="12" t="b">
        <v>0</v>
      </c>
      <c r="E99" s="2">
        <v>1</v>
      </c>
      <c r="F99" s="13" t="s">
        <v>29</v>
      </c>
      <c r="G99" s="5">
        <v>5</v>
      </c>
      <c r="H99" t="s">
        <v>29</v>
      </c>
      <c r="I99" s="5">
        <v>0.1172</v>
      </c>
      <c r="J99" s="18">
        <v>10.742549</v>
      </c>
      <c r="K99" s="18">
        <v>7.3723999999999998E-2</v>
      </c>
      <c r="L99" s="18">
        <f>Table1[[#This Row],[Missrate]]+LOG10(Table1[[#This Row],[Recovery]]+Table1[[#This Row],[SC]])/10</f>
        <v>0.2206077640218983</v>
      </c>
    </row>
    <row r="100" spans="1:12" x14ac:dyDescent="0.3">
      <c r="A100" t="s">
        <v>8</v>
      </c>
      <c r="B100" s="5">
        <v>0</v>
      </c>
      <c r="C100" t="b">
        <v>1</v>
      </c>
      <c r="D100" s="12" t="b">
        <v>1</v>
      </c>
      <c r="E100" s="2">
        <v>1</v>
      </c>
      <c r="F100" s="13" t="s">
        <v>29</v>
      </c>
      <c r="G100" s="5">
        <v>5</v>
      </c>
      <c r="H100" t="s">
        <v>29</v>
      </c>
      <c r="I100" s="5">
        <v>1.5599999999999999E-2</v>
      </c>
      <c r="J100" s="18">
        <v>11.506061000000001</v>
      </c>
      <c r="K100" s="18">
        <v>6.8206000000000003E-2</v>
      </c>
      <c r="L100" s="18">
        <f>Table1[[#This Row],[Missrate]]+LOG10(Table1[[#This Row],[Recovery]]+Table1[[#This Row],[SC]])/10</f>
        <v>0.12194934966286332</v>
      </c>
    </row>
    <row r="101" spans="1:12" x14ac:dyDescent="0.3">
      <c r="A101" s="10" t="s">
        <v>8</v>
      </c>
      <c r="B101" s="5">
        <v>0</v>
      </c>
      <c r="C101" s="10" t="b">
        <v>0</v>
      </c>
      <c r="D101" s="11" t="b">
        <v>1</v>
      </c>
      <c r="E101" s="2">
        <v>1</v>
      </c>
      <c r="F101" s="13" t="s">
        <v>29</v>
      </c>
      <c r="G101" s="5">
        <v>5</v>
      </c>
      <c r="H101" s="10" t="s">
        <v>29</v>
      </c>
      <c r="I101" s="5">
        <v>0.41410000000000002</v>
      </c>
      <c r="J101" s="18">
        <v>1.7556389999999999</v>
      </c>
      <c r="K101" s="18">
        <v>6.5771999999999997E-2</v>
      </c>
      <c r="L101" s="18">
        <f>Table1[[#This Row],[Missrate]]+LOG10(Table1[[#This Row],[Recovery]]+Table1[[#This Row],[SC]])/10</f>
        <v>0.44014079550710944</v>
      </c>
    </row>
    <row r="102" spans="1:12" x14ac:dyDescent="0.3">
      <c r="A102" t="s">
        <v>8</v>
      </c>
      <c r="B102" s="5">
        <v>0</v>
      </c>
      <c r="C102" t="b">
        <v>0</v>
      </c>
      <c r="D102" s="12" t="b">
        <v>0</v>
      </c>
      <c r="E102" s="2">
        <v>1</v>
      </c>
      <c r="F102" s="13" t="s">
        <v>29</v>
      </c>
      <c r="G102" s="5">
        <v>5</v>
      </c>
      <c r="H102" t="s">
        <v>29</v>
      </c>
      <c r="I102" s="5">
        <v>0.1016</v>
      </c>
      <c r="J102" s="18">
        <v>1.719106</v>
      </c>
      <c r="K102" s="18">
        <v>7.5287999999999994E-2</v>
      </c>
      <c r="L102" s="18">
        <f>Table1[[#This Row],[Missrate]]+LOG10(Table1[[#This Row],[Recovery]]+Table1[[#This Row],[SC]])/10</f>
        <v>0.12699178084063603</v>
      </c>
    </row>
    <row r="103" spans="1:12" x14ac:dyDescent="0.3">
      <c r="A103" t="s">
        <v>7</v>
      </c>
      <c r="B103" s="5">
        <v>128</v>
      </c>
      <c r="C103">
        <v>0</v>
      </c>
      <c r="D103" s="12" t="s">
        <v>27</v>
      </c>
      <c r="E103" s="2">
        <v>0</v>
      </c>
      <c r="F103" s="13" t="s">
        <v>29</v>
      </c>
      <c r="G103" s="5">
        <v>1E-3</v>
      </c>
      <c r="H103" t="s">
        <v>29</v>
      </c>
      <c r="I103" s="5">
        <v>0.5</v>
      </c>
      <c r="J103" s="18">
        <v>208.03046699999999</v>
      </c>
      <c r="K103" s="18">
        <v>0.70593799999999995</v>
      </c>
      <c r="L103" s="18">
        <f>Table1[[#This Row],[Missrate]]+LOG10(Table1[[#This Row],[Recovery]]+Table1[[#This Row],[SC]])/10</f>
        <v>0.73195981994813941</v>
      </c>
    </row>
    <row r="104" spans="1:12" x14ac:dyDescent="0.3">
      <c r="A104" t="s">
        <v>7</v>
      </c>
      <c r="B104" s="5">
        <v>64</v>
      </c>
      <c r="C104">
        <v>0</v>
      </c>
      <c r="D104" s="12" t="s">
        <v>27</v>
      </c>
      <c r="E104" s="2">
        <v>0</v>
      </c>
      <c r="F104" s="13" t="s">
        <v>29</v>
      </c>
      <c r="G104" s="5">
        <v>1E-3</v>
      </c>
      <c r="H104" t="s">
        <v>29</v>
      </c>
      <c r="I104" s="5">
        <v>0.46879999999999999</v>
      </c>
      <c r="J104" s="18">
        <v>131.268597</v>
      </c>
      <c r="K104" s="18">
        <v>0.73756699999999997</v>
      </c>
      <c r="L104" s="18">
        <f>Table1[[#This Row],[Missrate]]+LOG10(Table1[[#This Row],[Recovery]]+Table1[[#This Row],[SC]])/10</f>
        <v>0.68085942109686126</v>
      </c>
    </row>
    <row r="105" spans="1:12" x14ac:dyDescent="0.3">
      <c r="A105" t="s">
        <v>7</v>
      </c>
      <c r="B105" s="5">
        <v>32</v>
      </c>
      <c r="C105">
        <v>0</v>
      </c>
      <c r="D105" s="12" t="s">
        <v>27</v>
      </c>
      <c r="E105" s="2">
        <v>0</v>
      </c>
      <c r="F105" s="13" t="s">
        <v>29</v>
      </c>
      <c r="G105" s="5">
        <v>1E-3</v>
      </c>
      <c r="H105" t="s">
        <v>29</v>
      </c>
      <c r="I105" s="5">
        <v>0.46089999999999998</v>
      </c>
      <c r="J105" s="18">
        <v>117.346566</v>
      </c>
      <c r="K105" s="18">
        <v>0.65718500000000002</v>
      </c>
      <c r="L105" s="18">
        <f>Table1[[#This Row],[Missrate]]+LOG10(Table1[[#This Row],[Recovery]]+Table1[[#This Row],[SC]])/10</f>
        <v>0.6680895812498584</v>
      </c>
    </row>
    <row r="106" spans="1:12" x14ac:dyDescent="0.3">
      <c r="A106" t="s">
        <v>7</v>
      </c>
      <c r="B106" s="5">
        <v>16</v>
      </c>
      <c r="C106">
        <v>0</v>
      </c>
      <c r="D106" s="12" t="s">
        <v>27</v>
      </c>
      <c r="E106" s="2">
        <v>0</v>
      </c>
      <c r="F106" s="13" t="s">
        <v>29</v>
      </c>
      <c r="G106" s="5">
        <v>1E-3</v>
      </c>
      <c r="H106" t="s">
        <v>29</v>
      </c>
      <c r="I106" s="5">
        <v>0.5</v>
      </c>
      <c r="J106" s="18">
        <v>109.975217</v>
      </c>
      <c r="K106" s="18">
        <v>0.66644700000000001</v>
      </c>
      <c r="L106" s="18">
        <f>Table1[[#This Row],[Missrate]]+LOG10(Table1[[#This Row],[Recovery]]+Table1[[#This Row],[SC]])/10</f>
        <v>0.70439186987406577</v>
      </c>
    </row>
    <row r="107" spans="1:12" x14ac:dyDescent="0.3">
      <c r="A107" t="s">
        <v>7</v>
      </c>
      <c r="B107" s="5">
        <v>8</v>
      </c>
      <c r="C107">
        <v>0</v>
      </c>
      <c r="D107" s="12" t="s">
        <v>27</v>
      </c>
      <c r="E107" s="2">
        <v>0</v>
      </c>
      <c r="F107" s="13" t="s">
        <v>29</v>
      </c>
      <c r="G107" s="5">
        <v>1E-3</v>
      </c>
      <c r="H107" t="s">
        <v>29</v>
      </c>
      <c r="I107" s="5">
        <v>0.46879999999999999</v>
      </c>
      <c r="J107" s="18">
        <v>109.211648</v>
      </c>
      <c r="K107" s="18">
        <v>0.64475000000000005</v>
      </c>
      <c r="L107" s="18">
        <f>Table1[[#This Row],[Missrate]]+LOG10(Table1[[#This Row],[Recovery]]+Table1[[#This Row],[SC]])/10</f>
        <v>0.67288253551589494</v>
      </c>
    </row>
    <row r="108" spans="1:12" x14ac:dyDescent="0.3">
      <c r="A108" t="s">
        <v>7</v>
      </c>
      <c r="B108" s="5">
        <v>4</v>
      </c>
      <c r="C108">
        <v>0</v>
      </c>
      <c r="D108" s="12" t="s">
        <v>27</v>
      </c>
      <c r="E108" s="2">
        <v>0</v>
      </c>
      <c r="F108" s="13" t="s">
        <v>29</v>
      </c>
      <c r="G108" s="5">
        <v>1E-3</v>
      </c>
      <c r="H108" t="s">
        <v>29</v>
      </c>
      <c r="I108" s="5">
        <v>0.42970000000000003</v>
      </c>
      <c r="J108" s="18">
        <v>107.423706</v>
      </c>
      <c r="K108" s="18">
        <v>0.65567200000000003</v>
      </c>
      <c r="L108" s="18">
        <f>Table1[[#This Row],[Missrate]]+LOG10(Table1[[#This Row],[Recovery]]+Table1[[#This Row],[SC]])/10</f>
        <v>0.63307428366436458</v>
      </c>
    </row>
    <row r="109" spans="1:12" x14ac:dyDescent="0.3">
      <c r="A109" t="s">
        <v>7</v>
      </c>
      <c r="B109" s="5">
        <v>2</v>
      </c>
      <c r="C109">
        <v>0</v>
      </c>
      <c r="D109" s="12" t="s">
        <v>27</v>
      </c>
      <c r="E109" s="2">
        <v>0</v>
      </c>
      <c r="F109" s="13" t="s">
        <v>29</v>
      </c>
      <c r="G109" s="5">
        <v>1E-3</v>
      </c>
      <c r="H109" t="s">
        <v>29</v>
      </c>
      <c r="I109" s="5">
        <v>0.4375</v>
      </c>
      <c r="J109" s="18">
        <v>107.23482199999999</v>
      </c>
      <c r="K109" s="18">
        <v>0.642814</v>
      </c>
      <c r="L109" s="18">
        <f>Table1[[#This Row],[Missrate]]+LOG10(Table1[[#This Row],[Recovery]]+Table1[[#This Row],[SC]])/10</f>
        <v>0.64079314208787008</v>
      </c>
    </row>
    <row r="110" spans="1:12" x14ac:dyDescent="0.3">
      <c r="A110" t="s">
        <v>7</v>
      </c>
      <c r="B110" s="5">
        <v>1</v>
      </c>
      <c r="C110">
        <v>0</v>
      </c>
      <c r="D110" s="12" t="s">
        <v>27</v>
      </c>
      <c r="E110" s="2">
        <v>0</v>
      </c>
      <c r="F110" s="13" t="s">
        <v>29</v>
      </c>
      <c r="G110" s="5">
        <v>1E-3</v>
      </c>
      <c r="H110" t="s">
        <v>29</v>
      </c>
      <c r="I110" s="5">
        <v>0.46879999999999999</v>
      </c>
      <c r="J110" s="18">
        <v>105.968732</v>
      </c>
      <c r="K110" s="18">
        <v>0.64308699999999996</v>
      </c>
      <c r="L110" s="18">
        <f>Table1[[#This Row],[Missrate]]+LOG10(Table1[[#This Row],[Recovery]]+Table1[[#This Row],[SC]])/10</f>
        <v>0.67158053533017414</v>
      </c>
    </row>
    <row r="111" spans="1:12" x14ac:dyDescent="0.3">
      <c r="A111" t="s">
        <v>7</v>
      </c>
      <c r="B111" s="5">
        <v>32</v>
      </c>
      <c r="C111">
        <v>0</v>
      </c>
      <c r="D111" s="12" t="s">
        <v>27</v>
      </c>
      <c r="E111" s="2">
        <v>0</v>
      </c>
      <c r="F111" s="13" t="s">
        <v>29</v>
      </c>
      <c r="G111" s="5">
        <v>9.9999999999999995E-7</v>
      </c>
      <c r="H111" t="s">
        <v>29</v>
      </c>
      <c r="I111" s="5">
        <v>0.4375</v>
      </c>
      <c r="J111" s="18">
        <v>121.09412399999999</v>
      </c>
      <c r="K111" s="18">
        <v>0.64756800000000003</v>
      </c>
      <c r="L111" s="18">
        <f>Table1[[#This Row],[Missrate]]+LOG10(Table1[[#This Row],[Recovery]]+Table1[[#This Row],[SC]])/10</f>
        <v>0.64604393334048071</v>
      </c>
    </row>
    <row r="112" spans="1:12" x14ac:dyDescent="0.3">
      <c r="A112" t="s">
        <v>7</v>
      </c>
      <c r="B112" s="5">
        <v>32</v>
      </c>
      <c r="C112">
        <v>0</v>
      </c>
      <c r="D112" s="12" t="s">
        <v>27</v>
      </c>
      <c r="E112" s="2">
        <v>0</v>
      </c>
      <c r="F112" s="13" t="s">
        <v>29</v>
      </c>
      <c r="G112" s="5">
        <v>1.0000000000000001E-5</v>
      </c>
      <c r="H112" t="s">
        <v>29</v>
      </c>
      <c r="I112" s="5">
        <v>0.46879999999999999</v>
      </c>
      <c r="J112" s="18">
        <v>117.224892</v>
      </c>
      <c r="K112" s="18">
        <v>0.66637999999999997</v>
      </c>
      <c r="L112" s="18">
        <f>Table1[[#This Row],[Missrate]]+LOG10(Table1[[#This Row],[Recovery]]+Table1[[#This Row],[SC]])/10</f>
        <v>0.67594816535891611</v>
      </c>
    </row>
    <row r="113" spans="1:12" x14ac:dyDescent="0.3">
      <c r="A113" t="s">
        <v>7</v>
      </c>
      <c r="B113" s="5">
        <v>32</v>
      </c>
      <c r="C113">
        <v>0</v>
      </c>
      <c r="D113" s="12" t="s">
        <v>27</v>
      </c>
      <c r="E113" s="2">
        <v>0</v>
      </c>
      <c r="F113" s="13" t="s">
        <v>29</v>
      </c>
      <c r="G113" s="5">
        <v>1E-4</v>
      </c>
      <c r="H113" t="s">
        <v>29</v>
      </c>
      <c r="I113" s="5">
        <v>0.4844</v>
      </c>
      <c r="J113" s="18">
        <v>108.52766099999999</v>
      </c>
      <c r="K113" s="18">
        <v>0.30936200000000003</v>
      </c>
      <c r="L113" s="18">
        <f>Table1[[#This Row],[Missrate]]+LOG10(Table1[[#This Row],[Recovery]]+Table1[[#This Row],[SC]])/10</f>
        <v>0.68807766540893933</v>
      </c>
    </row>
    <row r="114" spans="1:12" x14ac:dyDescent="0.3">
      <c r="A114" t="s">
        <v>7</v>
      </c>
      <c r="B114" s="5">
        <v>32</v>
      </c>
      <c r="C114">
        <v>0</v>
      </c>
      <c r="D114" s="12" t="s">
        <v>27</v>
      </c>
      <c r="E114" s="2">
        <v>0</v>
      </c>
      <c r="F114" s="13" t="s">
        <v>29</v>
      </c>
      <c r="G114" s="5">
        <v>1E-3</v>
      </c>
      <c r="H114" t="s">
        <v>29</v>
      </c>
      <c r="I114" s="5">
        <v>0.4844</v>
      </c>
      <c r="J114" s="20">
        <v>30.142372000000002</v>
      </c>
      <c r="K114" s="20">
        <v>0.15437000000000001</v>
      </c>
      <c r="L114" s="20">
        <f>Table1[[#This Row],[Missrate]]+LOG10(Table1[[#This Row],[Recovery]]+Table1[[#This Row],[SC]])/10</f>
        <v>0.63253959285848937</v>
      </c>
    </row>
    <row r="115" spans="1:12" x14ac:dyDescent="0.3">
      <c r="A115" t="s">
        <v>7</v>
      </c>
      <c r="B115" s="5">
        <v>32</v>
      </c>
      <c r="C115">
        <v>0</v>
      </c>
      <c r="D115" s="12" t="s">
        <v>27</v>
      </c>
      <c r="E115" s="2">
        <v>0</v>
      </c>
      <c r="F115" s="13" t="s">
        <v>29</v>
      </c>
      <c r="G115" s="5">
        <v>0.01</v>
      </c>
      <c r="H115" t="s">
        <v>29</v>
      </c>
      <c r="I115" s="5">
        <v>0.4844</v>
      </c>
      <c r="J115" s="20">
        <v>29.526692000000001</v>
      </c>
      <c r="K115" s="20">
        <v>0.14801700000000001</v>
      </c>
      <c r="L115" s="20">
        <f>Table1[[#This Row],[Missrate]]+LOG10(Table1[[#This Row],[Recovery]]+Table1[[#This Row],[SC]])/10</f>
        <v>0.63163864688123439</v>
      </c>
    </row>
    <row r="116" spans="1:12" x14ac:dyDescent="0.3">
      <c r="A116" t="s">
        <v>7</v>
      </c>
      <c r="B116" s="5">
        <v>32</v>
      </c>
      <c r="C116">
        <v>0</v>
      </c>
      <c r="D116" s="12" t="s">
        <v>27</v>
      </c>
      <c r="E116" s="2">
        <v>0</v>
      </c>
      <c r="F116" s="13" t="s">
        <v>29</v>
      </c>
      <c r="G116" s="5">
        <v>0.1</v>
      </c>
      <c r="H116" t="s">
        <v>29</v>
      </c>
      <c r="I116" s="5">
        <v>0.4531</v>
      </c>
      <c r="J116" s="20">
        <v>29.182994999999998</v>
      </c>
      <c r="K116" s="20">
        <v>0.15112800000000001</v>
      </c>
      <c r="L116" s="20">
        <f>Table1[[#This Row],[Missrate]]+LOG10(Table1[[#This Row],[Recovery]]+Table1[[#This Row],[SC]])/10</f>
        <v>0.5998373108677999</v>
      </c>
    </row>
    <row r="117" spans="1:12" x14ac:dyDescent="0.3">
      <c r="A117" t="s">
        <v>7</v>
      </c>
      <c r="B117" s="5">
        <v>32</v>
      </c>
      <c r="C117">
        <v>0</v>
      </c>
      <c r="D117" s="12" t="s">
        <v>27</v>
      </c>
      <c r="E117" s="2">
        <v>0</v>
      </c>
      <c r="F117" s="13" t="s">
        <v>29</v>
      </c>
      <c r="G117" s="5">
        <v>0.5</v>
      </c>
      <c r="H117" t="s">
        <v>29</v>
      </c>
      <c r="I117" s="5">
        <v>3.1300000000000001E-2</v>
      </c>
      <c r="J117">
        <v>31.449065999999998</v>
      </c>
      <c r="K117">
        <v>0.16747699999999999</v>
      </c>
      <c r="L117">
        <f>Table1[[#This Row],[Missrate]]+LOG10(Table1[[#This Row],[Recovery]]+Table1[[#This Row],[SC]])/10</f>
        <v>0.18129143817852728</v>
      </c>
    </row>
    <row r="118" spans="1:12" x14ac:dyDescent="0.3">
      <c r="A118" t="s">
        <v>7</v>
      </c>
      <c r="B118" s="5">
        <v>32</v>
      </c>
      <c r="C118">
        <v>0</v>
      </c>
      <c r="D118" s="12" t="s">
        <v>27</v>
      </c>
      <c r="E118" s="2">
        <v>0</v>
      </c>
      <c r="F118" s="13" t="s">
        <v>29</v>
      </c>
      <c r="G118" s="5">
        <v>0.9</v>
      </c>
      <c r="H118" t="s">
        <v>29</v>
      </c>
      <c r="I118" s="5">
        <v>0.1719</v>
      </c>
      <c r="J118">
        <v>28.979077</v>
      </c>
      <c r="K118">
        <v>0.15601799999999999</v>
      </c>
      <c r="L118">
        <f>Table1[[#This Row],[Missrate]]+LOG10(Table1[[#This Row],[Recovery]]+Table1[[#This Row],[SC]])/10</f>
        <v>0.3183416438520506</v>
      </c>
    </row>
    <row r="119" spans="1:12" x14ac:dyDescent="0.3">
      <c r="A119" t="s">
        <v>7</v>
      </c>
      <c r="B119" s="5">
        <v>32</v>
      </c>
      <c r="C119">
        <v>0</v>
      </c>
      <c r="D119" s="12" t="s">
        <v>27</v>
      </c>
      <c r="E119" s="2">
        <v>0</v>
      </c>
      <c r="F119" s="13" t="s">
        <v>29</v>
      </c>
      <c r="G119" s="5">
        <v>0.99</v>
      </c>
      <c r="H119" t="s">
        <v>29</v>
      </c>
      <c r="I119" s="5">
        <v>0.2422</v>
      </c>
      <c r="J119">
        <v>28.933264999999999</v>
      </c>
      <c r="K119">
        <v>0.15053800000000001</v>
      </c>
      <c r="L119">
        <f>Table1[[#This Row],[Missrate]]+LOG10(Table1[[#This Row],[Recovery]]+Table1[[#This Row],[SC]])/10</f>
        <v>0.38856511942752697</v>
      </c>
    </row>
    <row r="120" spans="1:12" x14ac:dyDescent="0.3">
      <c r="A120" t="s">
        <v>7</v>
      </c>
      <c r="B120" s="5">
        <v>32</v>
      </c>
      <c r="C120">
        <v>0</v>
      </c>
      <c r="D120" s="12" t="s">
        <v>27</v>
      </c>
      <c r="E120" s="2">
        <v>0</v>
      </c>
      <c r="F120" s="13" t="s">
        <v>29</v>
      </c>
      <c r="G120" s="5">
        <v>0.999</v>
      </c>
      <c r="H120" t="s">
        <v>29</v>
      </c>
      <c r="I120" s="5">
        <v>0.2422</v>
      </c>
      <c r="J120">
        <v>29.069837</v>
      </c>
      <c r="K120">
        <v>0.15117</v>
      </c>
      <c r="L120">
        <f>Table1[[#This Row],[Missrate]]+LOG10(Table1[[#This Row],[Recovery]]+Table1[[#This Row],[SC]])/10</f>
        <v>0.38876951782994273</v>
      </c>
    </row>
    <row r="121" spans="1:12" x14ac:dyDescent="0.3">
      <c r="A121" t="s">
        <v>7</v>
      </c>
      <c r="B121" s="5">
        <v>32</v>
      </c>
      <c r="C121">
        <v>0</v>
      </c>
      <c r="D121" s="12" t="s">
        <v>27</v>
      </c>
      <c r="E121" s="2">
        <v>0</v>
      </c>
      <c r="F121" s="13" t="s">
        <v>29</v>
      </c>
      <c r="G121" s="5">
        <v>1</v>
      </c>
      <c r="H121" t="s">
        <v>29</v>
      </c>
      <c r="I121" s="5">
        <v>0.25779999999999997</v>
      </c>
      <c r="J121">
        <v>29.418008</v>
      </c>
      <c r="K121">
        <v>0.15038099999999999</v>
      </c>
      <c r="L121">
        <f>Table1[[#This Row],[Missrate]]+LOG10(Table1[[#This Row],[Recovery]]+Table1[[#This Row],[SC]])/10</f>
        <v>0.40488276631304537</v>
      </c>
    </row>
    <row r="122" spans="1:12" x14ac:dyDescent="0.3">
      <c r="A122" s="17" t="s">
        <v>7</v>
      </c>
      <c r="B122" s="7">
        <v>32</v>
      </c>
      <c r="C122" s="2">
        <v>0</v>
      </c>
      <c r="D122" s="2" t="s">
        <v>27</v>
      </c>
      <c r="E122" s="2">
        <v>0</v>
      </c>
      <c r="F122" s="2" t="s">
        <v>29</v>
      </c>
      <c r="G122" s="7">
        <v>2</v>
      </c>
      <c r="H122" s="2" t="s">
        <v>29</v>
      </c>
      <c r="I122" s="5">
        <v>0.2969</v>
      </c>
      <c r="J122">
        <v>28.962565999999999</v>
      </c>
      <c r="K122">
        <v>0.15047099999999999</v>
      </c>
      <c r="L122">
        <f>Table1[[#This Row],[Missrate]]+LOG10(Table1[[#This Row],[Recovery]]+Table1[[#This Row],[SC]])/10</f>
        <v>0.44330875123279978</v>
      </c>
    </row>
    <row r="123" spans="1:12" x14ac:dyDescent="0.3">
      <c r="A123" s="21" t="s">
        <v>7</v>
      </c>
      <c r="B123" s="14">
        <v>0</v>
      </c>
      <c r="C123" s="13">
        <v>0</v>
      </c>
      <c r="D123" s="13" t="s">
        <v>27</v>
      </c>
      <c r="E123" s="2">
        <v>0</v>
      </c>
      <c r="F123" s="13" t="s">
        <v>29</v>
      </c>
      <c r="G123" s="14">
        <v>1E-3</v>
      </c>
      <c r="H123" s="13" t="s">
        <v>29</v>
      </c>
      <c r="I123" s="5">
        <v>0.5</v>
      </c>
      <c r="J123" s="10">
        <v>141.17785699999999</v>
      </c>
      <c r="K123" s="10">
        <v>0.15024599999999999</v>
      </c>
      <c r="L123" s="10">
        <f>Table1[[#This Row],[Missrate]]+LOG10(Table1[[#This Row],[Recovery]]+Table1[[#This Row],[SC]])/10</f>
        <v>0.71502285296070056</v>
      </c>
    </row>
    <row r="124" spans="1:12" x14ac:dyDescent="0.3">
      <c r="A124" t="s">
        <v>7</v>
      </c>
      <c r="B124" s="5">
        <v>32</v>
      </c>
      <c r="C124">
        <v>0</v>
      </c>
      <c r="D124" s="12" t="s">
        <v>27</v>
      </c>
      <c r="E124" s="2">
        <v>0</v>
      </c>
      <c r="F124" s="13" t="s">
        <v>29</v>
      </c>
      <c r="G124" s="5">
        <v>0.2</v>
      </c>
      <c r="H124" t="s">
        <v>29</v>
      </c>
      <c r="I124" s="5">
        <v>0.1016</v>
      </c>
      <c r="J124">
        <v>29.351088000000001</v>
      </c>
      <c r="K124">
        <v>0.152174</v>
      </c>
      <c r="L124">
        <f>Table1[[#This Row],[Missrate]]+LOG10(Table1[[#This Row],[Recovery]]+Table1[[#This Row],[SC]])/10</f>
        <v>0.24858700359876809</v>
      </c>
    </row>
    <row r="125" spans="1:12" x14ac:dyDescent="0.3">
      <c r="A125" t="s">
        <v>7</v>
      </c>
      <c r="B125" s="5">
        <v>32</v>
      </c>
      <c r="C125">
        <v>0</v>
      </c>
      <c r="D125" s="12" t="s">
        <v>27</v>
      </c>
      <c r="E125" s="2">
        <v>0</v>
      </c>
      <c r="F125" s="13" t="s">
        <v>29</v>
      </c>
      <c r="G125" s="5">
        <v>0.3</v>
      </c>
      <c r="H125" t="s">
        <v>29</v>
      </c>
      <c r="I125" s="5">
        <v>8.5900000000000004E-2</v>
      </c>
      <c r="J125">
        <v>29.523147000000002</v>
      </c>
      <c r="K125">
        <v>0.16592599999999999</v>
      </c>
      <c r="L125">
        <f>Table1[[#This Row],[Missrate]]+LOG10(Table1[[#This Row],[Recovery]]+Table1[[#This Row],[SC]])/10</f>
        <v>0.23315966375667477</v>
      </c>
    </row>
    <row r="126" spans="1:12" x14ac:dyDescent="0.3">
      <c r="A126" t="s">
        <v>7</v>
      </c>
      <c r="B126" s="5">
        <v>32</v>
      </c>
      <c r="C126">
        <v>0</v>
      </c>
      <c r="D126" s="12" t="s">
        <v>27</v>
      </c>
      <c r="E126" s="2">
        <v>0</v>
      </c>
      <c r="F126" s="13" t="s">
        <v>29</v>
      </c>
      <c r="G126" s="5">
        <v>0.4</v>
      </c>
      <c r="H126" t="s">
        <v>29</v>
      </c>
      <c r="I126" s="5">
        <v>7.8100000000000003E-2</v>
      </c>
      <c r="J126">
        <v>29.478553999999999</v>
      </c>
      <c r="K126">
        <v>0.155699</v>
      </c>
      <c r="L126">
        <f>Table1[[#This Row],[Missrate]]+LOG10(Table1[[#This Row],[Recovery]]+Table1[[#This Row],[SC]])/10</f>
        <v>0.22527939843144734</v>
      </c>
    </row>
    <row r="127" spans="1:12" x14ac:dyDescent="0.3">
      <c r="A127" t="s">
        <v>7</v>
      </c>
      <c r="B127" s="5">
        <v>32</v>
      </c>
      <c r="C127">
        <v>0</v>
      </c>
      <c r="D127" s="12" t="s">
        <v>27</v>
      </c>
      <c r="E127" s="2">
        <v>0</v>
      </c>
      <c r="F127" s="13" t="s">
        <v>29</v>
      </c>
      <c r="G127" s="5">
        <v>0.6</v>
      </c>
      <c r="H127" t="s">
        <v>29</v>
      </c>
      <c r="I127" s="5">
        <v>0.1016</v>
      </c>
      <c r="J127">
        <v>29.487772</v>
      </c>
      <c r="K127">
        <v>0.162577</v>
      </c>
      <c r="L127">
        <f>Table1[[#This Row],[Missrate]]+LOG10(Table1[[#This Row],[Recovery]]+Table1[[#This Row],[SC]])/10</f>
        <v>0.24880298096018719</v>
      </c>
    </row>
    <row r="128" spans="1:12" x14ac:dyDescent="0.3">
      <c r="A128" t="s">
        <v>7</v>
      </c>
      <c r="B128" s="5">
        <v>32</v>
      </c>
      <c r="C128">
        <v>0</v>
      </c>
      <c r="D128" s="12" t="s">
        <v>27</v>
      </c>
      <c r="E128" s="2">
        <v>0</v>
      </c>
      <c r="F128" s="13" t="s">
        <v>29</v>
      </c>
      <c r="G128" s="5">
        <v>0.7</v>
      </c>
      <c r="H128" t="s">
        <v>29</v>
      </c>
      <c r="I128" s="5">
        <v>0.2656</v>
      </c>
      <c r="J128">
        <v>29.652698000000001</v>
      </c>
      <c r="K128">
        <v>0.17544499999999999</v>
      </c>
      <c r="L128">
        <f>Table1[[#This Row],[Missrate]]+LOG10(Table1[[#This Row],[Recovery]]+Table1[[#This Row],[SC]])/10</f>
        <v>0.41306262164878793</v>
      </c>
    </row>
    <row r="129" spans="1:12" x14ac:dyDescent="0.3">
      <c r="A129" t="s">
        <v>7</v>
      </c>
      <c r="B129" s="5">
        <v>32</v>
      </c>
      <c r="C129">
        <v>0</v>
      </c>
      <c r="D129" s="12" t="s">
        <v>27</v>
      </c>
      <c r="E129" s="2">
        <v>0</v>
      </c>
      <c r="F129" s="13" t="s">
        <v>29</v>
      </c>
      <c r="G129" s="5">
        <v>0.8</v>
      </c>
      <c r="H129" t="s">
        <v>29</v>
      </c>
      <c r="I129" s="5">
        <v>9.3799999999999994E-2</v>
      </c>
      <c r="J129">
        <v>30.006488000000001</v>
      </c>
      <c r="K129">
        <v>0.153949</v>
      </c>
      <c r="L129">
        <f>Table1[[#This Row],[Missrate]]+LOG10(Table1[[#This Row],[Recovery]]+Table1[[#This Row],[SC]])/10</f>
        <v>0.24174376298142369</v>
      </c>
    </row>
    <row r="130" spans="1:12" x14ac:dyDescent="0.3">
      <c r="A130" s="10" t="s">
        <v>7</v>
      </c>
      <c r="B130" s="5">
        <v>32</v>
      </c>
      <c r="C130" s="10">
        <v>0</v>
      </c>
      <c r="D130" s="11" t="s">
        <v>27</v>
      </c>
      <c r="E130" s="13">
        <v>0</v>
      </c>
      <c r="F130" s="13" t="s">
        <v>29</v>
      </c>
      <c r="G130" s="5">
        <v>0.5</v>
      </c>
      <c r="H130" s="10" t="s">
        <v>29</v>
      </c>
      <c r="I130" s="5">
        <v>7.0300000000000001E-2</v>
      </c>
      <c r="J130" s="10">
        <v>29.620215999999999</v>
      </c>
      <c r="K130" s="10">
        <v>0.15573200000000001</v>
      </c>
      <c r="L130" s="10">
        <f>Table1[[#This Row],[Missrate]]+LOG10(Table1[[#This Row],[Recovery]]+Table1[[#This Row],[SC]])/10</f>
        <v>0.21768655973459081</v>
      </c>
    </row>
    <row r="131" spans="1:12" x14ac:dyDescent="0.3">
      <c r="A131" s="10" t="s">
        <v>7</v>
      </c>
      <c r="B131" s="5">
        <v>32</v>
      </c>
      <c r="C131" s="10">
        <v>1</v>
      </c>
      <c r="D131" s="11" t="s">
        <v>27</v>
      </c>
      <c r="E131" s="13">
        <v>0</v>
      </c>
      <c r="F131" s="13" t="s">
        <v>29</v>
      </c>
      <c r="G131" s="5">
        <v>0.5</v>
      </c>
      <c r="H131" s="10" t="s">
        <v>29</v>
      </c>
      <c r="I131" s="5">
        <v>0.1094</v>
      </c>
      <c r="J131" s="10">
        <v>29.422547000000002</v>
      </c>
      <c r="K131" s="10">
        <v>0.15348200000000001</v>
      </c>
      <c r="L131" s="10">
        <f>Table1[[#This Row],[Missrate]]+LOG10(Table1[[#This Row],[Recovery]]+Table1[[#This Row],[SC]])/10</f>
        <v>0.25649398634013298</v>
      </c>
    </row>
    <row r="132" spans="1:12" x14ac:dyDescent="0.3">
      <c r="A132" s="10" t="s">
        <v>7</v>
      </c>
      <c r="B132" s="5">
        <v>32</v>
      </c>
      <c r="C132" s="10">
        <v>0</v>
      </c>
      <c r="D132" s="11" t="s">
        <v>36</v>
      </c>
      <c r="E132" s="13">
        <v>0</v>
      </c>
      <c r="F132" s="13" t="s">
        <v>29</v>
      </c>
      <c r="G132" s="5" t="s">
        <v>29</v>
      </c>
      <c r="H132" s="10" t="s">
        <v>29</v>
      </c>
      <c r="I132" s="5">
        <v>0.33589999999999998</v>
      </c>
      <c r="J132" s="10">
        <v>27.703167000000001</v>
      </c>
      <c r="K132" s="10">
        <v>0.156585</v>
      </c>
      <c r="L132" s="10">
        <f>Table1[[#This Row],[Missrate]]+LOG10(Table1[[#This Row],[Recovery]]+Table1[[#This Row],[SC]])/10</f>
        <v>0.48039772461327795</v>
      </c>
    </row>
    <row r="133" spans="1:12" x14ac:dyDescent="0.3">
      <c r="A133" s="10" t="s">
        <v>7</v>
      </c>
      <c r="B133" s="5">
        <v>32</v>
      </c>
      <c r="C133" s="10">
        <v>0</v>
      </c>
      <c r="D133" s="11" t="s">
        <v>37</v>
      </c>
      <c r="E133" s="13">
        <v>0</v>
      </c>
      <c r="F133" s="13" t="s">
        <v>29</v>
      </c>
      <c r="G133" s="5">
        <v>0.5</v>
      </c>
      <c r="H133" s="10" t="s">
        <v>29</v>
      </c>
      <c r="I133" s="5">
        <v>0.2969</v>
      </c>
      <c r="J133" s="10">
        <v>33.589897000000001</v>
      </c>
      <c r="K133" s="10">
        <v>0.15246299999999999</v>
      </c>
      <c r="L133" s="10">
        <f>Table1[[#This Row],[Missrate]]+LOG10(Table1[[#This Row],[Recovery]]+Table1[[#This Row],[SC]])/10</f>
        <v>0.44971754546352516</v>
      </c>
    </row>
    <row r="134" spans="1:12" x14ac:dyDescent="0.3">
      <c r="A134" s="10" t="s">
        <v>7</v>
      </c>
      <c r="B134" s="5">
        <v>32</v>
      </c>
      <c r="C134" s="10">
        <v>0</v>
      </c>
      <c r="D134" s="11" t="s">
        <v>38</v>
      </c>
      <c r="E134" s="13">
        <v>0</v>
      </c>
      <c r="F134" s="13" t="s">
        <v>29</v>
      </c>
      <c r="G134" s="5" t="s">
        <v>29</v>
      </c>
      <c r="H134" s="10" t="s">
        <v>29</v>
      </c>
      <c r="I134" s="5">
        <v>0.28129999999999999</v>
      </c>
      <c r="J134" s="10">
        <v>27.620055000000001</v>
      </c>
      <c r="K134" s="10">
        <v>0.15325800000000001</v>
      </c>
      <c r="L134" s="10">
        <f>Table1[[#This Row],[Missrate]]+LOG10(Table1[[#This Row],[Recovery]]+Table1[[#This Row],[SC]])/10</f>
        <v>0.42566276886014959</v>
      </c>
    </row>
    <row r="135" spans="1:12" x14ac:dyDescent="0.3">
      <c r="A135" s="10" t="s">
        <v>7</v>
      </c>
      <c r="B135" s="5">
        <v>32</v>
      </c>
      <c r="C135" s="10">
        <v>0</v>
      </c>
      <c r="D135" s="11" t="s">
        <v>37</v>
      </c>
      <c r="E135" s="13">
        <v>0</v>
      </c>
      <c r="F135" s="13" t="s">
        <v>29</v>
      </c>
      <c r="G135" s="5">
        <v>5.0000000000000001E-3</v>
      </c>
      <c r="H135" s="10" t="s">
        <v>29</v>
      </c>
      <c r="I135" s="5">
        <v>0.32029999999999997</v>
      </c>
      <c r="J135" s="10">
        <v>33.70252</v>
      </c>
      <c r="K135" s="10">
        <v>0.15909000000000001</v>
      </c>
      <c r="L135" s="24">
        <f>Table1[[#This Row],[Missrate]]+LOG10(Table1[[#This Row],[Recovery]]+Table1[[#This Row],[SC]])/10</f>
        <v>0.47327076034330762</v>
      </c>
    </row>
    <row r="136" spans="1:12" x14ac:dyDescent="0.3">
      <c r="A136" s="10" t="s">
        <v>7</v>
      </c>
      <c r="B136" s="5">
        <v>32</v>
      </c>
      <c r="C136" s="10">
        <v>0</v>
      </c>
      <c r="D136" s="11" t="s">
        <v>37</v>
      </c>
      <c r="E136" s="13">
        <v>0</v>
      </c>
      <c r="F136" s="13" t="s">
        <v>29</v>
      </c>
      <c r="G136" s="5">
        <v>0.05</v>
      </c>
      <c r="H136" s="10" t="s">
        <v>29</v>
      </c>
      <c r="I136" s="5">
        <v>0.3281</v>
      </c>
      <c r="J136" s="10">
        <v>34.24259</v>
      </c>
      <c r="K136" s="10">
        <v>0.158002</v>
      </c>
      <c r="L136" s="24">
        <f>Table1[[#This Row],[Missrate]]+LOG10(Table1[[#This Row],[Recovery]]+Table1[[#This Row],[SC]])/10</f>
        <v>0.48175659164122581</v>
      </c>
    </row>
    <row r="137" spans="1:12" x14ac:dyDescent="0.3">
      <c r="A137" s="10" t="s">
        <v>7</v>
      </c>
      <c r="B137" s="5">
        <v>32</v>
      </c>
      <c r="C137" s="10">
        <v>0</v>
      </c>
      <c r="D137" s="11" t="s">
        <v>37</v>
      </c>
      <c r="E137" s="13">
        <v>0</v>
      </c>
      <c r="F137" s="13" t="s">
        <v>29</v>
      </c>
      <c r="G137" s="5">
        <v>5</v>
      </c>
      <c r="H137" s="10" t="s">
        <v>29</v>
      </c>
      <c r="I137" s="5">
        <v>0.1172</v>
      </c>
      <c r="J137" s="10">
        <v>32.355015999999999</v>
      </c>
      <c r="K137" s="10">
        <v>0.148372</v>
      </c>
      <c r="L137" s="24">
        <f>Table1[[#This Row],[Missrate]]+LOG10(Table1[[#This Row],[Recovery]]+Table1[[#This Row],[SC]])/10</f>
        <v>0.26839286321486178</v>
      </c>
    </row>
    <row r="138" spans="1:12" x14ac:dyDescent="0.3">
      <c r="A138" s="10" t="s">
        <v>7</v>
      </c>
      <c r="B138" s="5">
        <v>32</v>
      </c>
      <c r="C138" s="10">
        <v>0</v>
      </c>
      <c r="D138" s="11" t="s">
        <v>37</v>
      </c>
      <c r="E138" s="13">
        <v>0</v>
      </c>
      <c r="F138" s="13" t="s">
        <v>29</v>
      </c>
      <c r="G138" s="5">
        <v>50</v>
      </c>
      <c r="H138" s="10" t="s">
        <v>29</v>
      </c>
      <c r="I138" s="5">
        <v>0.42970000000000003</v>
      </c>
      <c r="J138" s="10">
        <v>34.650804999999998</v>
      </c>
      <c r="K138" s="10">
        <v>0.15104999999999999</v>
      </c>
      <c r="L138" s="24">
        <f>Table1[[#This Row],[Missrate]]+LOG10(Table1[[#This Row],[Recovery]]+Table1[[#This Row],[SC]])/10</f>
        <v>0.58386023932222475</v>
      </c>
    </row>
    <row r="139" spans="1:12" x14ac:dyDescent="0.3">
      <c r="A139" s="10" t="s">
        <v>7</v>
      </c>
      <c r="B139" s="5">
        <v>32</v>
      </c>
      <c r="C139" s="10">
        <v>1</v>
      </c>
      <c r="D139" s="11" t="s">
        <v>36</v>
      </c>
      <c r="E139" s="2">
        <v>0</v>
      </c>
      <c r="F139" s="13" t="s">
        <v>29</v>
      </c>
      <c r="G139" s="5" t="s">
        <v>29</v>
      </c>
      <c r="H139" s="10" t="s">
        <v>29</v>
      </c>
      <c r="I139" s="5">
        <v>0.33589999999999998</v>
      </c>
      <c r="J139">
        <v>27.636129</v>
      </c>
      <c r="K139">
        <v>0.150837</v>
      </c>
      <c r="L139" s="23">
        <f>Table1[[#This Row],[Missrate]]+LOG10(Table1[[#This Row],[Recovery]]+Table1[[#This Row],[SC]])/10</f>
        <v>0.48028411296708168</v>
      </c>
    </row>
    <row r="140" spans="1:12" x14ac:dyDescent="0.3">
      <c r="A140" s="10" t="s">
        <v>7</v>
      </c>
      <c r="B140" s="5">
        <v>32</v>
      </c>
      <c r="C140" s="10">
        <v>1</v>
      </c>
      <c r="D140" s="11" t="s">
        <v>37</v>
      </c>
      <c r="E140" s="2">
        <v>0</v>
      </c>
      <c r="F140" s="13" t="s">
        <v>29</v>
      </c>
      <c r="G140" s="5">
        <v>0.5</v>
      </c>
      <c r="H140" s="10" t="s">
        <v>29</v>
      </c>
      <c r="I140" s="5">
        <v>0.3125</v>
      </c>
      <c r="J140">
        <v>33.709833000000003</v>
      </c>
      <c r="K140">
        <v>0.15176999999999999</v>
      </c>
      <c r="L140" s="23">
        <f>Table1[[#This Row],[Missrate]]+LOG10(Table1[[#This Row],[Recovery]]+Table1[[#This Row],[SC]])/10</f>
        <v>0.46547075136540705</v>
      </c>
    </row>
    <row r="141" spans="1:12" x14ac:dyDescent="0.3">
      <c r="A141" s="10" t="s">
        <v>7</v>
      </c>
      <c r="B141" s="5">
        <v>32</v>
      </c>
      <c r="C141" s="10">
        <v>1</v>
      </c>
      <c r="D141" s="11" t="s">
        <v>38</v>
      </c>
      <c r="E141" s="13">
        <v>0</v>
      </c>
      <c r="F141" s="13" t="s">
        <v>29</v>
      </c>
      <c r="G141" s="5" t="s">
        <v>29</v>
      </c>
      <c r="H141" s="10" t="s">
        <v>29</v>
      </c>
      <c r="I141" s="5">
        <v>0.34379999999999999</v>
      </c>
      <c r="J141" s="10">
        <v>28.08907</v>
      </c>
      <c r="K141" s="10">
        <v>0.15004100000000001</v>
      </c>
      <c r="L141" s="24">
        <f>Table1[[#This Row],[Missrate]]+LOG10(Table1[[#This Row],[Recovery]]+Table1[[#This Row],[SC]])/10</f>
        <v>0.48888510205004604</v>
      </c>
    </row>
    <row r="142" spans="1:12" x14ac:dyDescent="0.3">
      <c r="A142" s="10" t="s">
        <v>7</v>
      </c>
      <c r="B142" s="5">
        <v>0</v>
      </c>
      <c r="C142" s="10">
        <v>0</v>
      </c>
      <c r="D142" s="11" t="s">
        <v>27</v>
      </c>
      <c r="E142" s="13">
        <v>0</v>
      </c>
      <c r="F142" s="13" t="s">
        <v>29</v>
      </c>
      <c r="G142" s="5">
        <v>0.5</v>
      </c>
      <c r="H142" s="10" t="s">
        <v>29</v>
      </c>
      <c r="I142" s="5">
        <v>0</v>
      </c>
      <c r="J142" s="10">
        <v>140.92926900000001</v>
      </c>
      <c r="K142" s="10">
        <v>0.152534</v>
      </c>
      <c r="L142" s="24">
        <f>Table1[[#This Row],[Missrate]]+LOG10(Table1[[#This Row],[Recovery]]+Table1[[#This Row],[SC]])/10</f>
        <v>0.21494710012360768</v>
      </c>
    </row>
    <row r="143" spans="1:12" x14ac:dyDescent="0.3">
      <c r="A143" s="10" t="s">
        <v>7</v>
      </c>
      <c r="B143" s="5">
        <v>0</v>
      </c>
      <c r="C143" s="10">
        <v>0</v>
      </c>
      <c r="D143" s="11" t="s">
        <v>37</v>
      </c>
      <c r="E143" s="13">
        <v>0</v>
      </c>
      <c r="F143" s="13" t="s">
        <v>29</v>
      </c>
      <c r="G143" s="5">
        <v>0.5</v>
      </c>
      <c r="H143" s="10" t="s">
        <v>29</v>
      </c>
      <c r="I143" s="5">
        <v>0</v>
      </c>
      <c r="J143" s="10">
        <v>121.78299199999999</v>
      </c>
      <c r="K143" s="10">
        <v>0.14577799999999999</v>
      </c>
      <c r="L143" s="24">
        <f>Table1[[#This Row],[Missrate]]+LOG10(Table1[[#This Row],[Recovery]]+Table1[[#This Row],[SC]])/10</f>
        <v>0.20861061927227736</v>
      </c>
    </row>
    <row r="144" spans="1:12" x14ac:dyDescent="0.3">
      <c r="A144" s="10" t="s">
        <v>7</v>
      </c>
      <c r="B144" s="5">
        <v>0</v>
      </c>
      <c r="C144" s="10">
        <v>0</v>
      </c>
      <c r="D144" s="11" t="s">
        <v>36</v>
      </c>
      <c r="E144" s="13">
        <v>0</v>
      </c>
      <c r="F144" s="13" t="s">
        <v>29</v>
      </c>
      <c r="G144" s="5" t="s">
        <v>29</v>
      </c>
      <c r="H144" s="10" t="s">
        <v>29</v>
      </c>
      <c r="I144" s="5" t="s">
        <v>41</v>
      </c>
      <c r="J144" s="10">
        <v>244.11099200000001</v>
      </c>
      <c r="K144" s="10">
        <v>0</v>
      </c>
      <c r="L144" s="24" t="e">
        <f>Table1[[#This Row],[Missrate]]+LOG10(Table1[[#This Row],[Recovery]]+Table1[[#This Row],[SC]])/10</f>
        <v>#VALUE!</v>
      </c>
    </row>
    <row r="145" spans="1:12" x14ac:dyDescent="0.3">
      <c r="A145" s="10" t="s">
        <v>7</v>
      </c>
      <c r="B145" s="5">
        <v>0</v>
      </c>
      <c r="C145" s="10">
        <v>0</v>
      </c>
      <c r="D145" s="11" t="s">
        <v>38</v>
      </c>
      <c r="E145" s="13">
        <v>0</v>
      </c>
      <c r="F145" s="13" t="s">
        <v>29</v>
      </c>
      <c r="G145" s="5" t="s">
        <v>29</v>
      </c>
      <c r="H145" s="10" t="s">
        <v>29</v>
      </c>
      <c r="I145" s="5">
        <v>0.2656</v>
      </c>
      <c r="J145" s="10">
        <v>1061.160609</v>
      </c>
      <c r="K145" s="10">
        <v>0.160551</v>
      </c>
      <c r="L145" s="24">
        <f>Table1[[#This Row],[Missrate]]+LOG10(Table1[[#This Row],[Recovery]]+Table1[[#This Row],[SC]])/10</f>
        <v>0.56818468230251651</v>
      </c>
    </row>
    <row r="146" spans="1:12" x14ac:dyDescent="0.3">
      <c r="A146" s="10" t="s">
        <v>7</v>
      </c>
      <c r="B146" s="5">
        <v>0</v>
      </c>
      <c r="C146" s="10">
        <v>0</v>
      </c>
      <c r="D146" s="11" t="s">
        <v>37</v>
      </c>
      <c r="E146" s="13">
        <v>0</v>
      </c>
      <c r="F146" s="13" t="s">
        <v>29</v>
      </c>
      <c r="G146" s="5">
        <v>5</v>
      </c>
      <c r="H146" s="10" t="s">
        <v>29</v>
      </c>
      <c r="I146" s="5">
        <v>7.0300000000000001E-2</v>
      </c>
      <c r="J146" s="10">
        <v>159.312443</v>
      </c>
      <c r="K146" s="10">
        <v>0.16975399999999999</v>
      </c>
      <c r="L146" s="24">
        <f>Table1[[#This Row],[Missrate]]+LOG10(Table1[[#This Row],[Recovery]]+Table1[[#This Row],[SC]])/10</f>
        <v>0.29057122097995158</v>
      </c>
    </row>
    <row r="147" spans="1:12" x14ac:dyDescent="0.3">
      <c r="A147" s="10" t="s">
        <v>7</v>
      </c>
      <c r="B147" s="5">
        <v>0</v>
      </c>
      <c r="C147" s="10">
        <v>1</v>
      </c>
      <c r="D147" s="11" t="s">
        <v>27</v>
      </c>
      <c r="E147" s="2">
        <v>0</v>
      </c>
      <c r="F147" s="13" t="s">
        <v>29</v>
      </c>
      <c r="G147" s="5">
        <v>0.5</v>
      </c>
      <c r="H147" s="10" t="s">
        <v>29</v>
      </c>
      <c r="I147" s="5">
        <v>2.3400000000000001E-2</v>
      </c>
      <c r="J147">
        <v>168.180443</v>
      </c>
      <c r="K147">
        <v>0.15964300000000001</v>
      </c>
      <c r="L147" s="23">
        <f>Table1[[#This Row],[Missrate]]+LOG10(Table1[[#This Row],[Recovery]]+Table1[[#This Row],[SC]])/10</f>
        <v>0.24601875447082172</v>
      </c>
    </row>
    <row r="148" spans="1:12" x14ac:dyDescent="0.3">
      <c r="A148" s="10" t="s">
        <v>7</v>
      </c>
      <c r="B148" s="5">
        <v>0</v>
      </c>
      <c r="C148" s="10">
        <v>1</v>
      </c>
      <c r="D148" s="11" t="s">
        <v>37</v>
      </c>
      <c r="E148" s="2">
        <v>0</v>
      </c>
      <c r="F148" s="13" t="s">
        <v>29</v>
      </c>
      <c r="G148" s="5">
        <v>0.5</v>
      </c>
      <c r="H148" s="10" t="s">
        <v>29</v>
      </c>
      <c r="I148" s="5">
        <v>0</v>
      </c>
      <c r="J148">
        <v>133.25993399999999</v>
      </c>
      <c r="K148">
        <v>0.14067199999999999</v>
      </c>
      <c r="L148" s="23">
        <f>Table1[[#This Row],[Missrate]]+LOG10(Table1[[#This Row],[Recovery]]+Table1[[#This Row],[SC]])/10</f>
        <v>0.21251578024580281</v>
      </c>
    </row>
    <row r="149" spans="1:12" x14ac:dyDescent="0.3">
      <c r="A149" s="10" t="s">
        <v>7</v>
      </c>
      <c r="B149" s="5">
        <v>0</v>
      </c>
      <c r="C149" s="10">
        <v>1</v>
      </c>
      <c r="D149" s="11" t="s">
        <v>36</v>
      </c>
      <c r="E149" s="2">
        <v>0</v>
      </c>
      <c r="F149" s="13" t="s">
        <v>29</v>
      </c>
      <c r="G149" s="5" t="s">
        <v>29</v>
      </c>
      <c r="H149" s="10" t="s">
        <v>29</v>
      </c>
      <c r="I149" s="5" t="s">
        <v>41</v>
      </c>
      <c r="J149">
        <v>258.21099700000002</v>
      </c>
      <c r="K149">
        <v>0</v>
      </c>
      <c r="L149" s="23" t="e">
        <f>Table1[[#This Row],[Missrate]]+LOG10(Table1[[#This Row],[Recovery]]+Table1[[#This Row],[SC]])/10</f>
        <v>#VALUE!</v>
      </c>
    </row>
    <row r="150" spans="1:12" x14ac:dyDescent="0.3">
      <c r="A150" s="10" t="s">
        <v>42</v>
      </c>
      <c r="B150" s="5">
        <v>0</v>
      </c>
      <c r="C150" s="10">
        <v>0</v>
      </c>
      <c r="D150" s="11" t="s">
        <v>27</v>
      </c>
      <c r="E150" s="13">
        <v>0</v>
      </c>
      <c r="F150" s="13" t="s">
        <v>29</v>
      </c>
      <c r="G150" s="5">
        <v>1E-3</v>
      </c>
      <c r="H150" s="10" t="s">
        <v>29</v>
      </c>
      <c r="I150" s="5">
        <v>0.472441</v>
      </c>
      <c r="J150" s="26">
        <v>276.33253121375998</v>
      </c>
      <c r="K150" s="26">
        <v>0.470631122589111</v>
      </c>
      <c r="L150" s="27">
        <f>Table1[[#This Row],[Missrate]]+LOG10(Table1[[#This Row],[Recovery]]+Table1[[#This Row],[SC]])/10</f>
        <v>0.7166581047408207</v>
      </c>
    </row>
    <row r="151" spans="1:12" x14ac:dyDescent="0.3">
      <c r="A151" s="10" t="s">
        <v>42</v>
      </c>
      <c r="B151" s="5">
        <v>32</v>
      </c>
      <c r="C151" s="10">
        <v>0</v>
      </c>
      <c r="D151" s="11" t="s">
        <v>27</v>
      </c>
      <c r="E151" s="13">
        <v>0</v>
      </c>
      <c r="F151" s="13" t="s">
        <v>29</v>
      </c>
      <c r="G151" s="5">
        <v>0.5</v>
      </c>
      <c r="H151" s="10" t="s">
        <v>29</v>
      </c>
      <c r="I151" s="5">
        <v>0.126</v>
      </c>
      <c r="J151" s="26">
        <v>17.1362173557281</v>
      </c>
      <c r="K151" s="26">
        <v>0.39227890968322698</v>
      </c>
      <c r="L151" s="27">
        <f>Table1[[#This Row],[Missrate]]+LOG10(Table1[[#This Row],[Recovery]]+Table1[[#This Row],[SC]])/10</f>
        <v>0.25037446604380154</v>
      </c>
    </row>
    <row r="152" spans="1:12" x14ac:dyDescent="0.3">
      <c r="A152" s="10" t="s">
        <v>42</v>
      </c>
      <c r="B152" s="5">
        <v>0</v>
      </c>
      <c r="C152" s="10">
        <v>0</v>
      </c>
      <c r="D152" s="11" t="s">
        <v>27</v>
      </c>
      <c r="E152" s="13">
        <v>0</v>
      </c>
      <c r="F152" s="13" t="s">
        <v>29</v>
      </c>
      <c r="G152" s="5">
        <v>0.5</v>
      </c>
      <c r="H152" s="10" t="s">
        <v>29</v>
      </c>
      <c r="I152" s="5">
        <v>0.11020000000000001</v>
      </c>
      <c r="J152" s="26">
        <v>473.20148992538401</v>
      </c>
      <c r="K152" s="26">
        <v>0.547382593154907</v>
      </c>
      <c r="L152" s="27">
        <f>Table1[[#This Row],[Missrate]]+LOG10(Table1[[#This Row],[Recovery]]+Table1[[#This Row],[SC]])/10</f>
        <v>0.3777548189393945</v>
      </c>
    </row>
    <row r="153" spans="1:12" x14ac:dyDescent="0.3">
      <c r="A153" s="10" t="s">
        <v>9</v>
      </c>
      <c r="B153" s="5">
        <v>0</v>
      </c>
      <c r="C153" s="10">
        <v>5</v>
      </c>
      <c r="D153" s="25">
        <v>9.9999999999999995E-7</v>
      </c>
      <c r="E153" s="13" t="s">
        <v>29</v>
      </c>
      <c r="F153" s="13" t="s">
        <v>29</v>
      </c>
      <c r="G153" s="5" t="s">
        <v>29</v>
      </c>
      <c r="H153" s="10" t="s">
        <v>29</v>
      </c>
      <c r="I153" s="5">
        <v>7.0300000000000001E-2</v>
      </c>
      <c r="J153" s="26">
        <v>0.26037900000000003</v>
      </c>
      <c r="K153" s="26">
        <v>0.36932399999999999</v>
      </c>
      <c r="L153" s="27">
        <f>Table1[[#This Row],[Missrate]]+LOG10(Table1[[#This Row],[Recovery]]+Table1[[#This Row],[SC]])/10</f>
        <v>5.0213576235135962E-2</v>
      </c>
    </row>
    <row r="154" spans="1:12" x14ac:dyDescent="0.3">
      <c r="A154" s="10" t="s">
        <v>9</v>
      </c>
      <c r="B154" s="5">
        <v>0</v>
      </c>
      <c r="C154" s="10">
        <v>5</v>
      </c>
      <c r="D154" s="25">
        <v>0</v>
      </c>
      <c r="E154" s="13" t="s">
        <v>29</v>
      </c>
      <c r="F154" s="13" t="s">
        <v>29</v>
      </c>
      <c r="G154" s="5" t="s">
        <v>29</v>
      </c>
      <c r="H154" s="10" t="s">
        <v>29</v>
      </c>
      <c r="I154" s="5">
        <v>7.0300000000000001E-2</v>
      </c>
      <c r="J154" s="26">
        <v>0.23394999999999999</v>
      </c>
      <c r="K154" s="26">
        <v>0.35955999999999999</v>
      </c>
      <c r="L154" s="27">
        <f>Table1[[#This Row],[Missrate]]+LOG10(Table1[[#This Row],[Recovery]]+Table1[[#This Row],[SC]])/10</f>
        <v>4.764280407434017E-2</v>
      </c>
    </row>
    <row r="155" spans="1:12" x14ac:dyDescent="0.3">
      <c r="A155" s="10" t="s">
        <v>9</v>
      </c>
      <c r="B155" s="5">
        <v>0</v>
      </c>
      <c r="C155" s="10">
        <v>0</v>
      </c>
      <c r="D155" s="25">
        <v>0</v>
      </c>
      <c r="E155" s="13" t="s">
        <v>29</v>
      </c>
      <c r="F155" s="13" t="s">
        <v>29</v>
      </c>
      <c r="G155" s="5" t="s">
        <v>29</v>
      </c>
      <c r="H155" s="10" t="s">
        <v>29</v>
      </c>
      <c r="I155" s="5">
        <v>0.3906</v>
      </c>
      <c r="J155" s="26">
        <v>5.8902000000000003E-2</v>
      </c>
      <c r="K155" s="26">
        <v>1.2028589999999999</v>
      </c>
      <c r="L155" s="27">
        <f>Table1[[#This Row],[Missrate]]+LOG10(Table1[[#This Row],[Recovery]]+Table1[[#This Row],[SC]])/10</f>
        <v>0.40069770995903692</v>
      </c>
    </row>
    <row r="156" spans="1:12" x14ac:dyDescent="0.3">
      <c r="A156" s="10" t="s">
        <v>9</v>
      </c>
      <c r="B156" s="5">
        <v>0</v>
      </c>
      <c r="C156" s="10">
        <v>1</v>
      </c>
      <c r="D156" s="25">
        <v>0</v>
      </c>
      <c r="E156" s="13" t="s">
        <v>29</v>
      </c>
      <c r="F156" s="13" t="s">
        <v>29</v>
      </c>
      <c r="G156" s="5" t="s">
        <v>29</v>
      </c>
      <c r="H156" s="10" t="s">
        <v>29</v>
      </c>
      <c r="I156" s="5">
        <v>0.41410000000000002</v>
      </c>
      <c r="J156" s="26">
        <v>6.4935000000000007E-2</v>
      </c>
      <c r="K156" s="26">
        <v>0.15795200000000001</v>
      </c>
      <c r="L156" s="27">
        <f>Table1[[#This Row],[Missrate]]+LOG10(Table1[[#This Row],[Recovery]]+Table1[[#This Row],[SC]])/10</f>
        <v>0.34890847387677681</v>
      </c>
    </row>
    <row r="157" spans="1:12" x14ac:dyDescent="0.3">
      <c r="A157" s="10" t="s">
        <v>9</v>
      </c>
      <c r="B157" s="5">
        <v>0</v>
      </c>
      <c r="C157" s="10">
        <v>2</v>
      </c>
      <c r="D157" s="25">
        <v>0</v>
      </c>
      <c r="E157" s="13" t="s">
        <v>29</v>
      </c>
      <c r="F157" s="13" t="s">
        <v>29</v>
      </c>
      <c r="G157" s="5" t="s">
        <v>29</v>
      </c>
      <c r="H157" s="10" t="s">
        <v>29</v>
      </c>
      <c r="I157" s="5">
        <v>8.5900000000000004E-2</v>
      </c>
      <c r="J157" s="26">
        <v>7.8184000000000003E-2</v>
      </c>
      <c r="K157" s="26">
        <v>0.27803800000000001</v>
      </c>
      <c r="L157" s="27">
        <f>Table1[[#This Row],[Missrate]]+LOG10(Table1[[#This Row],[Recovery]]+Table1[[#This Row],[SC]])/10</f>
        <v>4.1072073765265192E-2</v>
      </c>
    </row>
    <row r="158" spans="1:12" x14ac:dyDescent="0.3">
      <c r="A158" s="10" t="s">
        <v>9</v>
      </c>
      <c r="B158" s="5">
        <v>0</v>
      </c>
      <c r="C158" s="10">
        <v>3</v>
      </c>
      <c r="D158" s="25">
        <v>0</v>
      </c>
      <c r="E158" s="13" t="s">
        <v>29</v>
      </c>
      <c r="F158" s="13" t="s">
        <v>29</v>
      </c>
      <c r="G158" s="5" t="s">
        <v>29</v>
      </c>
      <c r="H158" s="10" t="s">
        <v>29</v>
      </c>
      <c r="I158" s="5">
        <v>4.6899999999999997E-2</v>
      </c>
      <c r="J158" s="28">
        <v>0.12599099999999999</v>
      </c>
      <c r="K158" s="28">
        <v>0.27706500000000001</v>
      </c>
      <c r="L158" s="29">
        <f>Table1[[#This Row],[Missrate]]+LOG10(Table1[[#This Row],[Recovery]]+Table1[[#This Row],[SC]])/10</f>
        <v>7.4365390561411948E-3</v>
      </c>
    </row>
    <row r="159" spans="1:12" x14ac:dyDescent="0.3">
      <c r="A159" s="10" t="s">
        <v>9</v>
      </c>
      <c r="B159" s="5">
        <v>0</v>
      </c>
      <c r="C159" s="10">
        <v>4</v>
      </c>
      <c r="D159" s="25">
        <v>0</v>
      </c>
      <c r="E159" s="13" t="s">
        <v>29</v>
      </c>
      <c r="F159" s="13" t="s">
        <v>29</v>
      </c>
      <c r="G159" s="5" t="s">
        <v>29</v>
      </c>
      <c r="H159" s="10" t="s">
        <v>29</v>
      </c>
      <c r="I159" s="5">
        <v>3.1300000000000001E-2</v>
      </c>
      <c r="J159" s="28">
        <v>0.20801500000000001</v>
      </c>
      <c r="K159" s="28">
        <v>0.23686599999999999</v>
      </c>
      <c r="L159" s="29">
        <f>Table1[[#This Row],[Missrate]]+LOG10(Table1[[#This Row],[Recovery]]+Table1[[#This Row],[SC]])/10</f>
        <v>-3.8756141726350793E-3</v>
      </c>
    </row>
    <row r="160" spans="1:12" x14ac:dyDescent="0.3">
      <c r="A160" s="10" t="s">
        <v>9</v>
      </c>
      <c r="B160" s="5">
        <v>0</v>
      </c>
      <c r="C160" s="10">
        <v>6</v>
      </c>
      <c r="D160" s="25">
        <v>0</v>
      </c>
      <c r="E160" s="13" t="s">
        <v>29</v>
      </c>
      <c r="F160" s="13" t="s">
        <v>29</v>
      </c>
      <c r="G160" s="5" t="s">
        <v>29</v>
      </c>
      <c r="H160" s="10" t="s">
        <v>29</v>
      </c>
      <c r="I160" s="5">
        <v>3.1300000000000001E-2</v>
      </c>
      <c r="J160" s="28">
        <v>0.25326100000000001</v>
      </c>
      <c r="K160" s="28">
        <v>0.28538599999999997</v>
      </c>
      <c r="L160" s="29">
        <f>Table1[[#This Row],[Missrate]]+LOG10(Table1[[#This Row],[Recovery]]+Table1[[#This Row],[SC]])/10</f>
        <v>4.4304245380911676E-3</v>
      </c>
    </row>
    <row r="161" spans="1:12" x14ac:dyDescent="0.3">
      <c r="A161" s="10" t="s">
        <v>9</v>
      </c>
      <c r="B161" s="5">
        <v>0</v>
      </c>
      <c r="C161" s="10">
        <v>8</v>
      </c>
      <c r="D161" s="25">
        <v>0</v>
      </c>
      <c r="E161" s="13" t="s">
        <v>29</v>
      </c>
      <c r="F161" s="13" t="s">
        <v>29</v>
      </c>
      <c r="G161" s="5" t="s">
        <v>29</v>
      </c>
      <c r="H161" s="10" t="s">
        <v>29</v>
      </c>
      <c r="I161" s="5">
        <v>3.9100000000000003E-2</v>
      </c>
      <c r="J161" s="28">
        <v>0.39761000000000002</v>
      </c>
      <c r="K161" s="28">
        <v>0.17355200000000001</v>
      </c>
      <c r="L161" s="29">
        <f>Table1[[#This Row],[Missrate]]+LOG10(Table1[[#This Row],[Recovery]]+Table1[[#This Row],[SC]])/10</f>
        <v>1.4775930566712482E-2</v>
      </c>
    </row>
    <row r="162" spans="1:12" x14ac:dyDescent="0.3">
      <c r="A162" s="10" t="s">
        <v>9</v>
      </c>
      <c r="B162" s="5">
        <v>0</v>
      </c>
      <c r="C162" s="10">
        <v>10</v>
      </c>
      <c r="D162" s="25">
        <v>0</v>
      </c>
      <c r="E162" s="13" t="s">
        <v>29</v>
      </c>
      <c r="F162" s="13" t="s">
        <v>29</v>
      </c>
      <c r="G162" s="5" t="s">
        <v>29</v>
      </c>
      <c r="H162" s="10" t="s">
        <v>29</v>
      </c>
      <c r="I162" s="5">
        <v>0.30470000000000003</v>
      </c>
      <c r="J162" s="28">
        <v>0.79258099999999998</v>
      </c>
      <c r="K162" s="28">
        <v>0.26033499999999998</v>
      </c>
      <c r="L162" s="29">
        <f>Table1[[#This Row],[Missrate]]+LOG10(Table1[[#This Row],[Recovery]]+Table1[[#This Row],[SC]])/10</f>
        <v>0.30693937252295234</v>
      </c>
    </row>
    <row r="163" spans="1:12" x14ac:dyDescent="0.3">
      <c r="A163" s="10" t="s">
        <v>9</v>
      </c>
      <c r="B163" s="5">
        <v>0</v>
      </c>
      <c r="C163" s="10">
        <v>20</v>
      </c>
      <c r="D163" s="25">
        <v>0</v>
      </c>
      <c r="E163" s="13" t="s">
        <v>29</v>
      </c>
      <c r="F163" s="13" t="s">
        <v>29</v>
      </c>
      <c r="G163" s="5" t="s">
        <v>29</v>
      </c>
      <c r="H163" s="10" t="s">
        <v>29</v>
      </c>
      <c r="I163" s="5">
        <v>0.4844</v>
      </c>
      <c r="J163" s="28">
        <v>2.8896860000000002</v>
      </c>
      <c r="K163" s="28">
        <v>0.18299000000000001</v>
      </c>
      <c r="L163" s="29">
        <f>Table1[[#This Row],[Missrate]]+LOG10(Table1[[#This Row],[Recovery]]+Table1[[#This Row],[SC]])/10</f>
        <v>0.53315167682516362</v>
      </c>
    </row>
    <row r="164" spans="1:12" x14ac:dyDescent="0.3">
      <c r="A164" s="10" t="s">
        <v>9</v>
      </c>
      <c r="B164" s="5">
        <v>0</v>
      </c>
      <c r="C164" s="10">
        <v>30</v>
      </c>
      <c r="D164" s="25">
        <v>0</v>
      </c>
      <c r="E164" s="13" t="s">
        <v>29</v>
      </c>
      <c r="F164" s="13" t="s">
        <v>29</v>
      </c>
      <c r="G164" s="5" t="s">
        <v>29</v>
      </c>
      <c r="H164" s="10" t="s">
        <v>29</v>
      </c>
      <c r="I164" s="5">
        <v>0.47660000000000002</v>
      </c>
      <c r="J164" s="28">
        <v>7.0172480000000004</v>
      </c>
      <c r="K164" s="28">
        <v>0.172985</v>
      </c>
      <c r="L164" s="29">
        <f>Table1[[#This Row],[Missrate]]+LOG10(Table1[[#This Row],[Recovery]]+Table1[[#This Row],[SC]])/10</f>
        <v>0.56227429639537763</v>
      </c>
    </row>
    <row r="165" spans="1:12" x14ac:dyDescent="0.3">
      <c r="A165" s="10" t="s">
        <v>9</v>
      </c>
      <c r="B165" s="5">
        <v>0</v>
      </c>
      <c r="C165" s="10">
        <v>40</v>
      </c>
      <c r="D165" s="25">
        <v>0</v>
      </c>
      <c r="E165" s="13" t="s">
        <v>29</v>
      </c>
      <c r="F165" s="13" t="s">
        <v>29</v>
      </c>
      <c r="G165" s="5" t="s">
        <v>29</v>
      </c>
      <c r="H165" s="10" t="s">
        <v>29</v>
      </c>
      <c r="I165" s="5">
        <v>0.4844</v>
      </c>
      <c r="J165" s="28">
        <v>13.053171000000001</v>
      </c>
      <c r="K165" s="28">
        <v>0.16162299999999999</v>
      </c>
      <c r="L165" s="29">
        <f>Table1[[#This Row],[Missrate]]+LOG10(Table1[[#This Row],[Recovery]]+Table1[[#This Row],[SC]])/10</f>
        <v>0.59650603974820626</v>
      </c>
    </row>
    <row r="166" spans="1:12" x14ac:dyDescent="0.3">
      <c r="A166" s="10" t="s">
        <v>9</v>
      </c>
      <c r="B166" s="5">
        <v>0</v>
      </c>
      <c r="C166" s="10">
        <v>999</v>
      </c>
      <c r="D166" s="25">
        <v>1</v>
      </c>
      <c r="E166" s="13" t="s">
        <v>29</v>
      </c>
      <c r="F166" s="13" t="s">
        <v>29</v>
      </c>
      <c r="G166" s="5" t="s">
        <v>29</v>
      </c>
      <c r="H166" s="10" t="s">
        <v>29</v>
      </c>
      <c r="I166" s="5">
        <v>0.41410000000000002</v>
      </c>
      <c r="J166" s="28">
        <v>0.16272400000000001</v>
      </c>
      <c r="K166" s="28">
        <v>0.21057100000000001</v>
      </c>
      <c r="L166" s="29">
        <f>Table1[[#This Row],[Missrate]]+LOG10(Table1[[#This Row],[Recovery]]+Table1[[#This Row],[SC]])/10</f>
        <v>0.37130521729240223</v>
      </c>
    </row>
    <row r="167" spans="1:12" x14ac:dyDescent="0.3">
      <c r="A167" s="10" t="s">
        <v>9</v>
      </c>
      <c r="B167" s="5">
        <v>0</v>
      </c>
      <c r="C167" s="10">
        <v>999</v>
      </c>
      <c r="D167" s="25">
        <v>0.1</v>
      </c>
      <c r="E167" s="2" t="s">
        <v>29</v>
      </c>
      <c r="F167" s="13" t="s">
        <v>29</v>
      </c>
      <c r="G167" s="5" t="s">
        <v>29</v>
      </c>
      <c r="H167" s="10" t="s">
        <v>29</v>
      </c>
      <c r="I167" s="5">
        <v>0.4531</v>
      </c>
      <c r="J167" s="28">
        <v>0.169878</v>
      </c>
      <c r="K167" s="28">
        <v>0.41871700000000001</v>
      </c>
      <c r="L167" s="29">
        <f>Table1[[#This Row],[Missrate]]+LOG10(Table1[[#This Row],[Recovery]]+Table1[[#This Row],[SC]])/10</f>
        <v>0.43008165685321403</v>
      </c>
    </row>
    <row r="168" spans="1:12" x14ac:dyDescent="0.3">
      <c r="A168" s="10" t="s">
        <v>9</v>
      </c>
      <c r="B168" s="5">
        <v>0</v>
      </c>
      <c r="C168" s="10">
        <v>999</v>
      </c>
      <c r="D168" s="25">
        <v>0.05</v>
      </c>
      <c r="E168" s="2" t="s">
        <v>29</v>
      </c>
      <c r="F168" s="13" t="s">
        <v>29</v>
      </c>
      <c r="G168" s="5" t="s">
        <v>29</v>
      </c>
      <c r="H168" s="10" t="s">
        <v>29</v>
      </c>
      <c r="I168" s="5">
        <v>0.5</v>
      </c>
      <c r="J168" s="28">
        <v>0.31875799999999999</v>
      </c>
      <c r="K168" s="28">
        <v>1.8993610000000001</v>
      </c>
      <c r="L168" s="29">
        <f>Table1[[#This Row],[Missrate]]+LOG10(Table1[[#This Row],[Recovery]]+Table1[[#This Row],[SC]])/10</f>
        <v>0.53459848419290124</v>
      </c>
    </row>
    <row r="169" spans="1:12" x14ac:dyDescent="0.3">
      <c r="A169" s="10" t="s">
        <v>9</v>
      </c>
      <c r="B169" s="5">
        <v>0</v>
      </c>
      <c r="C169" s="10">
        <v>999</v>
      </c>
      <c r="D169" s="25">
        <v>10</v>
      </c>
      <c r="E169" s="2" t="s">
        <v>29</v>
      </c>
      <c r="F169" s="13" t="s">
        <v>29</v>
      </c>
      <c r="G169" s="5" t="s">
        <v>29</v>
      </c>
      <c r="H169" s="10" t="s">
        <v>29</v>
      </c>
      <c r="I169" s="5">
        <v>0.41410000000000002</v>
      </c>
      <c r="J169" s="28">
        <v>0.16864699999999999</v>
      </c>
      <c r="K169" s="28">
        <v>0.19695099999999999</v>
      </c>
      <c r="L169" s="29">
        <f>Table1[[#This Row],[Missrate]]+LOG10(Table1[[#This Row],[Recovery]]+Table1[[#This Row],[SC]])/10</f>
        <v>0.37040038112649132</v>
      </c>
    </row>
    <row r="170" spans="1:12" x14ac:dyDescent="0.3">
      <c r="A170" s="10" t="s">
        <v>9</v>
      </c>
      <c r="B170" s="5">
        <v>0</v>
      </c>
      <c r="C170" s="10">
        <v>999</v>
      </c>
      <c r="D170" s="25">
        <v>100</v>
      </c>
      <c r="E170" s="2" t="s">
        <v>29</v>
      </c>
      <c r="F170" s="13" t="s">
        <v>29</v>
      </c>
      <c r="G170" s="5" t="s">
        <v>29</v>
      </c>
      <c r="H170" s="10" t="s">
        <v>29</v>
      </c>
      <c r="I170" s="5">
        <v>0.41410000000000002</v>
      </c>
      <c r="J170" s="28">
        <v>0.131413</v>
      </c>
      <c r="K170" s="28">
        <v>0.165959</v>
      </c>
      <c r="L170" s="29">
        <f>Table1[[#This Row],[Missrate]]+LOG10(Table1[[#This Row],[Recovery]]+Table1[[#This Row],[SC]])/10</f>
        <v>0.36143000737421949</v>
      </c>
    </row>
    <row r="171" spans="1:12" x14ac:dyDescent="0.3">
      <c r="A171" s="10" t="s">
        <v>9</v>
      </c>
      <c r="B171" s="5">
        <v>0</v>
      </c>
      <c r="C171" s="10">
        <v>999</v>
      </c>
      <c r="D171" s="25">
        <v>0.5</v>
      </c>
      <c r="E171" s="2" t="s">
        <v>29</v>
      </c>
      <c r="F171" s="13" t="s">
        <v>29</v>
      </c>
      <c r="G171" s="5" t="s">
        <v>29</v>
      </c>
      <c r="H171" s="10" t="s">
        <v>29</v>
      </c>
      <c r="I171" s="5">
        <v>0.42970000000000003</v>
      </c>
      <c r="J171" s="28">
        <v>0.13814199999999999</v>
      </c>
      <c r="K171" s="28">
        <v>0.20236499999999999</v>
      </c>
      <c r="L171" s="29">
        <f>Table1[[#This Row],[Missrate]]+LOG10(Table1[[#This Row],[Recovery]]+Table1[[#This Row],[SC]])/10</f>
        <v>0.38291260443842667</v>
      </c>
    </row>
    <row r="172" spans="1:12" x14ac:dyDescent="0.3">
      <c r="A172" s="10" t="s">
        <v>9</v>
      </c>
      <c r="B172" s="5">
        <v>0</v>
      </c>
      <c r="C172" s="10">
        <v>999</v>
      </c>
      <c r="D172" s="25">
        <v>0.7</v>
      </c>
      <c r="E172" s="2" t="s">
        <v>29</v>
      </c>
      <c r="F172" s="13" t="s">
        <v>29</v>
      </c>
      <c r="G172" s="5" t="s">
        <v>29</v>
      </c>
      <c r="H172" s="10" t="s">
        <v>29</v>
      </c>
      <c r="I172" s="5">
        <v>0.41410000000000002</v>
      </c>
      <c r="J172" s="28">
        <v>0.144151</v>
      </c>
      <c r="K172" s="28">
        <v>0.175617</v>
      </c>
      <c r="L172" s="29">
        <f>Table1[[#This Row],[Missrate]]+LOG10(Table1[[#This Row],[Recovery]]+Table1[[#This Row],[SC]])/10</f>
        <v>0.3645835000627311</v>
      </c>
    </row>
    <row r="173" spans="1:12" x14ac:dyDescent="0.3">
      <c r="A173" s="10" t="s">
        <v>9</v>
      </c>
      <c r="B173" s="5">
        <v>0</v>
      </c>
      <c r="C173" s="10">
        <v>999</v>
      </c>
      <c r="D173" s="25">
        <v>7.0000000000000007E-2</v>
      </c>
      <c r="E173" s="13" t="s">
        <v>29</v>
      </c>
      <c r="F173" s="13" t="s">
        <v>29</v>
      </c>
      <c r="G173" s="5" t="s">
        <v>29</v>
      </c>
      <c r="H173" s="10" t="s">
        <v>29</v>
      </c>
      <c r="I173" s="5">
        <v>0.46089999999999998</v>
      </c>
      <c r="J173" s="26">
        <v>0.214138</v>
      </c>
      <c r="K173" s="26">
        <v>0.36500300000000002</v>
      </c>
      <c r="L173" s="27">
        <f>Table1[[#This Row],[Missrate]]+LOG10(Table1[[#This Row],[Recovery]]+Table1[[#This Row],[SC]])/10</f>
        <v>0.43717843116842925</v>
      </c>
    </row>
    <row r="174" spans="1:12" x14ac:dyDescent="0.3">
      <c r="A174" s="10" t="s">
        <v>9</v>
      </c>
      <c r="B174" s="5">
        <v>0</v>
      </c>
      <c r="C174" s="10">
        <v>999</v>
      </c>
      <c r="D174" s="25">
        <v>0.03</v>
      </c>
      <c r="E174" s="13" t="s">
        <v>29</v>
      </c>
      <c r="F174" s="13" t="s">
        <v>29</v>
      </c>
      <c r="G174" s="5" t="s">
        <v>29</v>
      </c>
      <c r="H174" s="10" t="s">
        <v>29</v>
      </c>
      <c r="I174" s="5">
        <v>6.25E-2</v>
      </c>
      <c r="J174" s="26">
        <v>0.46274999999999999</v>
      </c>
      <c r="K174" s="26">
        <v>1.716634</v>
      </c>
      <c r="L174" s="27">
        <f>Table1[[#This Row],[Missrate]]+LOG10(Table1[[#This Row],[Recovery]]+Table1[[#This Row],[SC]])/10</f>
        <v>9.6333375818940262E-2</v>
      </c>
    </row>
    <row r="175" spans="1:12" x14ac:dyDescent="0.3">
      <c r="A175" s="10" t="s">
        <v>9</v>
      </c>
      <c r="B175" s="5">
        <v>0</v>
      </c>
      <c r="C175" s="10">
        <v>999</v>
      </c>
      <c r="D175" s="25">
        <v>2.5000000000000001E-2</v>
      </c>
      <c r="E175" s="13" t="s">
        <v>29</v>
      </c>
      <c r="F175" s="13" t="s">
        <v>29</v>
      </c>
      <c r="G175" s="5" t="s">
        <v>29</v>
      </c>
      <c r="H175" s="10" t="s">
        <v>29</v>
      </c>
      <c r="I175" s="5">
        <v>7.0300000000000001E-2</v>
      </c>
      <c r="J175" s="26">
        <v>0.63839400000000002</v>
      </c>
      <c r="K175" s="26">
        <v>0.245784</v>
      </c>
      <c r="L175" s="27">
        <f>Table1[[#This Row],[Missrate]]+LOG10(Table1[[#This Row],[Recovery]]+Table1[[#This Row],[SC]])/10</f>
        <v>6.4953970464645835E-2</v>
      </c>
    </row>
    <row r="176" spans="1:12" x14ac:dyDescent="0.3">
      <c r="A176" s="10" t="s">
        <v>9</v>
      </c>
      <c r="B176" s="5">
        <v>0</v>
      </c>
      <c r="C176" s="10">
        <v>999</v>
      </c>
      <c r="D176" s="25">
        <v>0.04</v>
      </c>
      <c r="E176" s="13" t="s">
        <v>29</v>
      </c>
      <c r="F176" s="13" t="s">
        <v>29</v>
      </c>
      <c r="G176" s="5" t="s">
        <v>29</v>
      </c>
      <c r="H176" s="10" t="s">
        <v>29</v>
      </c>
      <c r="I176" s="5">
        <v>0.4844</v>
      </c>
      <c r="J176" s="28">
        <v>0.26690599999999998</v>
      </c>
      <c r="K176" s="28">
        <v>0.34205000000000002</v>
      </c>
      <c r="L176" s="29">
        <f>Table1[[#This Row],[Missrate]]+LOG10(Table1[[#This Row],[Recovery]]+Table1[[#This Row],[SC]])/10</f>
        <v>0.46285859139012758</v>
      </c>
    </row>
    <row r="177" spans="1:12" x14ac:dyDescent="0.3">
      <c r="A177" s="10" t="s">
        <v>9</v>
      </c>
      <c r="B177" s="5">
        <v>0</v>
      </c>
      <c r="C177" s="10">
        <v>999</v>
      </c>
      <c r="D177" s="25">
        <v>2.2499999999999999E-2</v>
      </c>
      <c r="E177" s="13" t="s">
        <v>29</v>
      </c>
      <c r="F177" s="13" t="s">
        <v>29</v>
      </c>
      <c r="G177" s="5" t="s">
        <v>29</v>
      </c>
      <c r="H177" s="10" t="s">
        <v>29</v>
      </c>
      <c r="I177" s="5">
        <v>2.3400000000000001E-2</v>
      </c>
      <c r="J177" s="28">
        <v>0.97997699999999999</v>
      </c>
      <c r="K177" s="28">
        <v>0.23339099999999999</v>
      </c>
      <c r="L177" s="29">
        <f>Table1[[#This Row],[Missrate]]+LOG10(Table1[[#This Row],[Recovery]]+Table1[[#This Row],[SC]])/10</f>
        <v>3.1799253716590252E-2</v>
      </c>
    </row>
    <row r="178" spans="1:12" x14ac:dyDescent="0.3">
      <c r="A178" s="10" t="s">
        <v>8</v>
      </c>
      <c r="B178" s="5">
        <v>64</v>
      </c>
      <c r="C178" s="10" t="b">
        <v>0</v>
      </c>
      <c r="D178" s="11" t="b">
        <v>0</v>
      </c>
      <c r="E178" s="13">
        <v>1</v>
      </c>
      <c r="F178" s="13" t="s">
        <v>29</v>
      </c>
      <c r="G178" s="5">
        <v>20</v>
      </c>
      <c r="H178" s="10" t="s">
        <v>29</v>
      </c>
      <c r="I178" s="5">
        <v>0</v>
      </c>
      <c r="J178" s="26">
        <v>1.5890040000000001</v>
      </c>
      <c r="K178" s="26">
        <v>1.1625000000000001</v>
      </c>
      <c r="L178" s="27">
        <f>Table1[[#This Row],[Missrate]]+LOG10(Table1[[#This Row],[Recovery]]+Table1[[#This Row],[SC]])/10</f>
        <v>4.3957014850340467E-2</v>
      </c>
    </row>
    <row r="179" spans="1:12" x14ac:dyDescent="0.3">
      <c r="A179" s="10" t="s">
        <v>47</v>
      </c>
      <c r="B179" s="34">
        <v>9.9999999999999998E-13</v>
      </c>
      <c r="C179" s="10" t="b">
        <v>0</v>
      </c>
      <c r="D179" s="11" t="s">
        <v>29</v>
      </c>
      <c r="E179" s="13" t="s">
        <v>29</v>
      </c>
      <c r="F179" s="13" t="s">
        <v>29</v>
      </c>
      <c r="G179" s="5">
        <v>10</v>
      </c>
      <c r="H179" s="10" t="s">
        <v>29</v>
      </c>
      <c r="I179" s="5">
        <v>1.5599999999999999E-2</v>
      </c>
      <c r="J179" s="26">
        <v>18.307442999999999</v>
      </c>
      <c r="K179" s="26">
        <v>0.56915499999999997</v>
      </c>
      <c r="L179" s="27">
        <f>Table1[[#This Row],[Missrate]]+LOG10(Table1[[#This Row],[Recovery]]+Table1[[#This Row],[SC]])/10</f>
        <v>0.14319237270935878</v>
      </c>
    </row>
    <row r="180" spans="1:12" x14ac:dyDescent="0.3">
      <c r="A180" s="10" t="s">
        <v>47</v>
      </c>
      <c r="B180" s="34">
        <v>9.9999999999999998E-13</v>
      </c>
      <c r="C180" s="10" t="b">
        <v>0</v>
      </c>
      <c r="D180" s="11" t="s">
        <v>29</v>
      </c>
      <c r="E180" s="13" t="s">
        <v>29</v>
      </c>
      <c r="F180" s="13" t="s">
        <v>29</v>
      </c>
      <c r="G180" s="5">
        <v>5</v>
      </c>
      <c r="H180" s="10" t="s">
        <v>29</v>
      </c>
      <c r="I180" s="5">
        <v>1.5599999999999999E-2</v>
      </c>
      <c r="J180" s="26">
        <v>20.007258</v>
      </c>
      <c r="K180" s="26">
        <v>0.33604499999999998</v>
      </c>
      <c r="L180" s="27">
        <f>Table1[[#This Row],[Missrate]]+LOG10(Table1[[#This Row],[Recovery]]+Table1[[#This Row],[SC]])/10</f>
        <v>0.14644214676729897</v>
      </c>
    </row>
    <row r="181" spans="1:12" x14ac:dyDescent="0.3">
      <c r="A181" s="10" t="s">
        <v>47</v>
      </c>
      <c r="B181" s="34">
        <v>9.9999999999999998E-13</v>
      </c>
      <c r="C181" s="10" t="b">
        <v>0</v>
      </c>
      <c r="D181" s="11" t="s">
        <v>29</v>
      </c>
      <c r="E181" s="13" t="s">
        <v>29</v>
      </c>
      <c r="F181" s="13" t="s">
        <v>29</v>
      </c>
      <c r="G181" s="5">
        <v>20</v>
      </c>
      <c r="H181" s="10" t="s">
        <v>29</v>
      </c>
      <c r="I181" s="5">
        <v>1.5599999999999999E-2</v>
      </c>
      <c r="J181" s="26">
        <v>20.186315</v>
      </c>
      <c r="K181" s="26">
        <v>1.5599999999999999E-2</v>
      </c>
      <c r="L181" s="27">
        <f>Table1[[#This Row],[Missrate]]+LOG10(Table1[[#This Row],[Recovery]]+Table1[[#This Row],[SC]])/10</f>
        <v>0.14613925394720281</v>
      </c>
    </row>
    <row r="182" spans="1:12" x14ac:dyDescent="0.3">
      <c r="A182" s="10" t="s">
        <v>47</v>
      </c>
      <c r="B182" s="34">
        <v>9.9999999999999998E-13</v>
      </c>
      <c r="C182" s="10" t="b">
        <v>0</v>
      </c>
      <c r="D182" s="11" t="s">
        <v>29</v>
      </c>
      <c r="E182" s="13" t="s">
        <v>29</v>
      </c>
      <c r="F182" s="13" t="s">
        <v>29</v>
      </c>
      <c r="G182" s="5">
        <v>200</v>
      </c>
      <c r="H182" s="10" t="s">
        <v>29</v>
      </c>
      <c r="I182" s="5">
        <v>1.5599999999999999E-2</v>
      </c>
      <c r="J182" s="26">
        <v>21.477838999999999</v>
      </c>
      <c r="K182" s="26">
        <v>0.56532700000000002</v>
      </c>
      <c r="L182" s="27">
        <f>Table1[[#This Row],[Missrate]]+LOG10(Table1[[#This Row],[Recovery]]+Table1[[#This Row],[SC]])/10</f>
        <v>0.14992739711953065</v>
      </c>
    </row>
  </sheetData>
  <mergeCells count="4">
    <mergeCell ref="J10:K10"/>
    <mergeCell ref="A10:H10"/>
    <mergeCell ref="N10:U10"/>
    <mergeCell ref="W10:X10"/>
  </mergeCells>
  <conditionalFormatting sqref="I12:I18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2:V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2" r:id="rId1" display="www.vision.jhu.edu/code/fetchcode.php?id=3" xr:uid="{5BF93632-D7D0-4EDA-AFD7-A74303248C42}"/>
    <hyperlink ref="D3" r:id="rId2" display="www.vision.jhu.edu/code/fetchcode.php?id=4" xr:uid="{749D8F39-9123-44A8-BDAB-D41EB1980FA9}"/>
    <hyperlink ref="D4" r:id="rId3" display="www.vision.jhu.edu/code/fetchcode.php?id=16" xr:uid="{87969C3D-97F3-4A36-9EEC-D5CCD7615AB4}"/>
    <hyperlink ref="D5" r:id="rId4" display="www.vision.jhu.edu/code/fetchcode.php?id=17" xr:uid="{B6194A79-1537-4A2A-9C0C-B3EE6B68CD4E}"/>
    <hyperlink ref="D6" r:id="rId5" display="https://github.com/abhinav4192/sparse-subspace-clustering-python" xr:uid="{73509D3D-01CE-44D9-9E14-5F73AB184D9C}"/>
    <hyperlink ref="D7" r:id="rId6" display="https://github.com/stephenbeckr/SSC" xr:uid="{5B5A3BC8-4C36-44FE-A6A7-7A1B155AADC5}"/>
    <hyperlink ref="D8" r:id="rId7" display="https://github.com/stephenbeckr/SSC" xr:uid="{F24A0387-B4C9-4544-AAEE-2D77D891FFB0}"/>
  </hyperlinks>
  <pageMargins left="0.7" right="0.7" top="0.75" bottom="0.75" header="0.3" footer="0.3"/>
  <pageSetup orientation="portrait" r:id="rId8"/>
  <tableParts count="3"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2019-05-01T19:04:52Z</dcterms:modified>
</cp:coreProperties>
</file>