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F2D6ACA1-ED22-492C-9545-1BF4142A7418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F3" i="1"/>
  <c r="I3" i="1"/>
  <c r="J3" i="1"/>
  <c r="K3" i="1"/>
  <c r="L3" i="1"/>
  <c r="M3" i="1"/>
  <c r="I4" i="1"/>
  <c r="J4" i="1"/>
  <c r="K4" i="1"/>
  <c r="L4" i="1"/>
  <c r="M4" i="1"/>
  <c r="I5" i="1"/>
  <c r="J5" i="1"/>
  <c r="K5" i="1"/>
  <c r="L5" i="1"/>
  <c r="M5" i="1"/>
  <c r="I6" i="1"/>
  <c r="J6" i="1"/>
  <c r="K6" i="1"/>
  <c r="L6" i="1"/>
  <c r="M6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D4" i="1"/>
  <c r="D5" i="1"/>
  <c r="D6" i="1"/>
  <c r="B24" i="1"/>
  <c r="C24" i="1"/>
  <c r="B25" i="1"/>
  <c r="C25" i="1"/>
  <c r="B26" i="1"/>
  <c r="C26" i="1"/>
  <c r="B20" i="1"/>
  <c r="C20" i="1"/>
  <c r="B21" i="1"/>
  <c r="C21" i="1"/>
  <c r="B22" i="1"/>
  <c r="C22" i="1"/>
  <c r="B16" i="1"/>
  <c r="C16" i="1"/>
  <c r="B17" i="1"/>
  <c r="C17" i="1"/>
  <c r="B18" i="1"/>
  <c r="C18" i="1"/>
  <c r="B12" i="1"/>
  <c r="C12" i="1"/>
  <c r="B13" i="1"/>
  <c r="C13" i="1"/>
  <c r="B14" i="1"/>
  <c r="C14" i="1"/>
  <c r="B8" i="1"/>
  <c r="C8" i="1"/>
  <c r="B9" i="1"/>
  <c r="C9" i="1"/>
  <c r="B10" i="1"/>
  <c r="C10" i="1"/>
  <c r="C23" i="1"/>
  <c r="B23" i="1"/>
  <c r="C19" i="1"/>
  <c r="B19" i="1"/>
  <c r="C15" i="1"/>
  <c r="B15" i="1"/>
  <c r="C11" i="1"/>
  <c r="B11" i="1"/>
  <c r="C7" i="1"/>
  <c r="B7" i="1"/>
  <c r="N32" i="1"/>
  <c r="M32" i="1"/>
  <c r="J32" i="1"/>
  <c r="I32" i="1"/>
  <c r="H32" i="1"/>
  <c r="G32" i="1"/>
  <c r="F32" i="1"/>
  <c r="E32" i="1"/>
</calcChain>
</file>

<file path=xl/sharedStrings.xml><?xml version="1.0" encoding="utf-8"?>
<sst xmlns="http://schemas.openxmlformats.org/spreadsheetml/2006/main" count="57" uniqueCount="54">
  <si>
    <t>Algorithm</t>
  </si>
  <si>
    <t>Parameters</t>
  </si>
  <si>
    <t>Function</t>
  </si>
  <si>
    <t>skopt.gp_min</t>
  </si>
  <si>
    <t>[]</t>
  </si>
  <si>
    <t>1_50</t>
  </si>
  <si>
    <t>skopt.dummy_min</t>
  </si>
  <si>
    <t>skopt.forest_min</t>
  </si>
  <si>
    <t>skopt.gbrt_min</t>
  </si>
  <si>
    <t>Scenario</t>
  </si>
  <si>
    <t>Number</t>
  </si>
  <si>
    <t>Paramaeters</t>
  </si>
  <si>
    <t>Dataset</t>
  </si>
  <si>
    <t>ep_prtr</t>
  </si>
  <si>
    <t>epochs</t>
  </si>
  <si>
    <t>0_min</t>
  </si>
  <si>
    <t>Space bounds</t>
  </si>
  <si>
    <t>0_max</t>
  </si>
  <si>
    <t>1_min</t>
  </si>
  <si>
    <t>1_max</t>
  </si>
  <si>
    <t>2_min</t>
  </si>
  <si>
    <t>2_max</t>
  </si>
  <si>
    <t>3_min</t>
  </si>
  <si>
    <t>3_max</t>
  </si>
  <si>
    <t>4_min</t>
  </si>
  <si>
    <t>4_max</t>
  </si>
  <si>
    <t>5_min</t>
  </si>
  <si>
    <t>5_max</t>
  </si>
  <si>
    <t>Optimum</t>
  </si>
  <si>
    <t>error</t>
  </si>
  <si>
    <t>lr_prtr</t>
  </si>
  <si>
    <t>lr</t>
  </si>
  <si>
    <t>alph1</t>
  </si>
  <si>
    <t>alph2</t>
  </si>
  <si>
    <t>iter2</t>
  </si>
  <si>
    <t>iter1</t>
  </si>
  <si>
    <t>YaleB</t>
  </si>
  <si>
    <t>Scenario 0</t>
  </si>
  <si>
    <t>0_10</t>
  </si>
  <si>
    <t>0_20</t>
  </si>
  <si>
    <t>0_30</t>
  </si>
  <si>
    <t>0_40</t>
  </si>
  <si>
    <t>0_50</t>
  </si>
  <si>
    <t>Average</t>
  </si>
  <si>
    <t>Seed 0</t>
  </si>
  <si>
    <t>Seed 1</t>
  </si>
  <si>
    <t>Seed 2</t>
  </si>
  <si>
    <t>Seed 3</t>
  </si>
  <si>
    <t>Seed 4</t>
  </si>
  <si>
    <t>1_10</t>
  </si>
  <si>
    <t>1_20</t>
  </si>
  <si>
    <t>1_30</t>
  </si>
  <si>
    <t>1_40</t>
  </si>
  <si>
    <t>Scenario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</si>
</sst>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BC8FDD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4" borderId="0" xfId="0" applyFill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0" fillId="5" borderId="0" xfId="0" applyFill="1"/>
    <xf numFmtId="0" fontId="1" fillId="5" borderId="1" xfId="0" applyFont="1" applyFill="1" applyBorder="1" applyAlignment="1">
      <alignment horizontal="center"/>
    </xf>
    <xf numFmtId="0" fontId="0" fillId="6" borderId="0" xfId="0" applyFill="1"/>
    <xf numFmtId="0" fontId="1" fillId="6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11" fontId="0" fillId="0" borderId="0" xfId="0" applyNumberFormat="1"/>
    <xf numFmtId="0" fontId="1" fillId="3" borderId="0" xfId="0" applyFont="1" applyFill="1"/>
    <xf numFmtId="0" fontId="1" fillId="4" borderId="0" xfId="0" applyFont="1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4" borderId="7" xfId="0" applyFill="1" applyBorder="1"/>
    <xf numFmtId="0" fontId="0" fillId="3" borderId="7" xfId="0" applyFill="1" applyBorder="1"/>
    <xf numFmtId="0" fontId="0" fillId="0" borderId="9" xfId="0" applyBorder="1"/>
    <xf numFmtId="0" fontId="0" fillId="0" borderId="8" xfId="0" applyBorder="1"/>
    <xf numFmtId="0" fontId="2" fillId="7" borderId="10" xfId="0" applyFont="1" applyFill="1" applyBorder="1" applyAlignment="1">
      <alignment horizontal="center" vertical="center" textRotation="90"/>
    </xf>
    <xf numFmtId="0" fontId="2" fillId="7" borderId="8" xfId="0" applyFont="1" applyFill="1" applyBorder="1" applyAlignment="1">
      <alignment horizontal="center" vertical="center" textRotation="90"/>
    </xf>
    <xf numFmtId="0" fontId="2" fillId="7" borderId="11" xfId="0" applyFont="1" applyFill="1" applyBorder="1" applyAlignment="1">
      <alignment horizontal="center" vertical="center" textRotation="90"/>
    </xf>
    <xf numFmtId="0" fontId="2" fillId="7" borderId="12" xfId="0" applyFont="1" applyFill="1" applyBorder="1" applyAlignment="1">
      <alignment horizontal="center" vertical="center" textRotation="90"/>
    </xf>
    <xf numFmtId="0" fontId="1" fillId="4" borderId="6" xfId="0" applyFont="1" applyFill="1" applyBorder="1" applyAlignment="1">
      <alignment horizontal="center"/>
    </xf>
    <xf numFmtId="0" fontId="0" fillId="4" borderId="13" xfId="0" applyFill="1" applyBorder="1"/>
    <xf numFmtId="0" fontId="1" fillId="4" borderId="14" xfId="0" applyFont="1" applyFill="1" applyBorder="1" applyAlignment="1">
      <alignment horizontal="center"/>
    </xf>
    <xf numFmtId="0" fontId="0" fillId="4" borderId="15" xfId="0" applyFill="1" applyBorder="1"/>
    <xf numFmtId="0" fontId="0" fillId="3" borderId="13" xfId="0" applyFill="1" applyBorder="1"/>
    <xf numFmtId="0" fontId="1" fillId="3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0" borderId="0" xfId="0" applyBorder="1"/>
    <xf numFmtId="0" fontId="0" fillId="0" borderId="16" xfId="0" applyBorder="1"/>
    <xf numFmtId="0" fontId="0" fillId="0" borderId="17" xfId="0" applyBorder="1"/>
  </cellXfs>
  <cellStyles count="1">
    <cellStyle name="Normal" xfId="0" builtinId="0"/>
  </cellStyles>
  <dxfs count="6">
    <dxf>
      <font>
        <b/>
        <i val="0"/>
      </font>
    </dxf>
    <dxf>
      <font>
        <b/>
        <i val="0"/>
      </font>
    </dxf>
    <dxf>
      <font>
        <b/>
        <i val="0"/>
      </font>
    </dxf>
    <dxf>
      <numFmt numFmtId="0" formatCode="General"/>
      <border diagonalUp="0" diagonalDown="0">
        <left style="thin">
          <color indexed="64"/>
        </left>
        <right/>
        <vertical/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/>
        <vertical/>
      </border>
    </dxf>
  </dxfs>
  <tableStyles count="0" defaultTableStyle="TableStyleMedium2" defaultPivotStyle="PivotStyleLight16"/>
  <colors>
    <mruColors>
      <color rgb="FFBC8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4E8075-E88E-4D35-95AC-BF472FDE9436}" name="Table1" displayName="Table1" ref="B2:M26" totalsRowShown="0" headerRowBorderDxfId="4">
  <autoFilter ref="B2:M26" xr:uid="{65291EA1-73A1-4CEB-96E8-6BA55D103CDB}"/>
  <tableColumns count="12">
    <tableColumn id="2" xr3:uid="{C5D03F94-B59B-4111-B686-B3565B731BE0}" name="Function"/>
    <tableColumn id="13" xr3:uid="{E5FFF603-2140-4CBD-A5E2-FB1006364FE6}" name="Parameters"/>
    <tableColumn id="9" xr3:uid="{C4861B6F-B568-407D-B892-2061A010F86C}" name="0_10" dataDxfId="3">
      <calculatedColumnFormula>AVERAGE(D7,D11,D15,D19,D23)</calculatedColumnFormula>
    </tableColumn>
    <tableColumn id="10" xr3:uid="{F88D4F9B-E105-4A58-BFBF-4B1365F156B2}" name="0_20"/>
    <tableColumn id="11" xr3:uid="{EC850DC3-872A-4EB6-A640-58622D992ECE}" name="0_30"/>
    <tableColumn id="12" xr3:uid="{3BCAE892-48B5-4026-87EF-DD0B1C67CEA9}" name="0_40"/>
    <tableColumn id="14" xr3:uid="{7979ACA1-BADA-4348-8B51-C28AD9AC9DC4}" name="0_50"/>
    <tableColumn id="15" xr3:uid="{E297CFB1-7B7F-4157-8755-6AB30F299D08}" name="1_10" dataDxfId="5"/>
    <tableColumn id="16" xr3:uid="{2963D26E-B527-4009-82A3-456B51C513FA}" name="1_20"/>
    <tableColumn id="17" xr3:uid="{5F12FDBB-B6D3-41D5-A3E8-4C7491D3E3A4}" name="1_30"/>
    <tableColumn id="18" xr3:uid="{E1D4DE2A-337D-413B-9569-8907A74F5FB9}" name="1_40"/>
    <tableColumn id="19" xr3:uid="{0CB7B969-7FCA-450C-BFF4-B282D45DB3F0}" name="1_5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F39C55-E78F-425F-89F4-BC666A41BB4F}" name="Table2" displayName="Table2" ref="A31:W33" totalsRowShown="0">
  <autoFilter ref="A31:W33" xr:uid="{2D87966D-B079-4B69-AC3D-C8DEB2366165}"/>
  <tableColumns count="23">
    <tableColumn id="1" xr3:uid="{3F1A14A8-1EC1-43C0-90DF-645BF2780390}" name="Number"/>
    <tableColumn id="2" xr3:uid="{C568F7B3-4578-4675-A7AC-0C827C456883}" name="Dataset"/>
    <tableColumn id="3" xr3:uid="{881362A8-4402-4B10-8C23-30D575CC55CB}" name="ep_prtr"/>
    <tableColumn id="4" xr3:uid="{EB69AEC0-3748-40EA-B73E-3B0CA4A1CF71}" name="epochs"/>
    <tableColumn id="5" xr3:uid="{574C2CD9-BA7A-4A9F-AD66-C48399A2B618}" name="0_min">
      <calculatedColumnFormula>10^-2</calculatedColumnFormula>
    </tableColumn>
    <tableColumn id="6" xr3:uid="{95F6BAB4-45FA-4A58-B3C2-5B03531A165E}" name="0_max">
      <calculatedColumnFormula>10^0</calculatedColumnFormula>
    </tableColumn>
    <tableColumn id="7" xr3:uid="{6B78439E-32CB-4749-91EF-0C440629E94A}" name="1_min">
      <calculatedColumnFormula>10^-3</calculatedColumnFormula>
    </tableColumn>
    <tableColumn id="8" xr3:uid="{1DB43EDB-13A3-4891-B669-0A50D7660BA3}" name="1_max">
      <calculatedColumnFormula>10^-1</calculatedColumnFormula>
    </tableColumn>
    <tableColumn id="9" xr3:uid="{EA465E74-E777-4088-93C3-21E9D91DD78E}" name="2_min">
      <calculatedColumnFormula>10^0</calculatedColumnFormula>
    </tableColumn>
    <tableColumn id="10" xr3:uid="{98903145-7EA2-4A32-9E47-C4DD86832D47}" name="2_max">
      <calculatedColumnFormula>10^2</calculatedColumnFormula>
    </tableColumn>
    <tableColumn id="11" xr3:uid="{6BD9BC66-B461-43FE-8FCF-EE6DCBC72A96}" name="3_min"/>
    <tableColumn id="12" xr3:uid="{84476E16-3370-4B85-B766-6A6FE5147F97}" name="3_max"/>
    <tableColumn id="13" xr3:uid="{CABEDB27-35F9-458B-9D7A-0337E2148594}" name="4_min">
      <calculatedColumnFormula>10^0</calculatedColumnFormula>
    </tableColumn>
    <tableColumn id="14" xr3:uid="{1BBF712F-0E8C-4304-B5BD-CD06AF4CA1FB}" name="4_max">
      <calculatedColumnFormula>10^2</calculatedColumnFormula>
    </tableColumn>
    <tableColumn id="15" xr3:uid="{E8C65F8C-DCEC-45AB-9C33-C0EE0EEC6D16}" name="5_min"/>
    <tableColumn id="16" xr3:uid="{654EB017-AFCF-423B-A3DF-971634304CF4}" name="5_max"/>
    <tableColumn id="17" xr3:uid="{F1B5EE51-2F0E-4154-B129-5AC962EE57AC}" name="error"/>
    <tableColumn id="18" xr3:uid="{0F9C365A-A5F6-4966-93F2-3D347586FF8E}" name="lr_prtr"/>
    <tableColumn id="19" xr3:uid="{4067613D-3729-4F8C-84A8-334F13889526}" name="lr"/>
    <tableColumn id="20" xr3:uid="{775DCFA6-1A9F-4484-B078-65F12C846750}" name="alph1"/>
    <tableColumn id="21" xr3:uid="{67BB85F2-0E40-495F-BF27-F45E857C89F1}" name="iter1"/>
    <tableColumn id="22" xr3:uid="{F14B21BF-A4AC-4D41-9367-6C9CC7818A67}" name="alph2"/>
    <tableColumn id="23" xr3:uid="{04052317-4708-4F4E-9267-A6145C60BDEC}" name="iter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3"/>
  <sheetViews>
    <sheetView tabSelected="1" topLeftCell="A5" workbookViewId="0">
      <selection activeCell="I14" sqref="I14"/>
    </sheetView>
  </sheetViews>
  <sheetFormatPr defaultRowHeight="14.4" x14ac:dyDescent="0.3"/>
  <cols>
    <col min="1" max="1" width="10.109375" bestFit="1" customWidth="1"/>
    <col min="2" max="2" width="16.109375" bestFit="1" customWidth="1"/>
    <col min="3" max="3" width="12.77734375" bestFit="1" customWidth="1"/>
    <col min="4" max="4" width="9.21875" bestFit="1" customWidth="1"/>
    <col min="5" max="5" width="8.44140625" bestFit="1" customWidth="1"/>
    <col min="6" max="6" width="8.77734375" bestFit="1" customWidth="1"/>
    <col min="7" max="7" width="8.44140625" bestFit="1" customWidth="1"/>
    <col min="8" max="8" width="8.77734375" bestFit="1" customWidth="1"/>
    <col min="9" max="9" width="9.44140625" bestFit="1" customWidth="1"/>
    <col min="10" max="10" width="8.77734375" bestFit="1" customWidth="1"/>
    <col min="11" max="11" width="8.44140625" bestFit="1" customWidth="1"/>
    <col min="12" max="12" width="8.77734375" bestFit="1" customWidth="1"/>
    <col min="13" max="13" width="8.44140625" bestFit="1" customWidth="1"/>
  </cols>
  <sheetData>
    <row r="1" spans="1:13" x14ac:dyDescent="0.3">
      <c r="A1" s="20"/>
      <c r="B1" s="2" t="s">
        <v>0</v>
      </c>
      <c r="C1" s="2"/>
      <c r="D1" s="25" t="s">
        <v>37</v>
      </c>
      <c r="E1" s="8"/>
      <c r="F1" s="8"/>
      <c r="G1" s="8"/>
      <c r="H1" s="27"/>
      <c r="I1" s="30" t="s">
        <v>53</v>
      </c>
      <c r="J1" s="31"/>
      <c r="K1" s="31"/>
      <c r="L1" s="31"/>
      <c r="M1" s="31"/>
    </row>
    <row r="2" spans="1:13" ht="15" thickBot="1" x14ac:dyDescent="0.35">
      <c r="A2" s="19"/>
      <c r="B2" s="16" t="s">
        <v>2</v>
      </c>
      <c r="C2" s="16" t="s">
        <v>1</v>
      </c>
      <c r="D2" s="26" t="s">
        <v>38</v>
      </c>
      <c r="E2" s="17" t="s">
        <v>39</v>
      </c>
      <c r="F2" s="17" t="s">
        <v>40</v>
      </c>
      <c r="G2" s="17" t="s">
        <v>41</v>
      </c>
      <c r="H2" s="28" t="s">
        <v>42</v>
      </c>
      <c r="I2" s="29" t="s">
        <v>49</v>
      </c>
      <c r="J2" s="18" t="s">
        <v>50</v>
      </c>
      <c r="K2" s="18" t="s">
        <v>51</v>
      </c>
      <c r="L2" s="18" t="s">
        <v>52</v>
      </c>
      <c r="M2" s="18" t="s">
        <v>5</v>
      </c>
    </row>
    <row r="3" spans="1:13" x14ac:dyDescent="0.3">
      <c r="A3" s="21" t="s">
        <v>43</v>
      </c>
      <c r="B3" t="s">
        <v>3</v>
      </c>
      <c r="C3" t="s">
        <v>4</v>
      </c>
      <c r="D3" s="33">
        <f t="shared" ref="D3:H26" si="0">AVERAGE(D7,D11,D15,D19,D23)</f>
        <v>2.2350000000000002E-2</v>
      </c>
      <c r="E3" s="34">
        <f t="shared" si="0"/>
        <v>2.0999999999999999E-3</v>
      </c>
      <c r="F3" s="34">
        <f t="shared" si="0"/>
        <v>1.8999999999999998E-3</v>
      </c>
      <c r="G3" s="34">
        <f t="shared" si="0"/>
        <v>1.6999999999999999E-3</v>
      </c>
      <c r="H3" s="32">
        <f t="shared" si="0"/>
        <v>1.6999999999999999E-3</v>
      </c>
      <c r="I3" s="33" t="e">
        <f t="shared" ref="I3:M3" si="1">AVERAGE(I7,I11,I15,I19,I23)</f>
        <v>#DIV/0!</v>
      </c>
      <c r="J3" s="32" t="e">
        <f t="shared" si="1"/>
        <v>#DIV/0!</v>
      </c>
      <c r="K3" s="32" t="e">
        <f t="shared" si="1"/>
        <v>#DIV/0!</v>
      </c>
      <c r="L3" s="32" t="e">
        <f t="shared" si="1"/>
        <v>#DIV/0!</v>
      </c>
      <c r="M3" s="32" t="e">
        <f t="shared" si="1"/>
        <v>#DIV/0!</v>
      </c>
    </row>
    <row r="4" spans="1:13" x14ac:dyDescent="0.3">
      <c r="A4" s="22"/>
      <c r="B4" t="s">
        <v>6</v>
      </c>
      <c r="C4" t="s">
        <v>4</v>
      </c>
      <c r="D4" s="14">
        <f t="shared" si="0"/>
        <v>0.20105000000000001</v>
      </c>
      <c r="E4" s="32">
        <f t="shared" si="0"/>
        <v>0.11510000000000001</v>
      </c>
      <c r="F4" s="32">
        <f t="shared" si="0"/>
        <v>1.2100000000000001E-2</v>
      </c>
      <c r="G4" s="32">
        <f t="shared" si="0"/>
        <v>1.2100000000000001E-2</v>
      </c>
      <c r="H4" s="32">
        <f t="shared" si="0"/>
        <v>1.2100000000000001E-2</v>
      </c>
      <c r="I4" s="14" t="e">
        <f t="shared" ref="I4:M4" si="2">AVERAGE(I8,I12,I16,I20,I24)</f>
        <v>#DIV/0!</v>
      </c>
      <c r="J4" s="32" t="e">
        <f t="shared" si="2"/>
        <v>#DIV/0!</v>
      </c>
      <c r="K4" s="32" t="e">
        <f t="shared" si="2"/>
        <v>#DIV/0!</v>
      </c>
      <c r="L4" s="32" t="e">
        <f t="shared" si="2"/>
        <v>#DIV/0!</v>
      </c>
      <c r="M4" s="32" t="e">
        <f t="shared" si="2"/>
        <v>#DIV/0!</v>
      </c>
    </row>
    <row r="5" spans="1:13" x14ac:dyDescent="0.3">
      <c r="A5" s="22"/>
      <c r="B5" t="s">
        <v>7</v>
      </c>
      <c r="C5" t="s">
        <v>4</v>
      </c>
      <c r="D5" s="14">
        <f t="shared" si="0"/>
        <v>0.20105000000000001</v>
      </c>
      <c r="E5" s="32">
        <f t="shared" si="0"/>
        <v>8.2150000000000001E-2</v>
      </c>
      <c r="F5" s="32">
        <f t="shared" si="0"/>
        <v>6.4699999999999994E-2</v>
      </c>
      <c r="G5" s="32">
        <f t="shared" si="0"/>
        <v>1.5E-3</v>
      </c>
      <c r="H5" s="32">
        <f t="shared" si="0"/>
        <v>1.5E-3</v>
      </c>
      <c r="I5" s="14" t="e">
        <f t="shared" ref="I5:M5" si="3">AVERAGE(I9,I13,I17,I21,I25)</f>
        <v>#DIV/0!</v>
      </c>
      <c r="J5" s="32" t="e">
        <f t="shared" si="3"/>
        <v>#DIV/0!</v>
      </c>
      <c r="K5" s="32" t="e">
        <f t="shared" si="3"/>
        <v>#DIV/0!</v>
      </c>
      <c r="L5" s="32" t="e">
        <f t="shared" si="3"/>
        <v>#DIV/0!</v>
      </c>
      <c r="M5" s="32" t="e">
        <f t="shared" si="3"/>
        <v>#DIV/0!</v>
      </c>
    </row>
    <row r="6" spans="1:13" x14ac:dyDescent="0.3">
      <c r="A6" s="23"/>
      <c r="B6" s="13" t="s">
        <v>8</v>
      </c>
      <c r="C6" s="13" t="s">
        <v>4</v>
      </c>
      <c r="D6" s="15">
        <f t="shared" si="0"/>
        <v>0.13084999999999999</v>
      </c>
      <c r="E6" s="13">
        <f t="shared" si="0"/>
        <v>3.8099999999999995E-2</v>
      </c>
      <c r="F6" s="13">
        <f t="shared" si="0"/>
        <v>8.4999999999999989E-3</v>
      </c>
      <c r="G6" s="13">
        <f t="shared" si="0"/>
        <v>8.4999999999999989E-3</v>
      </c>
      <c r="H6" s="13">
        <f t="shared" si="0"/>
        <v>7.6500000000000005E-3</v>
      </c>
      <c r="I6" s="15" t="e">
        <f t="shared" ref="I6:M6" si="4">AVERAGE(I10,I14,I18,I22,I26)</f>
        <v>#DIV/0!</v>
      </c>
      <c r="J6" s="13" t="e">
        <f t="shared" si="4"/>
        <v>#DIV/0!</v>
      </c>
      <c r="K6" s="13" t="e">
        <f t="shared" si="4"/>
        <v>#DIV/0!</v>
      </c>
      <c r="L6" s="13" t="e">
        <f t="shared" si="4"/>
        <v>#DIV/0!</v>
      </c>
      <c r="M6" s="13" t="e">
        <f t="shared" si="4"/>
        <v>#DIV/0!</v>
      </c>
    </row>
    <row r="7" spans="1:13" x14ac:dyDescent="0.3">
      <c r="A7" s="24" t="s">
        <v>44</v>
      </c>
      <c r="B7" t="str">
        <f>B3</f>
        <v>skopt.gp_min</v>
      </c>
      <c r="C7" t="str">
        <f>C3</f>
        <v>[]</v>
      </c>
      <c r="D7" s="14">
        <v>4.1700000000000001E-2</v>
      </c>
      <c r="E7">
        <v>2.0999999999999999E-3</v>
      </c>
      <c r="F7">
        <v>1.6999999999999999E-3</v>
      </c>
      <c r="G7">
        <v>1.6999999999999999E-3</v>
      </c>
      <c r="H7">
        <v>1.6999999999999999E-3</v>
      </c>
      <c r="I7" s="14"/>
    </row>
    <row r="8" spans="1:13" x14ac:dyDescent="0.3">
      <c r="A8" s="22"/>
      <c r="B8" t="str">
        <f t="shared" ref="B8:C8" si="5">B4</f>
        <v>skopt.dummy_min</v>
      </c>
      <c r="C8" t="str">
        <f t="shared" si="5"/>
        <v>[]</v>
      </c>
      <c r="D8" s="14">
        <v>0.3387</v>
      </c>
      <c r="E8">
        <v>0.20810000000000001</v>
      </c>
      <c r="F8">
        <v>2.0999999999999999E-3</v>
      </c>
      <c r="G8">
        <v>2.0999999999999999E-3</v>
      </c>
      <c r="H8">
        <v>2.0999999999999999E-3</v>
      </c>
      <c r="I8" s="14"/>
    </row>
    <row r="9" spans="1:13" x14ac:dyDescent="0.3">
      <c r="A9" s="22"/>
      <c r="B9" t="str">
        <f t="shared" ref="B9:C9" si="6">B5</f>
        <v>skopt.forest_min</v>
      </c>
      <c r="C9" t="str">
        <f t="shared" si="6"/>
        <v>[]</v>
      </c>
      <c r="D9" s="14">
        <v>0.3387</v>
      </c>
      <c r="E9">
        <v>0.16259999999999999</v>
      </c>
      <c r="F9">
        <v>0.12809999999999999</v>
      </c>
      <c r="G9">
        <v>1.6999999999999999E-3</v>
      </c>
      <c r="H9">
        <v>1.6999999999999999E-3</v>
      </c>
      <c r="I9" s="14"/>
    </row>
    <row r="10" spans="1:13" x14ac:dyDescent="0.3">
      <c r="A10" s="23"/>
      <c r="B10" s="13" t="str">
        <f t="shared" ref="B10:C10" si="7">B6</f>
        <v>skopt.gbrt_min</v>
      </c>
      <c r="C10" s="13" t="str">
        <f t="shared" si="7"/>
        <v>[]</v>
      </c>
      <c r="D10" s="15">
        <v>0.26</v>
      </c>
      <c r="E10" s="13">
        <v>7.4499999999999997E-2</v>
      </c>
      <c r="F10" s="13">
        <v>1.5699999999999999E-2</v>
      </c>
      <c r="G10" s="13">
        <v>1.5699999999999999E-2</v>
      </c>
      <c r="H10" s="13">
        <v>1.4E-2</v>
      </c>
      <c r="I10" s="15"/>
      <c r="J10" s="13"/>
      <c r="K10" s="13"/>
      <c r="L10" s="13"/>
      <c r="M10" s="13"/>
    </row>
    <row r="11" spans="1:13" x14ac:dyDescent="0.3">
      <c r="A11" s="24" t="s">
        <v>45</v>
      </c>
      <c r="B11" t="str">
        <f>B3</f>
        <v>skopt.gp_min</v>
      </c>
      <c r="C11" t="str">
        <f>C3</f>
        <v>[]</v>
      </c>
      <c r="D11" s="14">
        <v>3.0000000000000001E-3</v>
      </c>
      <c r="E11">
        <v>2.0999999999999999E-3</v>
      </c>
      <c r="F11">
        <v>2.0999999999999999E-3</v>
      </c>
      <c r="G11">
        <v>1.6999999999999999E-3</v>
      </c>
      <c r="H11">
        <v>1.6999999999999999E-3</v>
      </c>
      <c r="I11" s="14"/>
    </row>
    <row r="12" spans="1:13" x14ac:dyDescent="0.3">
      <c r="A12" s="22"/>
      <c r="B12" t="str">
        <f t="shared" ref="B12:C12" si="8">B4</f>
        <v>skopt.dummy_min</v>
      </c>
      <c r="C12" t="str">
        <f t="shared" si="8"/>
        <v>[]</v>
      </c>
      <c r="D12" s="14">
        <v>6.3399999999999998E-2</v>
      </c>
      <c r="E12">
        <v>2.2100000000000002E-2</v>
      </c>
      <c r="F12">
        <v>2.2100000000000002E-2</v>
      </c>
      <c r="G12">
        <v>2.2100000000000002E-2</v>
      </c>
      <c r="H12">
        <v>2.2100000000000002E-2</v>
      </c>
      <c r="I12" s="14"/>
    </row>
    <row r="13" spans="1:13" x14ac:dyDescent="0.3">
      <c r="A13" s="22"/>
      <c r="B13" t="str">
        <f t="shared" ref="B13:C13" si="9">B5</f>
        <v>skopt.forest_min</v>
      </c>
      <c r="C13" t="str">
        <f t="shared" si="9"/>
        <v>[]</v>
      </c>
      <c r="D13" s="14">
        <v>6.3399999999999998E-2</v>
      </c>
      <c r="E13">
        <v>1.6999999999999999E-3</v>
      </c>
      <c r="F13">
        <v>1.2999999999999999E-3</v>
      </c>
      <c r="G13">
        <v>1.2999999999999999E-3</v>
      </c>
      <c r="H13">
        <v>1.2999999999999999E-3</v>
      </c>
      <c r="I13" s="14"/>
    </row>
    <row r="14" spans="1:13" x14ac:dyDescent="0.3">
      <c r="A14" s="23"/>
      <c r="B14" s="13" t="str">
        <f t="shared" ref="B14:C14" si="10">B6</f>
        <v>skopt.gbrt_min</v>
      </c>
      <c r="C14" s="13" t="str">
        <f t="shared" si="10"/>
        <v>[]</v>
      </c>
      <c r="D14" s="15">
        <v>1.6999999999999999E-3</v>
      </c>
      <c r="E14" s="13">
        <v>1.6999999999999999E-3</v>
      </c>
      <c r="F14" s="13">
        <v>1.2999999999999999E-3</v>
      </c>
      <c r="G14" s="13">
        <v>1.2999999999999999E-3</v>
      </c>
      <c r="H14" s="13">
        <v>1.2999999999999999E-3</v>
      </c>
      <c r="I14" s="15"/>
      <c r="J14" s="13"/>
      <c r="K14" s="13"/>
      <c r="L14" s="13"/>
      <c r="M14" s="13"/>
    </row>
    <row r="15" spans="1:13" x14ac:dyDescent="0.3">
      <c r="A15" s="24" t="s">
        <v>46</v>
      </c>
      <c r="B15" t="str">
        <f>B3</f>
        <v>skopt.gp_min</v>
      </c>
      <c r="C15" t="str">
        <f>C3</f>
        <v>[]</v>
      </c>
      <c r="D15" s="14"/>
      <c r="I15" s="14"/>
    </row>
    <row r="16" spans="1:13" x14ac:dyDescent="0.3">
      <c r="A16" s="22"/>
      <c r="B16" t="str">
        <f t="shared" ref="B16:C16" si="11">B4</f>
        <v>skopt.dummy_min</v>
      </c>
      <c r="C16" t="str">
        <f t="shared" si="11"/>
        <v>[]</v>
      </c>
      <c r="D16" s="14"/>
      <c r="I16" s="14"/>
    </row>
    <row r="17" spans="1:23" x14ac:dyDescent="0.3">
      <c r="A17" s="22"/>
      <c r="B17" t="str">
        <f t="shared" ref="B17:C17" si="12">B5</f>
        <v>skopt.forest_min</v>
      </c>
      <c r="C17" t="str">
        <f t="shared" si="12"/>
        <v>[]</v>
      </c>
      <c r="D17" s="14"/>
      <c r="I17" s="14"/>
    </row>
    <row r="18" spans="1:23" x14ac:dyDescent="0.3">
      <c r="A18" s="23"/>
      <c r="B18" s="13" t="str">
        <f t="shared" ref="B18:C18" si="13">B6</f>
        <v>skopt.gbrt_min</v>
      </c>
      <c r="C18" s="13" t="str">
        <f t="shared" si="13"/>
        <v>[]</v>
      </c>
      <c r="D18" s="15"/>
      <c r="E18" s="13"/>
      <c r="F18" s="13"/>
      <c r="G18" s="13"/>
      <c r="H18" s="13"/>
      <c r="I18" s="15"/>
      <c r="J18" s="13"/>
      <c r="K18" s="13"/>
      <c r="L18" s="13"/>
      <c r="M18" s="13"/>
    </row>
    <row r="19" spans="1:23" x14ac:dyDescent="0.3">
      <c r="A19" s="24" t="s">
        <v>47</v>
      </c>
      <c r="B19" t="str">
        <f>B3</f>
        <v>skopt.gp_min</v>
      </c>
      <c r="C19" t="str">
        <f>C3</f>
        <v>[]</v>
      </c>
      <c r="D19" s="14"/>
      <c r="I19" s="14"/>
    </row>
    <row r="20" spans="1:23" x14ac:dyDescent="0.3">
      <c r="A20" s="22"/>
      <c r="B20" t="str">
        <f t="shared" ref="B20:C20" si="14">B4</f>
        <v>skopt.dummy_min</v>
      </c>
      <c r="C20" t="str">
        <f t="shared" si="14"/>
        <v>[]</v>
      </c>
      <c r="D20" s="14"/>
      <c r="I20" s="14"/>
    </row>
    <row r="21" spans="1:23" x14ac:dyDescent="0.3">
      <c r="A21" s="22"/>
      <c r="B21" t="str">
        <f t="shared" ref="B21:C21" si="15">B5</f>
        <v>skopt.forest_min</v>
      </c>
      <c r="C21" t="str">
        <f t="shared" si="15"/>
        <v>[]</v>
      </c>
      <c r="D21" s="14"/>
      <c r="I21" s="14"/>
    </row>
    <row r="22" spans="1:23" x14ac:dyDescent="0.3">
      <c r="A22" s="23"/>
      <c r="B22" s="13" t="str">
        <f t="shared" ref="B22:C22" si="16">B6</f>
        <v>skopt.gbrt_min</v>
      </c>
      <c r="C22" s="13" t="str">
        <f t="shared" si="16"/>
        <v>[]</v>
      </c>
      <c r="D22" s="15"/>
      <c r="E22" s="13"/>
      <c r="F22" s="13"/>
      <c r="G22" s="13"/>
      <c r="H22" s="13"/>
      <c r="I22" s="15"/>
      <c r="J22" s="13"/>
      <c r="K22" s="13"/>
      <c r="L22" s="13"/>
      <c r="M22" s="13"/>
    </row>
    <row r="23" spans="1:23" x14ac:dyDescent="0.3">
      <c r="A23" s="24" t="s">
        <v>48</v>
      </c>
      <c r="B23" t="str">
        <f>B3</f>
        <v>skopt.gp_min</v>
      </c>
      <c r="C23" t="str">
        <f>C3</f>
        <v>[]</v>
      </c>
      <c r="D23" s="14"/>
      <c r="I23" s="14"/>
    </row>
    <row r="24" spans="1:23" x14ac:dyDescent="0.3">
      <c r="A24" s="22"/>
      <c r="B24" t="str">
        <f t="shared" ref="B24:C24" si="17">B4</f>
        <v>skopt.dummy_min</v>
      </c>
      <c r="C24" t="str">
        <f t="shared" si="17"/>
        <v>[]</v>
      </c>
      <c r="D24" s="14"/>
      <c r="I24" s="14"/>
    </row>
    <row r="25" spans="1:23" x14ac:dyDescent="0.3">
      <c r="A25" s="22"/>
      <c r="B25" t="str">
        <f t="shared" ref="B25:C25" si="18">B5</f>
        <v>skopt.forest_min</v>
      </c>
      <c r="C25" t="str">
        <f t="shared" si="18"/>
        <v>[]</v>
      </c>
      <c r="D25" s="14"/>
      <c r="I25" s="14"/>
    </row>
    <row r="26" spans="1:23" x14ac:dyDescent="0.3">
      <c r="A26" s="22"/>
      <c r="B26" t="str">
        <f t="shared" ref="B26:C26" si="19">B6</f>
        <v>skopt.gbrt_min</v>
      </c>
      <c r="C26" t="str">
        <f t="shared" si="19"/>
        <v>[]</v>
      </c>
      <c r="D26" s="14"/>
      <c r="I26" s="14"/>
    </row>
    <row r="30" spans="1:23" x14ac:dyDescent="0.3">
      <c r="A30" s="3" t="s">
        <v>9</v>
      </c>
      <c r="B30" s="7" t="s">
        <v>11</v>
      </c>
      <c r="C30" s="7"/>
      <c r="D30" s="7"/>
      <c r="E30" s="5" t="s">
        <v>16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9" t="s">
        <v>28</v>
      </c>
      <c r="R30" s="9"/>
      <c r="S30" s="9"/>
      <c r="T30" s="9"/>
      <c r="U30" s="9"/>
      <c r="V30" s="9"/>
      <c r="W30" s="9"/>
    </row>
    <row r="31" spans="1:23" x14ac:dyDescent="0.3">
      <c r="A31" t="s">
        <v>10</v>
      </c>
      <c r="B31" s="6" t="s">
        <v>12</v>
      </c>
      <c r="C31" s="6" t="s">
        <v>13</v>
      </c>
      <c r="D31" s="6" t="s">
        <v>14</v>
      </c>
      <c r="E31" s="4" t="s">
        <v>15</v>
      </c>
      <c r="F31" s="4" t="s">
        <v>17</v>
      </c>
      <c r="G31" s="4" t="s">
        <v>18</v>
      </c>
      <c r="H31" s="4" t="s">
        <v>19</v>
      </c>
      <c r="I31" s="4" t="s">
        <v>20</v>
      </c>
      <c r="J31" s="4" t="s">
        <v>21</v>
      </c>
      <c r="K31" s="4" t="s">
        <v>22</v>
      </c>
      <c r="L31" s="4" t="s">
        <v>23</v>
      </c>
      <c r="M31" s="4" t="s">
        <v>24</v>
      </c>
      <c r="N31" s="4" t="s">
        <v>25</v>
      </c>
      <c r="O31" s="4" t="s">
        <v>26</v>
      </c>
      <c r="P31" s="4" t="s">
        <v>27</v>
      </c>
      <c r="Q31" s="1" t="s">
        <v>29</v>
      </c>
      <c r="R31" s="1" t="s">
        <v>30</v>
      </c>
      <c r="S31" s="1" t="s">
        <v>31</v>
      </c>
      <c r="T31" s="1" t="s">
        <v>32</v>
      </c>
      <c r="U31" s="1" t="s">
        <v>35</v>
      </c>
      <c r="V31" s="1" t="s">
        <v>33</v>
      </c>
      <c r="W31" s="1" t="s">
        <v>34</v>
      </c>
    </row>
    <row r="32" spans="1:23" x14ac:dyDescent="0.3">
      <c r="A32" s="12">
        <v>0</v>
      </c>
      <c r="B32" t="s">
        <v>36</v>
      </c>
      <c r="C32">
        <v>201</v>
      </c>
      <c r="D32">
        <v>101</v>
      </c>
      <c r="E32" s="10">
        <f>10^-2</f>
        <v>0.01</v>
      </c>
      <c r="F32">
        <f>10^0</f>
        <v>1</v>
      </c>
      <c r="G32">
        <f>10^-3</f>
        <v>1E-3</v>
      </c>
      <c r="H32">
        <f>10^-1</f>
        <v>0.1</v>
      </c>
      <c r="I32">
        <f>10^0</f>
        <v>1</v>
      </c>
      <c r="J32">
        <f>10^2</f>
        <v>100</v>
      </c>
      <c r="K32">
        <v>2</v>
      </c>
      <c r="L32">
        <v>32</v>
      </c>
      <c r="M32">
        <f>10^0</f>
        <v>1</v>
      </c>
      <c r="N32">
        <f>10^2</f>
        <v>100</v>
      </c>
      <c r="O32">
        <v>2</v>
      </c>
      <c r="P32">
        <v>32</v>
      </c>
    </row>
    <row r="33" spans="1:1" x14ac:dyDescent="0.3">
      <c r="A33" s="11">
        <v>1</v>
      </c>
    </row>
  </sheetData>
  <mergeCells count="12">
    <mergeCell ref="B1:C1"/>
    <mergeCell ref="E30:P30"/>
    <mergeCell ref="B30:D30"/>
    <mergeCell ref="Q30:W30"/>
    <mergeCell ref="D1:H1"/>
    <mergeCell ref="A3:A6"/>
    <mergeCell ref="A7:A10"/>
    <mergeCell ref="A11:A14"/>
    <mergeCell ref="A15:A18"/>
    <mergeCell ref="A19:A22"/>
    <mergeCell ref="A23:A26"/>
    <mergeCell ref="I1:M1"/>
  </mergeCells>
  <conditionalFormatting sqref="D3:D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:H26">
    <cfRule type="top10" dxfId="2" priority="2" bottom="1" rank="1"/>
  </conditionalFormatting>
  <conditionalFormatting sqref="M7:M26">
    <cfRule type="top10" dxfId="1" priority="1" bottom="1" rank="1"/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2018-11-19T15:25:17Z</dcterms:modified>
</cp:coreProperties>
</file>