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SM" sheetId="1" r:id="rId4"/>
    <sheet state="visible" name="CONFIG" sheetId="2" r:id="rId5"/>
  </sheets>
  <definedNames/>
  <calcPr/>
  <extLst>
    <ext uri="GoogleSheetsCustomDataVersion2">
      <go:sheetsCustomData xmlns:go="http://customooxmlschemas.google.com/" r:id="rId6" roundtripDataChecksum="0MUuDCuZsEkwF9XmsAk4irWUVxB1DxuTGn9PMlqL0s0="/>
    </ext>
  </extLst>
</workbook>
</file>

<file path=xl/sharedStrings.xml><?xml version="1.0" encoding="utf-8"?>
<sst xmlns="http://schemas.openxmlformats.org/spreadsheetml/2006/main" count="505" uniqueCount="197">
  <si>
    <t>Dirección IP seleccionada:                                                                                     172.16.24.0/21</t>
  </si>
  <si>
    <t>Diseño lógico de la red (diseño VLSM IPv4)                                            192.168.255.242</t>
  </si>
  <si>
    <t>Segmento</t>
  </si>
  <si>
    <t>Bloque asignado de direcciones IP</t>
  </si>
  <si>
    <t>Primera dirección IP válida del bloque</t>
  </si>
  <si>
    <t>Última dirección IP vállida del bloque</t>
  </si>
  <si>
    <t>Máscara en notación punto decimal</t>
  </si>
  <si>
    <t>Num. Hosts requeridos</t>
  </si>
  <si>
    <t>bits de host</t>
  </si>
  <si>
    <t>Desplazamiento</t>
  </si>
  <si>
    <t>Prefijo de red</t>
  </si>
  <si>
    <t>Orden</t>
  </si>
  <si>
    <t>Concursantes (Prepa.)</t>
  </si>
  <si>
    <t>172,16,26,0</t>
  </si>
  <si>
    <t>172,16,26,1</t>
  </si>
  <si>
    <t>172,16,26,254</t>
  </si>
  <si>
    <t>255.255.255.0           256-255=1</t>
  </si>
  <si>
    <t>Concursantes (Sec.)</t>
  </si>
  <si>
    <t>172,16,27,0</t>
  </si>
  <si>
    <t>172,16,27,1</t>
  </si>
  <si>
    <t>172,16,27,254</t>
  </si>
  <si>
    <t>255.255.255.0             256-255=1</t>
  </si>
  <si>
    <t>Concursantes (Prim.)</t>
  </si>
  <si>
    <t>172,16,24,0</t>
  </si>
  <si>
    <t>172,16,24,1</t>
  </si>
  <si>
    <t>172,16,25,254</t>
  </si>
  <si>
    <t>255,255,254,0             256-252=4</t>
  </si>
  <si>
    <t>Coaches</t>
  </si>
  <si>
    <t>172,16,28,0</t>
  </si>
  <si>
    <t>172,16,28,1</t>
  </si>
  <si>
    <t>172,16,28,62</t>
  </si>
  <si>
    <t>255,255,255,192         256-192=8</t>
  </si>
  <si>
    <t>Prensa</t>
  </si>
  <si>
    <t>172,16,28,64</t>
  </si>
  <si>
    <t>172,16,28,65</t>
  </si>
  <si>
    <t>172,16,28,126</t>
  </si>
  <si>
    <t>Jueces</t>
  </si>
  <si>
    <t>172,16,28,128</t>
  </si>
  <si>
    <t>172,16,28,129</t>
  </si>
  <si>
    <t>172,16,28,190</t>
  </si>
  <si>
    <t>255,255,255,192        256-192=64</t>
  </si>
  <si>
    <t>Gestion</t>
  </si>
  <si>
    <t>172,16,28,192</t>
  </si>
  <si>
    <t>172,16,28,193</t>
  </si>
  <si>
    <t>172,16,28,254</t>
  </si>
  <si>
    <t>Servers</t>
  </si>
  <si>
    <t>172,16,29,0</t>
  </si>
  <si>
    <t>172,16,29,1</t>
  </si>
  <si>
    <t>172,16,29,6</t>
  </si>
  <si>
    <t>255,255,255,248  256-8=248</t>
  </si>
  <si>
    <t>DISPOSITIVO</t>
  </si>
  <si>
    <t>INTERFACE</t>
  </si>
  <si>
    <t xml:space="preserve">IP ADDRESS </t>
  </si>
  <si>
    <t xml:space="preserve">SUBNETMASK </t>
  </si>
  <si>
    <t>D. GATEWAY</t>
  </si>
  <si>
    <t>DNS</t>
  </si>
  <si>
    <t>Router_Frontera</t>
  </si>
  <si>
    <t>g0/0/0</t>
  </si>
  <si>
    <t>192,168,255,242</t>
  </si>
  <si>
    <t>255,255,255,252</t>
  </si>
  <si>
    <t>NA</t>
  </si>
  <si>
    <t>Primaria</t>
  </si>
  <si>
    <t>g0/0/0,100</t>
  </si>
  <si>
    <t>255,255,254,0</t>
  </si>
  <si>
    <t>Preparatoria</t>
  </si>
  <si>
    <t>g0/0/0,200</t>
  </si>
  <si>
    <t>255,255,255,0</t>
  </si>
  <si>
    <t>Secundaria</t>
  </si>
  <si>
    <t>g0/0/0,300</t>
  </si>
  <si>
    <t>g0/0/0,400</t>
  </si>
  <si>
    <t>255,255,255,192</t>
  </si>
  <si>
    <t>g0/0/0,500</t>
  </si>
  <si>
    <t>g0/0/0,600</t>
  </si>
  <si>
    <t>178,16,28,126</t>
  </si>
  <si>
    <t>g0/0/0,700</t>
  </si>
  <si>
    <t>255,255,255,248</t>
  </si>
  <si>
    <t>g0/0/0,911</t>
  </si>
  <si>
    <t>Switch_Principal</t>
  </si>
  <si>
    <t>VLAN 911</t>
  </si>
  <si>
    <t>Swtch_Prensa</t>
  </si>
  <si>
    <t>172,16,28,194</t>
  </si>
  <si>
    <t>S-Coaches</t>
  </si>
  <si>
    <t>172,16,28,195</t>
  </si>
  <si>
    <t>Swirch_Jueces</t>
  </si>
  <si>
    <t>172,16,28,196</t>
  </si>
  <si>
    <t>Switch_Concursantes</t>
  </si>
  <si>
    <t>172,16,28,197</t>
  </si>
  <si>
    <t>Switch_Concursantes_Prim</t>
  </si>
  <si>
    <t>172,16,28,198</t>
  </si>
  <si>
    <t>S_C_Prim 1</t>
  </si>
  <si>
    <t>172,16,28,199</t>
  </si>
  <si>
    <t>S_C_Prim 2</t>
  </si>
  <si>
    <t>172,16,28,200</t>
  </si>
  <si>
    <t>S_C_Prim 3</t>
  </si>
  <si>
    <t>172,16,28,201</t>
  </si>
  <si>
    <t>S_C_Prim 4</t>
  </si>
  <si>
    <t>172,16,28,202</t>
  </si>
  <si>
    <t>S_C_Prim 5</t>
  </si>
  <si>
    <t>172,16,28,203</t>
  </si>
  <si>
    <t>S_C_Prim 6</t>
  </si>
  <si>
    <t>172,16,28,204</t>
  </si>
  <si>
    <t>S_C_Prim 7</t>
  </si>
  <si>
    <t>172,16,28,205</t>
  </si>
  <si>
    <t>S_C_Prim 8</t>
  </si>
  <si>
    <t>172,16,28,206</t>
  </si>
  <si>
    <t>S_C_Prim 9</t>
  </si>
  <si>
    <t>172,16,28,207</t>
  </si>
  <si>
    <t>S_C_Prim 10</t>
  </si>
  <si>
    <t>172,16,28,208</t>
  </si>
  <si>
    <t>S_C_Prim 11</t>
  </si>
  <si>
    <t>172,16,28,209</t>
  </si>
  <si>
    <t>Switch_Concursantes_Sec</t>
  </si>
  <si>
    <t>172,16,28,212</t>
  </si>
  <si>
    <t>S_C_Sec 1</t>
  </si>
  <si>
    <t>172,16,28,213</t>
  </si>
  <si>
    <t>S_C_Sec 2</t>
  </si>
  <si>
    <t>172,16,28,214</t>
  </si>
  <si>
    <t>S_C_Sec 3</t>
  </si>
  <si>
    <t>172,16,28,215</t>
  </si>
  <si>
    <t>S_C_Sec 4</t>
  </si>
  <si>
    <t>172,16,28,216</t>
  </si>
  <si>
    <t>S_C_Sec 5</t>
  </si>
  <si>
    <t>172,16,28,217</t>
  </si>
  <si>
    <t>S_C_Sec 6</t>
  </si>
  <si>
    <t>172,16,28,218</t>
  </si>
  <si>
    <t>S_C_Sec 7</t>
  </si>
  <si>
    <t>172,16,28,219</t>
  </si>
  <si>
    <t>S_C_Sec 8</t>
  </si>
  <si>
    <t>172,16,28,220</t>
  </si>
  <si>
    <t>S_C_Sec 9</t>
  </si>
  <si>
    <t>172,16,28,221</t>
  </si>
  <si>
    <t>Switch_Concursantes_Prep</t>
  </si>
  <si>
    <t>172,16,28,223</t>
  </si>
  <si>
    <t>S_C_Prep 1</t>
  </si>
  <si>
    <t>172,16,28,224</t>
  </si>
  <si>
    <t>S_C_Prep 2</t>
  </si>
  <si>
    <t>172,16,28,225</t>
  </si>
  <si>
    <t>S_C_Prep 3</t>
  </si>
  <si>
    <t>172,16,28,226</t>
  </si>
  <si>
    <t>S_C_Prep 4</t>
  </si>
  <si>
    <t>172,16,28,227</t>
  </si>
  <si>
    <t>S_C_Prep 5</t>
  </si>
  <si>
    <t>172,16,28,228</t>
  </si>
  <si>
    <t>S_C_Prep 6</t>
  </si>
  <si>
    <t>172,16,28,229</t>
  </si>
  <si>
    <t>172,16,28,230</t>
  </si>
  <si>
    <t>JUECES</t>
  </si>
  <si>
    <t>VLAN 400</t>
  </si>
  <si>
    <t>Impresora_Jueces_1</t>
  </si>
  <si>
    <t>NIC</t>
  </si>
  <si>
    <t>172,16,28,138</t>
  </si>
  <si>
    <t>10,25,1,48</t>
  </si>
  <si>
    <t>I_J_2</t>
  </si>
  <si>
    <t>172,16,28,139</t>
  </si>
  <si>
    <t>I_J_3</t>
  </si>
  <si>
    <t>172,16,28,140</t>
  </si>
  <si>
    <t>I_J_4</t>
  </si>
  <si>
    <t>172,16,28,141</t>
  </si>
  <si>
    <t>PC1</t>
  </si>
  <si>
    <t>DHCP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</si>
  <si>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</si>
  <si>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</si>
  <si>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</si>
  <si>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</si>
  <si>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</si>
  <si>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</si>
  <si>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</si>
  <si>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</si>
  <si>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</si>
  <si>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COACHES</t>
  </si>
  <si>
    <t>VLAN 500</t>
  </si>
  <si>
    <t>iPhone 1</t>
  </si>
  <si>
    <t>Wireless</t>
  </si>
  <si>
    <t>iPhone 2</t>
  </si>
  <si>
    <t>iPhone 3</t>
  </si>
  <si>
    <t>iPhone 4</t>
  </si>
  <si>
    <t>iPhone 5</t>
  </si>
  <si>
    <t>iPhone 6-32</t>
  </si>
  <si>
    <t>MacBook 1</t>
  </si>
  <si>
    <t>MacBook 2</t>
  </si>
  <si>
    <t>MacBook 3</t>
  </si>
  <si>
    <t>MacBook 4</t>
  </si>
  <si>
    <t>MacBook 5</t>
  </si>
  <si>
    <t>MacBook 6-32</t>
  </si>
  <si>
    <t>PRENSA</t>
  </si>
  <si>
    <t>VLAN 600</t>
  </si>
  <si>
    <t>PARTICIPANTES</t>
  </si>
  <si>
    <t>Primaria VLAN 100</t>
  </si>
  <si>
    <t>Secundaria VLAN 300</t>
  </si>
  <si>
    <t>Preparatoria VLAN 200</t>
  </si>
  <si>
    <t>SPrimaria Principal</t>
  </si>
  <si>
    <t>Equipos terminales</t>
  </si>
  <si>
    <t>CABLE</t>
  </si>
  <si>
    <t>SSecPrincipal</t>
  </si>
  <si>
    <t>SPreparatoriaPrincipal</t>
  </si>
  <si>
    <t>SERVIDOR</t>
  </si>
  <si>
    <t>f0/7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</si>
</sst>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22.0"/>
      <color theme="1"/>
      <name val="Calibri"/>
    </font>
    <font>
      <b/>
      <sz val="24.0"/>
      <color theme="1"/>
      <name val="Arial Narrow"/>
    </font>
    <font>
      <b/>
      <sz val="16.0"/>
      <color theme="1"/>
      <name val="Arial Narrow"/>
    </font>
    <font>
      <b/>
      <sz val="14.0"/>
      <color theme="1"/>
      <name val="Arial Narrow"/>
    </font>
    <font>
      <sz val="11.0"/>
      <color theme="1"/>
      <name val="Arial Narrow"/>
    </font>
    <font>
      <sz val="14.0"/>
      <color theme="1"/>
      <name val="Poppins"/>
    </font>
    <font>
      <b/>
      <sz val="14.0"/>
      <color theme="1"/>
      <name val="Poppins"/>
    </font>
    <font>
      <color theme="1"/>
      <name val="Calibri"/>
    </font>
    <font>
      <b/>
      <sz val="11.0"/>
      <color theme="1"/>
      <name val="Poppins"/>
    </font>
    <font>
      <sz val="11.0"/>
      <color theme="1"/>
      <name val="Poppins"/>
    </font>
    <font>
      <color theme="1"/>
      <name val="Poppins"/>
    </font>
  </fonts>
  <fills count="1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9900FF"/>
        <bgColor rgb="FF9900FF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/>
    </xf>
    <xf borderId="1" fillId="5" fontId="4" numFmtId="0" xfId="0" applyAlignment="1" applyBorder="1" applyFill="1" applyFont="1">
      <alignment horizontal="center" vertical="center"/>
    </xf>
    <xf borderId="1" fillId="5" fontId="5" numFmtId="0" xfId="0" applyAlignment="1" applyBorder="1" applyFont="1">
      <alignment horizontal="center"/>
    </xf>
    <xf borderId="1" fillId="6" fontId="4" numFmtId="0" xfId="0" applyAlignment="1" applyBorder="1" applyFill="1" applyFont="1">
      <alignment horizontal="center" vertical="center"/>
    </xf>
    <xf borderId="1" fillId="6" fontId="5" numFmtId="0" xfId="0" applyAlignment="1" applyBorder="1" applyFont="1">
      <alignment horizontal="center"/>
    </xf>
    <xf borderId="1" fillId="7" fontId="4" numFmtId="0" xfId="0" applyAlignment="1" applyBorder="1" applyFill="1" applyFont="1">
      <alignment horizontal="center" vertical="center"/>
    </xf>
    <xf borderId="1" fillId="7" fontId="5" numFmtId="0" xfId="0" applyAlignment="1" applyBorder="1" applyFont="1">
      <alignment horizontal="center"/>
    </xf>
    <xf borderId="1" fillId="8" fontId="4" numFmtId="0" xfId="0" applyAlignment="1" applyBorder="1" applyFill="1" applyFont="1">
      <alignment horizontal="center" vertical="center"/>
    </xf>
    <xf borderId="1" fillId="8" fontId="5" numFmtId="0" xfId="0" applyAlignment="1" applyBorder="1" applyFont="1">
      <alignment horizontal="center"/>
    </xf>
    <xf borderId="1" fillId="9" fontId="4" numFmtId="0" xfId="0" applyAlignment="1" applyBorder="1" applyFill="1" applyFont="1">
      <alignment horizontal="center" vertical="center"/>
    </xf>
    <xf borderId="1" fillId="9" fontId="5" numFmtId="0" xfId="0" applyAlignment="1" applyBorder="1" applyFont="1">
      <alignment horizontal="center"/>
    </xf>
    <xf borderId="1" fillId="10" fontId="4" numFmtId="0" xfId="0" applyAlignment="1" applyBorder="1" applyFill="1" applyFont="1">
      <alignment horizontal="center" vertical="center"/>
    </xf>
    <xf borderId="1" fillId="10" fontId="5" numFmtId="0" xfId="0" applyAlignment="1" applyBorder="1" applyFont="1">
      <alignment horizontal="center"/>
    </xf>
    <xf borderId="1" fillId="10" fontId="5" numFmtId="3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11" fontId="7" numFmtId="0" xfId="0" applyAlignment="1" applyFill="1" applyFont="1">
      <alignment horizontal="left"/>
    </xf>
    <xf borderId="0" fillId="0" fontId="8" numFmtId="0" xfId="0" applyAlignment="1" applyFont="1">
      <alignment horizontal="left"/>
    </xf>
    <xf borderId="0" fillId="0" fontId="8" numFmtId="0" xfId="0" applyFont="1"/>
    <xf borderId="0" fillId="12" fontId="9" numFmtId="0" xfId="0" applyAlignment="1" applyFill="1" applyFont="1">
      <alignment horizontal="left"/>
    </xf>
    <xf borderId="0" fillId="12" fontId="10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13" fontId="10" numFmtId="0" xfId="0" applyAlignment="1" applyFill="1" applyFont="1">
      <alignment horizontal="left"/>
    </xf>
    <xf borderId="0" fillId="14" fontId="9" numFmtId="0" xfId="0" applyAlignment="1" applyFill="1" applyFont="1">
      <alignment horizontal="left"/>
    </xf>
    <xf borderId="0" fillId="14" fontId="10" numFmtId="0" xfId="0" applyAlignment="1" applyFont="1">
      <alignment horizontal="left"/>
    </xf>
    <xf borderId="0" fillId="5" fontId="10" numFmtId="0" xfId="0" applyAlignment="1" applyFont="1">
      <alignment horizontal="left"/>
    </xf>
    <xf borderId="0" fillId="8" fontId="9" numFmtId="0" xfId="0" applyAlignment="1" applyFont="1">
      <alignment horizontal="left"/>
    </xf>
    <xf borderId="0" fillId="8" fontId="10" numFmtId="0" xfId="0" applyAlignment="1" applyFont="1">
      <alignment horizontal="left"/>
    </xf>
    <xf borderId="0" fillId="15" fontId="9" numFmtId="0" xfId="0" applyAlignment="1" applyFill="1" applyFont="1">
      <alignment horizontal="left"/>
    </xf>
    <xf borderId="0" fillId="15" fontId="10" numFmtId="0" xfId="0" applyAlignment="1" applyFont="1">
      <alignment horizontal="left"/>
    </xf>
    <xf borderId="0" fillId="16" fontId="10" numFmtId="0" xfId="0" applyAlignment="1" applyFill="1" applyFont="1">
      <alignment horizontal="left"/>
    </xf>
    <xf borderId="0" fillId="7" fontId="9" numFmtId="0" xfId="0" applyAlignment="1" applyFont="1">
      <alignment horizontal="left"/>
    </xf>
    <xf borderId="0" fillId="7" fontId="10" numFmtId="0" xfId="0" applyAlignment="1" applyFont="1">
      <alignment horizontal="left"/>
    </xf>
    <xf borderId="0" fillId="17" fontId="10" numFmtId="0" xfId="0" applyAlignment="1" applyFill="1" applyFont="1">
      <alignment horizontal="left"/>
    </xf>
    <xf borderId="0" fillId="4" fontId="9" numFmtId="0" xfId="0" applyAlignment="1" applyFont="1">
      <alignment horizontal="left"/>
    </xf>
    <xf borderId="0" fillId="4" fontId="10" numFmtId="0" xfId="0" applyAlignment="1" applyFont="1">
      <alignment horizontal="left"/>
    </xf>
    <xf borderId="0" fillId="3" fontId="10" numFmtId="0" xfId="0" applyAlignment="1" applyFont="1">
      <alignment horizontal="left"/>
    </xf>
    <xf borderId="0" fillId="18" fontId="10" numFmtId="0" xfId="0" applyAlignment="1" applyFill="1" applyFont="1">
      <alignment horizontal="left"/>
    </xf>
    <xf borderId="0" fillId="10" fontId="9" numFmtId="0" xfId="0" applyFont="1"/>
    <xf borderId="0" fillId="1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2.71"/>
    <col customWidth="1" min="5" max="5" width="27.86"/>
    <col customWidth="1" min="6" max="6" width="9.86"/>
    <col customWidth="1" min="7" max="7" width="10.57"/>
    <col customWidth="1" min="8" max="8" width="9.86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</row>
    <row r="4">
      <c r="A4" s="4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>
        <f>4*33</f>
        <v>132</v>
      </c>
      <c r="G4" s="5">
        <v>8.0</v>
      </c>
      <c r="H4" s="5">
        <f t="shared" ref="H4:H6" si="1">2^(24-I4)</f>
        <v>1</v>
      </c>
      <c r="I4" s="5">
        <f t="shared" ref="I4:I11" si="2">32-G4</f>
        <v>24</v>
      </c>
      <c r="J4" s="5">
        <v>2.0</v>
      </c>
    </row>
    <row r="5">
      <c r="A5" s="6" t="s">
        <v>17</v>
      </c>
      <c r="B5" s="7" t="s">
        <v>18</v>
      </c>
      <c r="C5" s="7" t="s">
        <v>19</v>
      </c>
      <c r="D5" s="7" t="s">
        <v>20</v>
      </c>
      <c r="E5" s="7" t="s">
        <v>21</v>
      </c>
      <c r="F5" s="7">
        <v>200.0</v>
      </c>
      <c r="G5" s="7">
        <v>8.0</v>
      </c>
      <c r="H5" s="7">
        <f t="shared" si="1"/>
        <v>1</v>
      </c>
      <c r="I5" s="7">
        <f t="shared" si="2"/>
        <v>24</v>
      </c>
      <c r="J5" s="7">
        <v>3.0</v>
      </c>
    </row>
    <row r="6">
      <c r="A6" s="8" t="s">
        <v>22</v>
      </c>
      <c r="B6" s="9" t="s">
        <v>23</v>
      </c>
      <c r="C6" s="9" t="s">
        <v>24</v>
      </c>
      <c r="D6" s="9" t="s">
        <v>25</v>
      </c>
      <c r="E6" s="9" t="s">
        <v>26</v>
      </c>
      <c r="F6" s="9">
        <f>8*33</f>
        <v>264</v>
      </c>
      <c r="G6" s="9">
        <v>9.0</v>
      </c>
      <c r="H6" s="9">
        <f t="shared" si="1"/>
        <v>2</v>
      </c>
      <c r="I6" s="9">
        <f t="shared" si="2"/>
        <v>23</v>
      </c>
      <c r="J6" s="9">
        <v>1.0</v>
      </c>
    </row>
    <row r="7">
      <c r="A7" s="10" t="s">
        <v>27</v>
      </c>
      <c r="B7" s="11" t="s">
        <v>28</v>
      </c>
      <c r="C7" s="11" t="s">
        <v>29</v>
      </c>
      <c r="D7" s="11" t="s">
        <v>30</v>
      </c>
      <c r="E7" s="11" t="s">
        <v>31</v>
      </c>
      <c r="F7" s="11">
        <v>64.0</v>
      </c>
      <c r="G7" s="11">
        <v>6.0</v>
      </c>
      <c r="H7" s="11">
        <f t="shared" ref="H7:H11" si="3">2^(32-I7)</f>
        <v>64</v>
      </c>
      <c r="I7" s="11">
        <f t="shared" si="2"/>
        <v>26</v>
      </c>
      <c r="J7" s="11">
        <v>6.0</v>
      </c>
    </row>
    <row r="8">
      <c r="A8" s="12" t="s">
        <v>32</v>
      </c>
      <c r="B8" s="13" t="s">
        <v>33</v>
      </c>
      <c r="C8" s="13" t="s">
        <v>34</v>
      </c>
      <c r="D8" s="13" t="s">
        <v>35</v>
      </c>
      <c r="E8" s="13" t="s">
        <v>31</v>
      </c>
      <c r="F8" s="13">
        <v>64.0</v>
      </c>
      <c r="G8" s="13">
        <v>6.0</v>
      </c>
      <c r="H8" s="13">
        <f t="shared" si="3"/>
        <v>64</v>
      </c>
      <c r="I8" s="13">
        <f t="shared" si="2"/>
        <v>26</v>
      </c>
      <c r="J8" s="13">
        <v>7.0</v>
      </c>
    </row>
    <row r="9">
      <c r="A9" s="14" t="s">
        <v>36</v>
      </c>
      <c r="B9" s="15" t="s">
        <v>37</v>
      </c>
      <c r="C9" s="15" t="s">
        <v>38</v>
      </c>
      <c r="D9" s="15" t="s">
        <v>39</v>
      </c>
      <c r="E9" s="15" t="s">
        <v>40</v>
      </c>
      <c r="F9" s="15">
        <v>34.0</v>
      </c>
      <c r="G9" s="15">
        <v>6.0</v>
      </c>
      <c r="H9" s="15">
        <f t="shared" si="3"/>
        <v>64</v>
      </c>
      <c r="I9" s="15">
        <f t="shared" si="2"/>
        <v>26</v>
      </c>
      <c r="J9" s="15">
        <v>4.0</v>
      </c>
    </row>
    <row r="10">
      <c r="A10" s="16" t="s">
        <v>41</v>
      </c>
      <c r="B10" s="17" t="s">
        <v>42</v>
      </c>
      <c r="C10" s="17" t="s">
        <v>43</v>
      </c>
      <c r="D10" s="17" t="s">
        <v>44</v>
      </c>
      <c r="E10" s="17" t="s">
        <v>40</v>
      </c>
      <c r="F10" s="17">
        <v>34.0</v>
      </c>
      <c r="G10" s="17">
        <v>6.0</v>
      </c>
      <c r="H10" s="17">
        <f t="shared" si="3"/>
        <v>64</v>
      </c>
      <c r="I10" s="17">
        <f t="shared" si="2"/>
        <v>26</v>
      </c>
      <c r="J10" s="17">
        <v>5.0</v>
      </c>
    </row>
    <row r="11">
      <c r="A11" s="18" t="s">
        <v>45</v>
      </c>
      <c r="B11" s="19" t="s">
        <v>46</v>
      </c>
      <c r="C11" s="19" t="s">
        <v>47</v>
      </c>
      <c r="D11" s="19" t="s">
        <v>48</v>
      </c>
      <c r="E11" s="20" t="s">
        <v>49</v>
      </c>
      <c r="F11" s="19">
        <v>1.0</v>
      </c>
      <c r="G11" s="19">
        <v>3.0</v>
      </c>
      <c r="H11" s="19">
        <f t="shared" si="3"/>
        <v>8</v>
      </c>
      <c r="I11" s="19">
        <f t="shared" si="2"/>
        <v>29</v>
      </c>
      <c r="J11" s="19">
        <v>8.0</v>
      </c>
    </row>
  </sheetData>
  <mergeCells count="2">
    <mergeCell ref="A2:J2"/>
    <mergeCell ref="A1:J1"/>
  </mergeCells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33.14"/>
    <col customWidth="1" min="3" max="4" width="21.43"/>
    <col customWidth="1" min="5" max="5" width="27.86"/>
    <col customWidth="1" min="6" max="6" width="29.0"/>
    <col customWidth="1" min="7" max="7" width="26.86"/>
    <col customWidth="1" min="8" max="9" width="27.43"/>
    <col customWidth="1" min="10" max="10" width="29.0"/>
    <col customWidth="1" min="11" max="29" width="10.71"/>
  </cols>
  <sheetData>
    <row r="2">
      <c r="A2" s="21"/>
      <c r="B2" s="21"/>
      <c r="C2" s="21"/>
      <c r="D2" s="21"/>
      <c r="E2" s="21"/>
      <c r="F2" s="21"/>
    </row>
    <row r="3">
      <c r="A3" s="22" t="s">
        <v>50</v>
      </c>
      <c r="B3" s="22" t="s">
        <v>51</v>
      </c>
      <c r="C3" s="22" t="s">
        <v>52</v>
      </c>
      <c r="D3" s="22" t="s">
        <v>53</v>
      </c>
      <c r="E3" s="22" t="s">
        <v>54</v>
      </c>
      <c r="F3" s="22" t="s">
        <v>55</v>
      </c>
      <c r="G3" s="23"/>
      <c r="H3" s="24"/>
    </row>
    <row r="4">
      <c r="A4" s="25" t="s">
        <v>56</v>
      </c>
      <c r="B4" s="26" t="s">
        <v>57</v>
      </c>
      <c r="C4" s="26" t="s">
        <v>58</v>
      </c>
      <c r="D4" s="26" t="s">
        <v>59</v>
      </c>
      <c r="E4" s="26" t="s">
        <v>60</v>
      </c>
      <c r="F4" s="26" t="s">
        <v>60</v>
      </c>
      <c r="G4" s="27"/>
    </row>
    <row r="5">
      <c r="A5" s="28" t="s">
        <v>61</v>
      </c>
      <c r="B5" s="27" t="s">
        <v>62</v>
      </c>
      <c r="C5" s="27" t="s">
        <v>25</v>
      </c>
      <c r="D5" s="27" t="s">
        <v>63</v>
      </c>
      <c r="E5" s="27" t="s">
        <v>60</v>
      </c>
      <c r="F5" s="27" t="s">
        <v>60</v>
      </c>
      <c r="G5" s="27"/>
    </row>
    <row r="6">
      <c r="A6" s="28" t="s">
        <v>64</v>
      </c>
      <c r="B6" s="27" t="s">
        <v>65</v>
      </c>
      <c r="C6" s="27" t="s">
        <v>15</v>
      </c>
      <c r="D6" s="27" t="s">
        <v>66</v>
      </c>
      <c r="E6" s="27" t="s">
        <v>60</v>
      </c>
      <c r="F6" s="27" t="s">
        <v>60</v>
      </c>
      <c r="G6" s="27"/>
    </row>
    <row r="7">
      <c r="A7" s="28" t="s">
        <v>67</v>
      </c>
      <c r="B7" s="27" t="s">
        <v>68</v>
      </c>
      <c r="C7" s="27" t="s">
        <v>20</v>
      </c>
      <c r="D7" s="27" t="s">
        <v>66</v>
      </c>
      <c r="E7" s="27" t="s">
        <v>60</v>
      </c>
      <c r="F7" s="27" t="s">
        <v>60</v>
      </c>
      <c r="G7" s="27"/>
    </row>
    <row r="8" ht="15.75" customHeight="1">
      <c r="A8" s="28" t="s">
        <v>36</v>
      </c>
      <c r="B8" s="27" t="s">
        <v>69</v>
      </c>
      <c r="C8" s="27" t="s">
        <v>39</v>
      </c>
      <c r="D8" s="27" t="s">
        <v>70</v>
      </c>
      <c r="E8" s="27" t="s">
        <v>60</v>
      </c>
      <c r="F8" s="27" t="s">
        <v>60</v>
      </c>
      <c r="G8" s="27"/>
    </row>
    <row r="9">
      <c r="A9" s="28" t="s">
        <v>27</v>
      </c>
      <c r="B9" s="27" t="s">
        <v>71</v>
      </c>
      <c r="C9" s="27" t="s">
        <v>30</v>
      </c>
      <c r="D9" s="27" t="s">
        <v>70</v>
      </c>
      <c r="E9" s="27" t="s">
        <v>60</v>
      </c>
      <c r="F9" s="27" t="s">
        <v>60</v>
      </c>
      <c r="G9" s="27"/>
    </row>
    <row r="10" ht="15.75" customHeight="1">
      <c r="A10" s="28" t="s">
        <v>32</v>
      </c>
      <c r="B10" s="27" t="s">
        <v>72</v>
      </c>
      <c r="C10" s="27" t="s">
        <v>73</v>
      </c>
      <c r="D10" s="27" t="s">
        <v>70</v>
      </c>
      <c r="E10" s="27" t="s">
        <v>60</v>
      </c>
      <c r="F10" s="27" t="s">
        <v>60</v>
      </c>
      <c r="G10" s="27"/>
    </row>
    <row r="11" ht="15.75" customHeight="1">
      <c r="A11" s="28" t="s">
        <v>45</v>
      </c>
      <c r="B11" s="27" t="s">
        <v>74</v>
      </c>
      <c r="C11" s="27" t="s">
        <v>48</v>
      </c>
      <c r="D11" s="27" t="s">
        <v>75</v>
      </c>
      <c r="E11" s="27" t="s">
        <v>60</v>
      </c>
      <c r="F11" s="27" t="s">
        <v>60</v>
      </c>
      <c r="G11" s="27"/>
    </row>
    <row r="12" ht="15.75" customHeight="1">
      <c r="A12" s="28" t="s">
        <v>41</v>
      </c>
      <c r="B12" s="27" t="s">
        <v>76</v>
      </c>
      <c r="C12" s="27" t="s">
        <v>44</v>
      </c>
      <c r="D12" s="27" t="s">
        <v>70</v>
      </c>
      <c r="E12" s="27" t="s">
        <v>60</v>
      </c>
      <c r="F12" s="27" t="s">
        <v>60</v>
      </c>
      <c r="G12" s="27"/>
    </row>
    <row r="13" ht="15.75" customHeight="1">
      <c r="A13" s="29" t="s">
        <v>77</v>
      </c>
      <c r="B13" s="30" t="s">
        <v>78</v>
      </c>
      <c r="C13" s="30" t="s">
        <v>43</v>
      </c>
      <c r="D13" s="30" t="s">
        <v>70</v>
      </c>
      <c r="E13" s="30" t="s">
        <v>44</v>
      </c>
      <c r="F13" s="27" t="s">
        <v>60</v>
      </c>
      <c r="G13" s="27"/>
    </row>
    <row r="14" ht="15.75" customHeight="1">
      <c r="A14" s="29" t="s">
        <v>79</v>
      </c>
      <c r="B14" s="30" t="s">
        <v>78</v>
      </c>
      <c r="C14" s="30" t="s">
        <v>80</v>
      </c>
      <c r="D14" s="30" t="s">
        <v>70</v>
      </c>
      <c r="E14" s="30" t="s">
        <v>44</v>
      </c>
      <c r="F14" s="27" t="s">
        <v>60</v>
      </c>
      <c r="G14" s="27"/>
    </row>
    <row r="15" ht="15.75" customHeight="1">
      <c r="A15" s="29" t="s">
        <v>81</v>
      </c>
      <c r="B15" s="30" t="s">
        <v>78</v>
      </c>
      <c r="C15" s="30" t="s">
        <v>82</v>
      </c>
      <c r="D15" s="30" t="s">
        <v>70</v>
      </c>
      <c r="E15" s="30" t="s">
        <v>44</v>
      </c>
      <c r="F15" s="27" t="s">
        <v>60</v>
      </c>
      <c r="G15" s="27"/>
    </row>
    <row r="16" ht="15.75" customHeight="1">
      <c r="A16" s="29" t="s">
        <v>83</v>
      </c>
      <c r="B16" s="30" t="s">
        <v>78</v>
      </c>
      <c r="C16" s="30" t="s">
        <v>84</v>
      </c>
      <c r="D16" s="30" t="s">
        <v>70</v>
      </c>
      <c r="E16" s="30" t="s">
        <v>44</v>
      </c>
      <c r="F16" s="27" t="s">
        <v>60</v>
      </c>
      <c r="G16" s="27"/>
    </row>
    <row r="17" ht="15.75" customHeight="1">
      <c r="A17" s="29" t="s">
        <v>85</v>
      </c>
      <c r="B17" s="30" t="s">
        <v>78</v>
      </c>
      <c r="C17" s="30" t="s">
        <v>86</v>
      </c>
      <c r="D17" s="30" t="s">
        <v>70</v>
      </c>
      <c r="E17" s="30" t="s">
        <v>44</v>
      </c>
      <c r="F17" s="27" t="s">
        <v>60</v>
      </c>
      <c r="G17" s="27"/>
    </row>
    <row r="18" ht="15.75" customHeight="1">
      <c r="A18" s="29" t="s">
        <v>87</v>
      </c>
      <c r="B18" s="30" t="s">
        <v>78</v>
      </c>
      <c r="C18" s="30" t="s">
        <v>88</v>
      </c>
      <c r="D18" s="30" t="s">
        <v>70</v>
      </c>
      <c r="E18" s="30" t="s">
        <v>44</v>
      </c>
      <c r="F18" s="27" t="s">
        <v>60</v>
      </c>
      <c r="G18" s="27"/>
    </row>
    <row r="19" ht="15.75" customHeight="1">
      <c r="A19" s="31" t="s">
        <v>89</v>
      </c>
      <c r="B19" s="27" t="s">
        <v>78</v>
      </c>
      <c r="C19" s="31" t="s">
        <v>90</v>
      </c>
      <c r="D19" s="27" t="s">
        <v>70</v>
      </c>
      <c r="E19" s="31" t="s">
        <v>88</v>
      </c>
      <c r="F19" s="27" t="s">
        <v>60</v>
      </c>
      <c r="G19" s="27"/>
    </row>
    <row r="20" ht="15.75" customHeight="1">
      <c r="A20" s="31" t="s">
        <v>91</v>
      </c>
      <c r="B20" s="27" t="s">
        <v>78</v>
      </c>
      <c r="C20" s="31" t="s">
        <v>92</v>
      </c>
      <c r="D20" s="27" t="s">
        <v>70</v>
      </c>
      <c r="E20" s="31" t="str">
        <f t="shared" ref="E20:E29" si="1">$E$19</f>
        <v>172,16,28,198</v>
      </c>
      <c r="F20" s="27" t="s">
        <v>60</v>
      </c>
      <c r="G20" s="27"/>
    </row>
    <row r="21" ht="15.75" customHeight="1">
      <c r="A21" s="31" t="s">
        <v>93</v>
      </c>
      <c r="B21" s="27" t="str">
        <f t="shared" ref="B21:B46" si="2">$B$19</f>
        <v>VLAN 911</v>
      </c>
      <c r="C21" s="31" t="s">
        <v>94</v>
      </c>
      <c r="D21" s="27" t="str">
        <f t="shared" ref="D21:D46" si="3">$D$19</f>
        <v>255,255,255,192</v>
      </c>
      <c r="E21" s="31" t="str">
        <f t="shared" si="1"/>
        <v>172,16,28,198</v>
      </c>
      <c r="F21" s="27" t="s">
        <v>60</v>
      </c>
      <c r="G21" s="27"/>
    </row>
    <row r="22" ht="15.75" customHeight="1">
      <c r="A22" s="31" t="s">
        <v>95</v>
      </c>
      <c r="B22" s="27" t="str">
        <f t="shared" si="2"/>
        <v>VLAN 911</v>
      </c>
      <c r="C22" s="31" t="s">
        <v>96</v>
      </c>
      <c r="D22" s="27" t="str">
        <f t="shared" si="3"/>
        <v>255,255,255,192</v>
      </c>
      <c r="E22" s="31" t="str">
        <f t="shared" si="1"/>
        <v>172,16,28,198</v>
      </c>
      <c r="F22" s="27" t="s">
        <v>60</v>
      </c>
      <c r="G22" s="27"/>
    </row>
    <row r="23" ht="15.75" customHeight="1">
      <c r="A23" s="31" t="s">
        <v>97</v>
      </c>
      <c r="B23" s="27" t="str">
        <f t="shared" si="2"/>
        <v>VLAN 911</v>
      </c>
      <c r="C23" s="31" t="s">
        <v>98</v>
      </c>
      <c r="D23" s="27" t="str">
        <f t="shared" si="3"/>
        <v>255,255,255,192</v>
      </c>
      <c r="E23" s="31" t="str">
        <f t="shared" si="1"/>
        <v>172,16,28,198</v>
      </c>
      <c r="F23" s="27" t="s">
        <v>60</v>
      </c>
      <c r="G23" s="27"/>
    </row>
    <row r="24" ht="15.75" customHeight="1">
      <c r="A24" s="31" t="s">
        <v>99</v>
      </c>
      <c r="B24" s="27" t="str">
        <f t="shared" si="2"/>
        <v>VLAN 911</v>
      </c>
      <c r="C24" s="31" t="s">
        <v>100</v>
      </c>
      <c r="D24" s="27" t="str">
        <f t="shared" si="3"/>
        <v>255,255,255,192</v>
      </c>
      <c r="E24" s="31" t="str">
        <f t="shared" si="1"/>
        <v>172,16,28,198</v>
      </c>
      <c r="F24" s="27" t="s">
        <v>60</v>
      </c>
      <c r="G24" s="27"/>
    </row>
    <row r="25" ht="15.75" customHeight="1">
      <c r="A25" s="31" t="s">
        <v>101</v>
      </c>
      <c r="B25" s="27" t="str">
        <f t="shared" si="2"/>
        <v>VLAN 911</v>
      </c>
      <c r="C25" s="31" t="s">
        <v>102</v>
      </c>
      <c r="D25" s="27" t="str">
        <f t="shared" si="3"/>
        <v>255,255,255,192</v>
      </c>
      <c r="E25" s="31" t="str">
        <f t="shared" si="1"/>
        <v>172,16,28,198</v>
      </c>
      <c r="F25" s="27" t="s">
        <v>60</v>
      </c>
      <c r="G25" s="27"/>
    </row>
    <row r="26" ht="15.75" customHeight="1">
      <c r="A26" s="31" t="s">
        <v>103</v>
      </c>
      <c r="B26" s="27" t="str">
        <f t="shared" si="2"/>
        <v>VLAN 911</v>
      </c>
      <c r="C26" s="31" t="s">
        <v>104</v>
      </c>
      <c r="D26" s="27" t="str">
        <f t="shared" si="3"/>
        <v>255,255,255,192</v>
      </c>
      <c r="E26" s="31" t="str">
        <f t="shared" si="1"/>
        <v>172,16,28,198</v>
      </c>
      <c r="F26" s="27" t="s">
        <v>60</v>
      </c>
      <c r="G26" s="27"/>
    </row>
    <row r="27" ht="15.75" customHeight="1">
      <c r="A27" s="31" t="s">
        <v>105</v>
      </c>
      <c r="B27" s="27" t="str">
        <f t="shared" si="2"/>
        <v>VLAN 911</v>
      </c>
      <c r="C27" s="31" t="s">
        <v>106</v>
      </c>
      <c r="D27" s="27" t="str">
        <f t="shared" si="3"/>
        <v>255,255,255,192</v>
      </c>
      <c r="E27" s="31" t="str">
        <f t="shared" si="1"/>
        <v>172,16,28,198</v>
      </c>
      <c r="F27" s="27" t="s">
        <v>60</v>
      </c>
      <c r="G27" s="27"/>
    </row>
    <row r="28" ht="15.75" customHeight="1">
      <c r="A28" s="31" t="s">
        <v>107</v>
      </c>
      <c r="B28" s="27" t="str">
        <f t="shared" si="2"/>
        <v>VLAN 911</v>
      </c>
      <c r="C28" s="31" t="s">
        <v>108</v>
      </c>
      <c r="D28" s="27" t="str">
        <f t="shared" si="3"/>
        <v>255,255,255,192</v>
      </c>
      <c r="E28" s="31" t="str">
        <f t="shared" si="1"/>
        <v>172,16,28,198</v>
      </c>
      <c r="F28" s="27" t="s">
        <v>60</v>
      </c>
      <c r="G28" s="27"/>
    </row>
    <row r="29" ht="15.75" customHeight="1">
      <c r="A29" s="31" t="s">
        <v>109</v>
      </c>
      <c r="B29" s="27" t="str">
        <f t="shared" si="2"/>
        <v>VLAN 911</v>
      </c>
      <c r="C29" s="31" t="s">
        <v>110</v>
      </c>
      <c r="D29" s="27" t="str">
        <f t="shared" si="3"/>
        <v>255,255,255,192</v>
      </c>
      <c r="E29" s="31" t="str">
        <f t="shared" si="1"/>
        <v>172,16,28,198</v>
      </c>
      <c r="F29" s="27" t="s">
        <v>60</v>
      </c>
      <c r="G29" s="27"/>
    </row>
    <row r="30" ht="15.75" customHeight="1">
      <c r="A30" s="29" t="s">
        <v>111</v>
      </c>
      <c r="B30" s="30" t="str">
        <f t="shared" si="2"/>
        <v>VLAN 911</v>
      </c>
      <c r="C30" s="30" t="s">
        <v>112</v>
      </c>
      <c r="D30" s="30" t="str">
        <f t="shared" si="3"/>
        <v>255,255,255,192</v>
      </c>
      <c r="E30" s="30" t="s">
        <v>44</v>
      </c>
      <c r="F30" s="27" t="s">
        <v>60</v>
      </c>
      <c r="G30" s="27"/>
    </row>
    <row r="31" ht="15.75" customHeight="1">
      <c r="A31" s="31" t="s">
        <v>113</v>
      </c>
      <c r="B31" s="27" t="str">
        <f t="shared" si="2"/>
        <v>VLAN 911</v>
      </c>
      <c r="C31" s="31" t="s">
        <v>114</v>
      </c>
      <c r="D31" s="27" t="str">
        <f t="shared" si="3"/>
        <v>255,255,255,192</v>
      </c>
      <c r="E31" s="31" t="s">
        <v>112</v>
      </c>
      <c r="F31" s="27" t="s">
        <v>60</v>
      </c>
      <c r="G31" s="27"/>
    </row>
    <row r="32" ht="15.75" customHeight="1">
      <c r="A32" s="31" t="s">
        <v>115</v>
      </c>
      <c r="B32" s="27" t="str">
        <f t="shared" si="2"/>
        <v>VLAN 911</v>
      </c>
      <c r="C32" s="31" t="s">
        <v>116</v>
      </c>
      <c r="D32" s="27" t="str">
        <f t="shared" si="3"/>
        <v>255,255,255,192</v>
      </c>
      <c r="E32" s="31" t="str">
        <f t="shared" ref="E32:E39" si="4">$C$30</f>
        <v>172,16,28,212</v>
      </c>
      <c r="F32" s="27" t="s">
        <v>60</v>
      </c>
      <c r="G32" s="27"/>
    </row>
    <row r="33" ht="15.75" customHeight="1">
      <c r="A33" s="31" t="s">
        <v>117</v>
      </c>
      <c r="B33" s="27" t="str">
        <f t="shared" si="2"/>
        <v>VLAN 911</v>
      </c>
      <c r="C33" s="31" t="s">
        <v>118</v>
      </c>
      <c r="D33" s="27" t="str">
        <f t="shared" si="3"/>
        <v>255,255,255,192</v>
      </c>
      <c r="E33" s="31" t="str">
        <f t="shared" si="4"/>
        <v>172,16,28,212</v>
      </c>
      <c r="F33" s="27" t="s">
        <v>60</v>
      </c>
      <c r="G33" s="27"/>
    </row>
    <row r="34" ht="15.75" customHeight="1">
      <c r="A34" s="31" t="s">
        <v>119</v>
      </c>
      <c r="B34" s="27" t="str">
        <f t="shared" si="2"/>
        <v>VLAN 911</v>
      </c>
      <c r="C34" s="31" t="s">
        <v>120</v>
      </c>
      <c r="D34" s="27" t="str">
        <f t="shared" si="3"/>
        <v>255,255,255,192</v>
      </c>
      <c r="E34" s="31" t="str">
        <f t="shared" si="4"/>
        <v>172,16,28,212</v>
      </c>
      <c r="F34" s="27" t="s">
        <v>60</v>
      </c>
      <c r="G34" s="27"/>
    </row>
    <row r="35" ht="15.75" customHeight="1">
      <c r="A35" s="31" t="s">
        <v>121</v>
      </c>
      <c r="B35" s="27" t="str">
        <f t="shared" si="2"/>
        <v>VLAN 911</v>
      </c>
      <c r="C35" s="31" t="s">
        <v>122</v>
      </c>
      <c r="D35" s="27" t="str">
        <f t="shared" si="3"/>
        <v>255,255,255,192</v>
      </c>
      <c r="E35" s="31" t="str">
        <f t="shared" si="4"/>
        <v>172,16,28,212</v>
      </c>
      <c r="F35" s="27" t="s">
        <v>60</v>
      </c>
      <c r="G35" s="27"/>
    </row>
    <row r="36" ht="15.75" customHeight="1">
      <c r="A36" s="31" t="s">
        <v>123</v>
      </c>
      <c r="B36" s="27" t="str">
        <f t="shared" si="2"/>
        <v>VLAN 911</v>
      </c>
      <c r="C36" s="31" t="s">
        <v>124</v>
      </c>
      <c r="D36" s="27" t="str">
        <f t="shared" si="3"/>
        <v>255,255,255,192</v>
      </c>
      <c r="E36" s="31" t="str">
        <f t="shared" si="4"/>
        <v>172,16,28,212</v>
      </c>
      <c r="F36" s="27" t="s">
        <v>60</v>
      </c>
      <c r="G36" s="27"/>
    </row>
    <row r="37" ht="15.75" customHeight="1">
      <c r="A37" s="31" t="s">
        <v>125</v>
      </c>
      <c r="B37" s="27" t="str">
        <f t="shared" si="2"/>
        <v>VLAN 911</v>
      </c>
      <c r="C37" s="31" t="s">
        <v>126</v>
      </c>
      <c r="D37" s="27" t="str">
        <f t="shared" si="3"/>
        <v>255,255,255,192</v>
      </c>
      <c r="E37" s="31" t="str">
        <f t="shared" si="4"/>
        <v>172,16,28,212</v>
      </c>
      <c r="F37" s="27" t="s">
        <v>60</v>
      </c>
      <c r="G37" s="27"/>
    </row>
    <row r="38" ht="15.75" customHeight="1">
      <c r="A38" s="31" t="s">
        <v>127</v>
      </c>
      <c r="B38" s="27" t="str">
        <f t="shared" si="2"/>
        <v>VLAN 911</v>
      </c>
      <c r="C38" s="31" t="s">
        <v>128</v>
      </c>
      <c r="D38" s="27" t="str">
        <f t="shared" si="3"/>
        <v>255,255,255,192</v>
      </c>
      <c r="E38" s="31" t="str">
        <f t="shared" si="4"/>
        <v>172,16,28,212</v>
      </c>
      <c r="F38" s="27" t="s">
        <v>60</v>
      </c>
      <c r="G38" s="27"/>
    </row>
    <row r="39" ht="15.75" customHeight="1">
      <c r="A39" s="31" t="s">
        <v>129</v>
      </c>
      <c r="B39" s="27" t="str">
        <f t="shared" si="2"/>
        <v>VLAN 911</v>
      </c>
      <c r="C39" s="31" t="s">
        <v>130</v>
      </c>
      <c r="D39" s="27" t="str">
        <f t="shared" si="3"/>
        <v>255,255,255,192</v>
      </c>
      <c r="E39" s="31" t="str">
        <f t="shared" si="4"/>
        <v>172,16,28,212</v>
      </c>
      <c r="F39" s="27" t="s">
        <v>60</v>
      </c>
      <c r="G39" s="27"/>
    </row>
    <row r="40" ht="15.75" customHeight="1">
      <c r="A40" s="29" t="s">
        <v>131</v>
      </c>
      <c r="B40" s="30" t="str">
        <f t="shared" si="2"/>
        <v>VLAN 911</v>
      </c>
      <c r="C40" s="30" t="s">
        <v>132</v>
      </c>
      <c r="D40" s="30" t="str">
        <f t="shared" si="3"/>
        <v>255,255,255,192</v>
      </c>
      <c r="E40" s="30" t="s">
        <v>44</v>
      </c>
      <c r="F40" s="27" t="s">
        <v>60</v>
      </c>
      <c r="G40" s="27"/>
    </row>
    <row r="41" ht="15.75" customHeight="1">
      <c r="A41" s="31" t="s">
        <v>133</v>
      </c>
      <c r="B41" s="27" t="str">
        <f t="shared" si="2"/>
        <v>VLAN 911</v>
      </c>
      <c r="C41" s="31" t="s">
        <v>134</v>
      </c>
      <c r="D41" s="27" t="str">
        <f t="shared" si="3"/>
        <v>255,255,255,192</v>
      </c>
      <c r="E41" s="31" t="str">
        <f t="shared" ref="E41:E46" si="5">$C$40</f>
        <v>172,16,28,223</v>
      </c>
      <c r="F41" s="27" t="s">
        <v>60</v>
      </c>
      <c r="G41" s="27"/>
    </row>
    <row r="42" ht="15.75" customHeight="1">
      <c r="A42" s="31" t="s">
        <v>135</v>
      </c>
      <c r="B42" s="27" t="str">
        <f t="shared" si="2"/>
        <v>VLAN 911</v>
      </c>
      <c r="C42" s="31" t="s">
        <v>136</v>
      </c>
      <c r="D42" s="27" t="str">
        <f t="shared" si="3"/>
        <v>255,255,255,192</v>
      </c>
      <c r="E42" s="31" t="str">
        <f t="shared" si="5"/>
        <v>172,16,28,223</v>
      </c>
      <c r="F42" s="27" t="s">
        <v>60</v>
      </c>
      <c r="G42" s="27"/>
    </row>
    <row r="43" ht="15.75" customHeight="1">
      <c r="A43" s="31" t="s">
        <v>137</v>
      </c>
      <c r="B43" s="27" t="str">
        <f t="shared" si="2"/>
        <v>VLAN 911</v>
      </c>
      <c r="C43" s="31" t="s">
        <v>138</v>
      </c>
      <c r="D43" s="27" t="str">
        <f t="shared" si="3"/>
        <v>255,255,255,192</v>
      </c>
      <c r="E43" s="31" t="str">
        <f t="shared" si="5"/>
        <v>172,16,28,223</v>
      </c>
      <c r="F43" s="27" t="s">
        <v>60</v>
      </c>
      <c r="G43" s="27"/>
    </row>
    <row r="44" ht="15.75" customHeight="1">
      <c r="A44" s="31" t="s">
        <v>139</v>
      </c>
      <c r="B44" s="27" t="str">
        <f t="shared" si="2"/>
        <v>VLAN 911</v>
      </c>
      <c r="C44" s="31" t="s">
        <v>140</v>
      </c>
      <c r="D44" s="27" t="str">
        <f t="shared" si="3"/>
        <v>255,255,255,192</v>
      </c>
      <c r="E44" s="31" t="str">
        <f t="shared" si="5"/>
        <v>172,16,28,223</v>
      </c>
      <c r="F44" s="27" t="s">
        <v>60</v>
      </c>
      <c r="G44" s="27"/>
    </row>
    <row r="45" ht="15.75" customHeight="1">
      <c r="A45" s="31" t="s">
        <v>141</v>
      </c>
      <c r="B45" s="27" t="str">
        <f t="shared" si="2"/>
        <v>VLAN 911</v>
      </c>
      <c r="C45" s="31" t="s">
        <v>142</v>
      </c>
      <c r="D45" s="27" t="str">
        <f t="shared" si="3"/>
        <v>255,255,255,192</v>
      </c>
      <c r="E45" s="31" t="str">
        <f t="shared" si="5"/>
        <v>172,16,28,223</v>
      </c>
      <c r="F45" s="27" t="s">
        <v>60</v>
      </c>
      <c r="G45" s="27"/>
    </row>
    <row r="46" ht="15.75" customHeight="1">
      <c r="A46" s="31" t="s">
        <v>143</v>
      </c>
      <c r="B46" s="27" t="str">
        <f t="shared" si="2"/>
        <v>VLAN 911</v>
      </c>
      <c r="C46" s="31" t="s">
        <v>144</v>
      </c>
      <c r="D46" s="27" t="str">
        <f t="shared" si="3"/>
        <v>255,255,255,192</v>
      </c>
      <c r="E46" s="31" t="str">
        <f t="shared" si="5"/>
        <v>172,16,28,223</v>
      </c>
      <c r="F46" s="27" t="s">
        <v>60</v>
      </c>
      <c r="G46" s="27"/>
    </row>
    <row r="47" ht="15.75" customHeight="1">
      <c r="A47" s="29" t="s">
        <v>45</v>
      </c>
      <c r="B47" s="30" t="s">
        <v>78</v>
      </c>
      <c r="C47" s="30" t="s">
        <v>145</v>
      </c>
      <c r="D47" s="30" t="s">
        <v>70</v>
      </c>
      <c r="E47" s="30" t="s">
        <v>44</v>
      </c>
      <c r="F47" s="27" t="s">
        <v>60</v>
      </c>
      <c r="G47" s="27"/>
    </row>
    <row r="48" ht="15.75" customHeight="1">
      <c r="A48" s="32" t="s">
        <v>146</v>
      </c>
      <c r="B48" s="32" t="s">
        <v>147</v>
      </c>
      <c r="C48" s="33"/>
      <c r="D48" s="33"/>
      <c r="E48" s="33"/>
      <c r="F48" s="33"/>
      <c r="G48" s="27"/>
    </row>
    <row r="49" ht="15.75" customHeight="1">
      <c r="A49" s="28" t="s">
        <v>148</v>
      </c>
      <c r="B49" s="27" t="s">
        <v>149</v>
      </c>
      <c r="C49" s="27" t="s">
        <v>150</v>
      </c>
      <c r="D49" s="27" t="s">
        <v>70</v>
      </c>
      <c r="E49" s="27" t="s">
        <v>39</v>
      </c>
      <c r="F49" s="27" t="s">
        <v>151</v>
      </c>
      <c r="G49" s="27"/>
    </row>
    <row r="50" ht="15.75" customHeight="1">
      <c r="A50" s="28" t="s">
        <v>152</v>
      </c>
      <c r="B50" s="27" t="s">
        <v>149</v>
      </c>
      <c r="C50" s="27" t="s">
        <v>153</v>
      </c>
      <c r="D50" s="27" t="str">
        <f t="shared" ref="D50:D52" si="6">$D$49</f>
        <v>255,255,255,192</v>
      </c>
      <c r="E50" s="27" t="str">
        <f t="shared" ref="E50:E52" si="7">$E$49</f>
        <v>172,16,28,190</v>
      </c>
      <c r="F50" s="27" t="s">
        <v>151</v>
      </c>
      <c r="G50" s="27"/>
    </row>
    <row r="51" ht="15.75" customHeight="1">
      <c r="A51" s="28" t="s">
        <v>154</v>
      </c>
      <c r="B51" s="27" t="s">
        <v>149</v>
      </c>
      <c r="C51" s="27" t="s">
        <v>155</v>
      </c>
      <c r="D51" s="27" t="str">
        <f t="shared" si="6"/>
        <v>255,255,255,192</v>
      </c>
      <c r="E51" s="27" t="str">
        <f t="shared" si="7"/>
        <v>172,16,28,190</v>
      </c>
      <c r="F51" s="27" t="s">
        <v>151</v>
      </c>
      <c r="G51" s="27"/>
    </row>
    <row r="52" ht="15.75" customHeight="1">
      <c r="A52" s="28" t="s">
        <v>156</v>
      </c>
      <c r="B52" s="27" t="s">
        <v>149</v>
      </c>
      <c r="C52" s="27" t="s">
        <v>157</v>
      </c>
      <c r="D52" s="27" t="str">
        <f t="shared" si="6"/>
        <v>255,255,255,192</v>
      </c>
      <c r="E52" s="27" t="str">
        <f t="shared" si="7"/>
        <v>172,16,28,190</v>
      </c>
      <c r="F52" s="27" t="s">
        <v>151</v>
      </c>
      <c r="G52" s="27"/>
    </row>
    <row r="53" ht="15.75" customHeight="1">
      <c r="A53" s="28" t="s">
        <v>158</v>
      </c>
      <c r="B53" s="27" t="s">
        <v>159</v>
      </c>
      <c r="C53" s="27" t="s">
        <v>159</v>
      </c>
      <c r="D53" s="27" t="s">
        <v>159</v>
      </c>
      <c r="E53" s="27" t="s">
        <v>159</v>
      </c>
      <c r="F53" s="27" t="s">
        <v>159</v>
      </c>
      <c r="G53" s="27"/>
    </row>
    <row r="54" ht="15.75" customHeight="1">
      <c r="A54" s="28" t="s">
        <v>160</v>
      </c>
      <c r="B54" s="27" t="s">
        <v>159</v>
      </c>
      <c r="C54" s="27" t="s">
        <v>159</v>
      </c>
      <c r="D54" s="27" t="s">
        <v>159</v>
      </c>
      <c r="E54" s="27" t="s">
        <v>159</v>
      </c>
      <c r="F54" s="27" t="s">
        <v>159</v>
      </c>
      <c r="G54" s="27"/>
    </row>
    <row r="55" ht="15.75" customHeight="1">
      <c r="A55" s="28" t="s">
        <v>161</v>
      </c>
      <c r="B55" s="27" t="s">
        <v>159</v>
      </c>
      <c r="C55" s="27" t="s">
        <v>159</v>
      </c>
      <c r="D55" s="27" t="s">
        <v>159</v>
      </c>
      <c r="E55" s="27" t="s">
        <v>159</v>
      </c>
      <c r="F55" s="27" t="s">
        <v>159</v>
      </c>
      <c r="G55" s="27"/>
    </row>
    <row r="56" ht="15.75" customHeight="1">
      <c r="A56" s="28" t="s">
        <v>162</v>
      </c>
      <c r="B56" s="27" t="s">
        <v>159</v>
      </c>
      <c r="C56" s="27" t="s">
        <v>159</v>
      </c>
      <c r="D56" s="27" t="s">
        <v>159</v>
      </c>
      <c r="E56" s="27" t="s">
        <v>159</v>
      </c>
      <c r="F56" s="27" t="s">
        <v>159</v>
      </c>
      <c r="G56" s="27"/>
    </row>
    <row r="57" ht="15.75" customHeight="1">
      <c r="A57" s="28" t="s">
        <v>163</v>
      </c>
      <c r="B57" s="27" t="s">
        <v>159</v>
      </c>
      <c r="C57" s="27" t="s">
        <v>159</v>
      </c>
      <c r="D57" s="27" t="s">
        <v>159</v>
      </c>
      <c r="E57" s="27" t="s">
        <v>159</v>
      </c>
      <c r="F57" s="27" t="s">
        <v>159</v>
      </c>
      <c r="G57" s="27"/>
    </row>
    <row r="58" ht="15.75" customHeight="1">
      <c r="A58" s="28" t="s">
        <v>164</v>
      </c>
      <c r="B58" s="27" t="s">
        <v>159</v>
      </c>
      <c r="C58" s="27" t="s">
        <v>159</v>
      </c>
      <c r="D58" s="27" t="s">
        <v>159</v>
      </c>
      <c r="E58" s="27" t="s">
        <v>159</v>
      </c>
      <c r="F58" s="27" t="s">
        <v>159</v>
      </c>
      <c r="G58" s="27"/>
    </row>
    <row r="59" ht="15.75" customHeight="1">
      <c r="A59" s="28" t="s">
        <v>165</v>
      </c>
      <c r="B59" s="27" t="s">
        <v>159</v>
      </c>
      <c r="C59" s="27" t="s">
        <v>159</v>
      </c>
      <c r="D59" s="27" t="s">
        <v>159</v>
      </c>
      <c r="E59" s="27" t="s">
        <v>159</v>
      </c>
      <c r="F59" s="27" t="s">
        <v>159</v>
      </c>
      <c r="G59" s="27"/>
    </row>
    <row r="60" ht="15.75" customHeight="1">
      <c r="A60" s="28" t="s">
        <v>166</v>
      </c>
      <c r="B60" s="27" t="s">
        <v>159</v>
      </c>
      <c r="C60" s="27" t="s">
        <v>159</v>
      </c>
      <c r="D60" s="27" t="s">
        <v>159</v>
      </c>
      <c r="E60" s="27" t="s">
        <v>159</v>
      </c>
      <c r="F60" s="27" t="s">
        <v>159</v>
      </c>
      <c r="G60" s="27"/>
    </row>
    <row r="61" ht="15.75" customHeight="1">
      <c r="A61" s="28" t="s">
        <v>167</v>
      </c>
      <c r="B61" s="27" t="s">
        <v>159</v>
      </c>
      <c r="C61" s="27" t="s">
        <v>159</v>
      </c>
      <c r="D61" s="27" t="s">
        <v>159</v>
      </c>
      <c r="E61" s="27" t="s">
        <v>159</v>
      </c>
      <c r="F61" s="27" t="s">
        <v>159</v>
      </c>
      <c r="G61" s="27"/>
    </row>
    <row r="62" ht="15.75" customHeight="1">
      <c r="A62" s="28" t="s">
        <v>168</v>
      </c>
      <c r="B62" s="27" t="s">
        <v>159</v>
      </c>
      <c r="C62" s="27" t="s">
        <v>159</v>
      </c>
      <c r="D62" s="27" t="s">
        <v>159</v>
      </c>
      <c r="E62" s="27" t="s">
        <v>159</v>
      </c>
      <c r="F62" s="27" t="s">
        <v>159</v>
      </c>
      <c r="G62" s="27"/>
    </row>
    <row r="63" ht="15.75" customHeight="1">
      <c r="A63" s="34" t="s">
        <v>169</v>
      </c>
      <c r="B63" s="34" t="s">
        <v>170</v>
      </c>
      <c r="C63" s="35"/>
      <c r="D63" s="35"/>
      <c r="E63" s="35"/>
      <c r="F63" s="35"/>
      <c r="G63" s="27"/>
    </row>
    <row r="64" ht="15.75" customHeight="1">
      <c r="A64" s="36" t="s">
        <v>171</v>
      </c>
      <c r="B64" s="27" t="s">
        <v>172</v>
      </c>
      <c r="C64" s="27" t="s">
        <v>159</v>
      </c>
      <c r="D64" s="27" t="s">
        <v>159</v>
      </c>
      <c r="E64" s="27" t="s">
        <v>159</v>
      </c>
      <c r="F64" s="27" t="s">
        <v>159</v>
      </c>
      <c r="G64" s="27"/>
    </row>
    <row r="65" ht="15.75" customHeight="1">
      <c r="A65" s="36" t="s">
        <v>173</v>
      </c>
      <c r="B65" s="27" t="s">
        <v>172</v>
      </c>
      <c r="C65" s="27" t="s">
        <v>159</v>
      </c>
      <c r="D65" s="27" t="s">
        <v>159</v>
      </c>
      <c r="E65" s="27" t="s">
        <v>159</v>
      </c>
      <c r="F65" s="27" t="s">
        <v>159</v>
      </c>
      <c r="G65" s="27"/>
    </row>
    <row r="66" ht="15.75" customHeight="1">
      <c r="A66" s="36" t="s">
        <v>174</v>
      </c>
      <c r="B66" s="27" t="s">
        <v>172</v>
      </c>
      <c r="C66" s="27" t="s">
        <v>159</v>
      </c>
      <c r="D66" s="27" t="s">
        <v>159</v>
      </c>
      <c r="E66" s="27" t="s">
        <v>159</v>
      </c>
      <c r="F66" s="27" t="s">
        <v>159</v>
      </c>
      <c r="G66" s="27"/>
    </row>
    <row r="67" ht="15.75" customHeight="1">
      <c r="A67" s="36" t="s">
        <v>175</v>
      </c>
      <c r="B67" s="27" t="s">
        <v>172</v>
      </c>
      <c r="C67" s="27" t="s">
        <v>159</v>
      </c>
      <c r="D67" s="27" t="s">
        <v>159</v>
      </c>
      <c r="E67" s="27" t="s">
        <v>159</v>
      </c>
      <c r="F67" s="27" t="s">
        <v>159</v>
      </c>
      <c r="G67" s="27"/>
    </row>
    <row r="68" ht="15.75" customHeight="1">
      <c r="A68" s="36" t="s">
        <v>176</v>
      </c>
      <c r="B68" s="27" t="s">
        <v>172</v>
      </c>
      <c r="C68" s="27" t="s">
        <v>159</v>
      </c>
      <c r="D68" s="27" t="s">
        <v>159</v>
      </c>
      <c r="E68" s="27" t="s">
        <v>159</v>
      </c>
      <c r="F68" s="27" t="s">
        <v>159</v>
      </c>
      <c r="G68" s="27"/>
    </row>
    <row r="69" ht="15.75" customHeight="1">
      <c r="A69" s="36" t="s">
        <v>177</v>
      </c>
      <c r="B69" s="27" t="s">
        <v>172</v>
      </c>
      <c r="C69" s="27" t="s">
        <v>159</v>
      </c>
      <c r="D69" s="27" t="s">
        <v>159</v>
      </c>
      <c r="E69" s="27" t="s">
        <v>159</v>
      </c>
      <c r="F69" s="27" t="s">
        <v>159</v>
      </c>
      <c r="G69" s="27"/>
    </row>
    <row r="70" ht="15.75" customHeight="1">
      <c r="A70" s="36" t="s">
        <v>178</v>
      </c>
      <c r="B70" s="27" t="s">
        <v>172</v>
      </c>
      <c r="C70" s="27" t="s">
        <v>159</v>
      </c>
      <c r="D70" s="27" t="s">
        <v>159</v>
      </c>
      <c r="E70" s="27" t="s">
        <v>159</v>
      </c>
      <c r="F70" s="27" t="s">
        <v>159</v>
      </c>
      <c r="G70" s="27"/>
    </row>
    <row r="71" ht="15.75" customHeight="1">
      <c r="A71" s="36" t="s">
        <v>179</v>
      </c>
      <c r="B71" s="27" t="s">
        <v>172</v>
      </c>
      <c r="C71" s="27" t="s">
        <v>159</v>
      </c>
      <c r="D71" s="27" t="s">
        <v>159</v>
      </c>
      <c r="E71" s="27" t="s">
        <v>159</v>
      </c>
      <c r="F71" s="27" t="s">
        <v>159</v>
      </c>
      <c r="G71" s="27"/>
    </row>
    <row r="72" ht="15.75" customHeight="1">
      <c r="A72" s="36" t="s">
        <v>180</v>
      </c>
      <c r="B72" s="27" t="s">
        <v>172</v>
      </c>
      <c r="C72" s="27" t="s">
        <v>159</v>
      </c>
      <c r="D72" s="27" t="s">
        <v>159</v>
      </c>
      <c r="E72" s="27" t="s">
        <v>159</v>
      </c>
      <c r="F72" s="27" t="s">
        <v>159</v>
      </c>
      <c r="G72" s="27"/>
    </row>
    <row r="73" ht="15.75" customHeight="1">
      <c r="A73" s="36" t="s">
        <v>181</v>
      </c>
      <c r="B73" s="27" t="s">
        <v>172</v>
      </c>
      <c r="C73" s="27" t="s">
        <v>159</v>
      </c>
      <c r="D73" s="27" t="s">
        <v>159</v>
      </c>
      <c r="E73" s="27" t="s">
        <v>159</v>
      </c>
      <c r="F73" s="27" t="s">
        <v>159</v>
      </c>
      <c r="G73" s="27"/>
    </row>
    <row r="74" ht="15.75" customHeight="1">
      <c r="A74" s="36" t="s">
        <v>182</v>
      </c>
      <c r="B74" s="27" t="s">
        <v>172</v>
      </c>
      <c r="C74" s="27" t="s">
        <v>159</v>
      </c>
      <c r="D74" s="27" t="s">
        <v>159</v>
      </c>
      <c r="E74" s="27" t="s">
        <v>159</v>
      </c>
      <c r="F74" s="27" t="s">
        <v>159</v>
      </c>
      <c r="G74" s="27"/>
    </row>
    <row r="75" ht="15.75" customHeight="1">
      <c r="A75" s="36" t="s">
        <v>183</v>
      </c>
      <c r="B75" s="27" t="s">
        <v>172</v>
      </c>
      <c r="C75" s="27" t="s">
        <v>159</v>
      </c>
      <c r="D75" s="27" t="s">
        <v>159</v>
      </c>
      <c r="E75" s="27" t="s">
        <v>159</v>
      </c>
      <c r="F75" s="27" t="s">
        <v>159</v>
      </c>
      <c r="G75" s="27"/>
    </row>
    <row r="76" ht="15.75" customHeight="1">
      <c r="A76" s="37" t="s">
        <v>184</v>
      </c>
      <c r="B76" s="37" t="s">
        <v>185</v>
      </c>
      <c r="C76" s="38"/>
      <c r="D76" s="38"/>
      <c r="E76" s="38"/>
      <c r="F76" s="38"/>
      <c r="G76" s="27"/>
    </row>
    <row r="77" ht="15.75" customHeight="1">
      <c r="A77" s="39" t="s">
        <v>171</v>
      </c>
      <c r="B77" s="27" t="s">
        <v>172</v>
      </c>
      <c r="C77" s="27" t="s">
        <v>159</v>
      </c>
      <c r="D77" s="27" t="s">
        <v>159</v>
      </c>
      <c r="E77" s="27" t="s">
        <v>159</v>
      </c>
      <c r="F77" s="27" t="s">
        <v>159</v>
      </c>
      <c r="G77" s="27"/>
    </row>
    <row r="78" ht="15.75" customHeight="1">
      <c r="A78" s="39" t="s">
        <v>173</v>
      </c>
      <c r="B78" s="27" t="s">
        <v>172</v>
      </c>
      <c r="C78" s="27" t="s">
        <v>159</v>
      </c>
      <c r="D78" s="27" t="s">
        <v>159</v>
      </c>
      <c r="E78" s="27" t="s">
        <v>159</v>
      </c>
      <c r="F78" s="27" t="s">
        <v>159</v>
      </c>
      <c r="G78" s="27"/>
    </row>
    <row r="79" ht="15.75" customHeight="1">
      <c r="A79" s="39" t="s">
        <v>174</v>
      </c>
      <c r="B79" s="27" t="s">
        <v>172</v>
      </c>
      <c r="C79" s="27" t="s">
        <v>159</v>
      </c>
      <c r="D79" s="27" t="s">
        <v>159</v>
      </c>
      <c r="E79" s="27" t="s">
        <v>159</v>
      </c>
      <c r="F79" s="27" t="s">
        <v>159</v>
      </c>
      <c r="G79" s="27"/>
    </row>
    <row r="80" ht="15.75" customHeight="1">
      <c r="A80" s="39" t="s">
        <v>175</v>
      </c>
      <c r="B80" s="27" t="s">
        <v>172</v>
      </c>
      <c r="C80" s="27" t="s">
        <v>159</v>
      </c>
      <c r="D80" s="27" t="s">
        <v>159</v>
      </c>
      <c r="E80" s="27" t="s">
        <v>159</v>
      </c>
      <c r="F80" s="27" t="s">
        <v>159</v>
      </c>
      <c r="G80" s="27"/>
    </row>
    <row r="81" ht="15.75" customHeight="1">
      <c r="A81" s="39" t="s">
        <v>176</v>
      </c>
      <c r="B81" s="27" t="s">
        <v>172</v>
      </c>
      <c r="C81" s="27" t="s">
        <v>159</v>
      </c>
      <c r="D81" s="27" t="s">
        <v>159</v>
      </c>
      <c r="E81" s="27" t="s">
        <v>159</v>
      </c>
      <c r="F81" s="27" t="s">
        <v>159</v>
      </c>
      <c r="G81" s="27"/>
    </row>
    <row r="82" ht="15.75" customHeight="1">
      <c r="A82" s="39" t="s">
        <v>177</v>
      </c>
      <c r="B82" s="27" t="s">
        <v>172</v>
      </c>
      <c r="C82" s="27" t="s">
        <v>159</v>
      </c>
      <c r="D82" s="27" t="s">
        <v>159</v>
      </c>
      <c r="E82" s="27" t="s">
        <v>159</v>
      </c>
      <c r="F82" s="27" t="s">
        <v>159</v>
      </c>
      <c r="G82" s="27"/>
    </row>
    <row r="83" ht="15.75" customHeight="1">
      <c r="A83" s="39" t="s">
        <v>178</v>
      </c>
      <c r="B83" s="27" t="s">
        <v>172</v>
      </c>
      <c r="C83" s="27" t="s">
        <v>159</v>
      </c>
      <c r="D83" s="27" t="s">
        <v>159</v>
      </c>
      <c r="E83" s="27" t="s">
        <v>159</v>
      </c>
      <c r="F83" s="27" t="s">
        <v>159</v>
      </c>
      <c r="G83" s="27"/>
    </row>
    <row r="84" ht="15.75" customHeight="1">
      <c r="A84" s="39" t="s">
        <v>179</v>
      </c>
      <c r="B84" s="27" t="s">
        <v>172</v>
      </c>
      <c r="C84" s="27" t="s">
        <v>159</v>
      </c>
      <c r="D84" s="27" t="s">
        <v>159</v>
      </c>
      <c r="E84" s="27" t="s">
        <v>159</v>
      </c>
      <c r="F84" s="27" t="s">
        <v>159</v>
      </c>
      <c r="G84" s="27"/>
    </row>
    <row r="85" ht="15.75" customHeight="1">
      <c r="A85" s="39" t="s">
        <v>180</v>
      </c>
      <c r="B85" s="27" t="s">
        <v>172</v>
      </c>
      <c r="C85" s="27" t="s">
        <v>159</v>
      </c>
      <c r="D85" s="27" t="s">
        <v>159</v>
      </c>
      <c r="E85" s="27" t="s">
        <v>159</v>
      </c>
      <c r="F85" s="27" t="s">
        <v>159</v>
      </c>
      <c r="G85" s="27"/>
    </row>
    <row r="86" ht="15.75" customHeight="1">
      <c r="A86" s="39" t="s">
        <v>181</v>
      </c>
      <c r="B86" s="27" t="s">
        <v>172</v>
      </c>
      <c r="C86" s="27" t="s">
        <v>159</v>
      </c>
      <c r="D86" s="27" t="s">
        <v>159</v>
      </c>
      <c r="E86" s="27" t="s">
        <v>159</v>
      </c>
      <c r="F86" s="27" t="s">
        <v>159</v>
      </c>
      <c r="G86" s="27"/>
    </row>
    <row r="87" ht="15.75" customHeight="1">
      <c r="A87" s="39" t="s">
        <v>182</v>
      </c>
      <c r="B87" s="27" t="s">
        <v>172</v>
      </c>
      <c r="C87" s="27" t="s">
        <v>159</v>
      </c>
      <c r="D87" s="27" t="s">
        <v>159</v>
      </c>
      <c r="E87" s="27" t="s">
        <v>159</v>
      </c>
      <c r="F87" s="27" t="s">
        <v>159</v>
      </c>
      <c r="G87" s="27"/>
    </row>
    <row r="88" ht="15.75" customHeight="1">
      <c r="A88" s="39" t="s">
        <v>183</v>
      </c>
      <c r="B88" s="27" t="s">
        <v>172</v>
      </c>
      <c r="C88" s="27" t="s">
        <v>159</v>
      </c>
      <c r="D88" s="27" t="s">
        <v>159</v>
      </c>
      <c r="E88" s="27" t="s">
        <v>159</v>
      </c>
      <c r="F88" s="27" t="s">
        <v>159</v>
      </c>
      <c r="G88" s="27"/>
    </row>
    <row r="89" ht="15.75" customHeight="1">
      <c r="A89" s="40" t="s">
        <v>186</v>
      </c>
      <c r="B89" s="40" t="s">
        <v>187</v>
      </c>
      <c r="C89" s="40" t="s">
        <v>188</v>
      </c>
      <c r="D89" s="40"/>
      <c r="E89" s="40" t="s">
        <v>189</v>
      </c>
      <c r="F89" s="41"/>
      <c r="G89" s="27"/>
    </row>
    <row r="90" ht="15.75" customHeight="1">
      <c r="A90" s="42" t="s">
        <v>190</v>
      </c>
      <c r="B90" s="27"/>
      <c r="C90" s="27"/>
      <c r="D90" s="27"/>
      <c r="E90" s="27"/>
      <c r="F90" s="27"/>
      <c r="G90" s="27"/>
    </row>
    <row r="91" ht="15.75" customHeight="1">
      <c r="A91" s="42" t="s">
        <v>191</v>
      </c>
      <c r="B91" s="43" t="s">
        <v>192</v>
      </c>
      <c r="C91" s="43" t="s">
        <v>159</v>
      </c>
      <c r="D91" s="43" t="s">
        <v>159</v>
      </c>
      <c r="E91" s="43" t="s">
        <v>159</v>
      </c>
      <c r="F91" s="43" t="s">
        <v>159</v>
      </c>
      <c r="G91" s="27"/>
    </row>
    <row r="92" ht="15.75" customHeight="1">
      <c r="A92" s="42" t="s">
        <v>193</v>
      </c>
      <c r="B92" s="27"/>
      <c r="C92" s="27"/>
      <c r="D92" s="27"/>
      <c r="E92" s="27"/>
      <c r="F92" s="27"/>
      <c r="G92" s="27"/>
    </row>
    <row r="93" ht="15.75" customHeight="1">
      <c r="A93" s="42" t="s">
        <v>191</v>
      </c>
      <c r="B93" s="43" t="s">
        <v>192</v>
      </c>
      <c r="C93" s="43" t="s">
        <v>159</v>
      </c>
      <c r="D93" s="43" t="s">
        <v>159</v>
      </c>
      <c r="E93" s="43" t="s">
        <v>159</v>
      </c>
      <c r="F93" s="43" t="s">
        <v>159</v>
      </c>
      <c r="G93" s="27"/>
    </row>
    <row r="94" ht="15.75" customHeight="1">
      <c r="A94" s="42" t="s">
        <v>194</v>
      </c>
      <c r="B94" s="27"/>
      <c r="C94" s="27"/>
      <c r="D94" s="27"/>
      <c r="E94" s="27"/>
      <c r="F94" s="27"/>
      <c r="G94" s="27"/>
    </row>
    <row r="95" ht="15.75" customHeight="1">
      <c r="A95" s="42" t="s">
        <v>191</v>
      </c>
      <c r="B95" s="43" t="s">
        <v>192</v>
      </c>
      <c r="C95" s="43" t="s">
        <v>159</v>
      </c>
      <c r="D95" s="43" t="s">
        <v>159</v>
      </c>
      <c r="E95" s="43" t="s">
        <v>159</v>
      </c>
      <c r="F95" s="43" t="s">
        <v>159</v>
      </c>
      <c r="G95" s="27"/>
    </row>
    <row r="96" ht="15.75" customHeight="1">
      <c r="A96" s="44" t="s">
        <v>195</v>
      </c>
      <c r="B96" s="45" t="s">
        <v>196</v>
      </c>
      <c r="C96" s="45" t="s">
        <v>47</v>
      </c>
      <c r="D96" s="45" t="s">
        <v>75</v>
      </c>
      <c r="E96" s="45" t="s">
        <v>44</v>
      </c>
      <c r="F96" s="45" t="s">
        <v>151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printOptions gridLines="1"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2019-03-09T03:51:25Z</dcterms:created>
  <dc:creator>profesor</dc:creator>
</cp:coreProperties>
</file>