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defaultThemeVersion="124226"/>
  <mc:AlternateContent xmlns:mc="http://schemas.openxmlformats.org/markup-compatibility/2006">
    <mc:Choice Requires="x15">
      <x15ac:absPath xmlns:x15ac="http://schemas.microsoft.com/office/spreadsheetml/2010/11/ac" url="https://beisgov-my.sharepoint.com/personal/nicole_belsman_cirrus_beis_gov_uk/Documents/P Drive Migration/Documents/"/>
    </mc:Choice>
  </mc:AlternateContent>
  <xr:revisionPtr revIDLastSave="0" documentId="8_{4211422F-80A6-4C65-8EFA-E05B9C1A1BE7}" xr6:coauthVersionLast="28" xr6:coauthVersionMax="28" xr10:uidLastSave="{00000000-0000-0000-0000-000000000000}"/>
  <bookViews>
    <workbookView xWindow="135" yWindow="585" windowWidth="20370" windowHeight="8880" xr2:uid="{00000000-000D-0000-FFFF-FFFF00000000}"/>
  </bookViews>
  <sheets>
    <sheet name="Index" sheetId="1" r:id="rId1"/>
    <sheet name="Q11_R&amp;D_expenditure" sheetId="2" r:id="rId2"/>
    <sheet name="Q12_Jobs" sheetId="3" r:id="rId3"/>
    <sheet name="Q13_APC_Vehicle_sales_details" sheetId="4" r:id="rId4"/>
    <sheet name="Q14_APC_Wider_benefits" sheetId="5" r:id="rId5"/>
    <sheet name="Q14_APC_WB_CALC" sheetId="6" state="hidden" r:id="rId6"/>
    <sheet name="Q15_Training" sheetId="9" r:id="rId7"/>
    <sheet name="Q16_APC_TRL_&amp;_MRL" sheetId="10" r:id="rId8"/>
    <sheet name="Alternative_NVQ_Definitions" sheetId="12" r:id="rId9"/>
    <sheet name="Sheet1" sheetId="13" r:id="rId10"/>
  </sheets>
  <definedNames>
    <definedName name="_xlnm.Print_Area" localSheetId="1">'Q11_R&amp;D_expenditure'!$A$1:$T$62</definedName>
    <definedName name="_xlnm.Print_Area" localSheetId="2">Q12_Jobs!$A$1:$X$94</definedName>
    <definedName name="_xlnm.Print_Area" localSheetId="3">Q13_APC_Vehicle_sales_details!$A$1:$L$23</definedName>
    <definedName name="_xlnm.Print_Area" localSheetId="4">Q14_APC_Wider_benefits!$A$1:$R$40</definedName>
    <definedName name="_xlnm.Print_Area" localSheetId="6">Q15_Training!$A$1:$W$65</definedName>
  </definedNames>
  <calcPr calcId="171027"/>
</workbook>
</file>

<file path=xl/calcChain.xml><?xml version="1.0" encoding="utf-8"?>
<calcChain xmlns="http://schemas.openxmlformats.org/spreadsheetml/2006/main">
  <c r="Q60" i="6" l="1"/>
  <c r="Q61" i="6" s="1"/>
  <c r="P60" i="6"/>
  <c r="P61" i="6" s="1"/>
  <c r="O60" i="6"/>
  <c r="O61" i="6" s="1"/>
  <c r="N60" i="6"/>
  <c r="N61" i="6" s="1"/>
  <c r="M60" i="6"/>
  <c r="M61" i="6" s="1"/>
  <c r="L60" i="6"/>
  <c r="L61" i="6" s="1"/>
  <c r="K60" i="6"/>
  <c r="K61" i="6" s="1"/>
  <c r="J60" i="6"/>
  <c r="J61" i="6" s="1"/>
  <c r="I60" i="6"/>
  <c r="I61" i="6" s="1"/>
  <c r="H60" i="6"/>
  <c r="Q55" i="6"/>
  <c r="Q56" i="6" s="1"/>
  <c r="P55" i="6"/>
  <c r="P56" i="6" s="1"/>
  <c r="O55" i="6"/>
  <c r="O56" i="6" s="1"/>
  <c r="N55" i="6"/>
  <c r="N56" i="6" s="1"/>
  <c r="M55" i="6"/>
  <c r="M56" i="6" s="1"/>
  <c r="L55" i="6"/>
  <c r="L56" i="6" s="1"/>
  <c r="K55" i="6"/>
  <c r="K56" i="6" s="1"/>
  <c r="J55" i="6"/>
  <c r="J56" i="6" s="1"/>
  <c r="I55" i="6"/>
  <c r="I56" i="6" s="1"/>
  <c r="H55" i="6"/>
  <c r="F55" i="6" s="1"/>
  <c r="Q50" i="6"/>
  <c r="Q51" i="6" s="1"/>
  <c r="P50" i="6"/>
  <c r="P51" i="6" s="1"/>
  <c r="O50" i="6"/>
  <c r="O51" i="6" s="1"/>
  <c r="N50" i="6"/>
  <c r="N51" i="6" s="1"/>
  <c r="M50" i="6"/>
  <c r="M51" i="6" s="1"/>
  <c r="L50" i="6"/>
  <c r="L51" i="6" s="1"/>
  <c r="K50" i="6"/>
  <c r="K51" i="6" s="1"/>
  <c r="J50" i="6"/>
  <c r="J51" i="6" s="1"/>
  <c r="I50" i="6"/>
  <c r="I51" i="6" s="1"/>
  <c r="H50" i="6"/>
  <c r="H51" i="6" s="1"/>
  <c r="Q45" i="6"/>
  <c r="Q46" i="6" s="1"/>
  <c r="P45" i="6"/>
  <c r="P46" i="6" s="1"/>
  <c r="O45" i="6"/>
  <c r="O46" i="6" s="1"/>
  <c r="N45" i="6"/>
  <c r="N46" i="6" s="1"/>
  <c r="M45" i="6"/>
  <c r="M46" i="6" s="1"/>
  <c r="L45" i="6"/>
  <c r="L46" i="6" s="1"/>
  <c r="K45" i="6"/>
  <c r="K46" i="6" s="1"/>
  <c r="J45" i="6"/>
  <c r="J46" i="6" s="1"/>
  <c r="I45" i="6"/>
  <c r="I46" i="6" s="1"/>
  <c r="H45" i="6"/>
  <c r="N34" i="6"/>
  <c r="N37" i="6" s="1"/>
  <c r="Q33" i="6"/>
  <c r="Q34" i="6" s="1"/>
  <c r="P33" i="6"/>
  <c r="P34" i="6" s="1"/>
  <c r="O33" i="6"/>
  <c r="O34" i="6" s="1"/>
  <c r="O37" i="6" s="1"/>
  <c r="N33" i="6"/>
  <c r="M33" i="6"/>
  <c r="M34" i="6" s="1"/>
  <c r="L33" i="6"/>
  <c r="L34" i="6" s="1"/>
  <c r="K33" i="6"/>
  <c r="K34" i="6" s="1"/>
  <c r="K37" i="6" s="1"/>
  <c r="J33" i="6"/>
  <c r="J34" i="6" s="1"/>
  <c r="J37" i="6" s="1"/>
  <c r="I33" i="6"/>
  <c r="I34" i="6" s="1"/>
  <c r="H33" i="6"/>
  <c r="H34" i="6" s="1"/>
  <c r="Q25" i="6"/>
  <c r="Q26" i="6" s="1"/>
  <c r="Q29" i="6" s="1"/>
  <c r="P25" i="6"/>
  <c r="P26" i="6" s="1"/>
  <c r="P29" i="6" s="1"/>
  <c r="O25" i="6"/>
  <c r="O26" i="6" s="1"/>
  <c r="N25" i="6"/>
  <c r="N26" i="6" s="1"/>
  <c r="M25" i="6"/>
  <c r="M26" i="6" s="1"/>
  <c r="M29" i="6" s="1"/>
  <c r="L25" i="6"/>
  <c r="L26" i="6" s="1"/>
  <c r="L29" i="6" s="1"/>
  <c r="K25" i="6"/>
  <c r="K26" i="6" s="1"/>
  <c r="J25" i="6"/>
  <c r="J26" i="6" s="1"/>
  <c r="I25" i="6"/>
  <c r="I26" i="6" s="1"/>
  <c r="I29" i="6" s="1"/>
  <c r="H25" i="6"/>
  <c r="Q17" i="6"/>
  <c r="Q18" i="6" s="1"/>
  <c r="P17" i="6"/>
  <c r="P18" i="6" s="1"/>
  <c r="O17" i="6"/>
  <c r="O18" i="6" s="1"/>
  <c r="O21" i="6" s="1"/>
  <c r="N17" i="6"/>
  <c r="N18" i="6" s="1"/>
  <c r="N21" i="6" s="1"/>
  <c r="M17" i="6"/>
  <c r="M18" i="6" s="1"/>
  <c r="L17" i="6"/>
  <c r="L18" i="6" s="1"/>
  <c r="K17" i="6"/>
  <c r="K18" i="6" s="1"/>
  <c r="K21" i="6" s="1"/>
  <c r="J17" i="6"/>
  <c r="J18" i="6" s="1"/>
  <c r="J21" i="6" s="1"/>
  <c r="I17" i="6"/>
  <c r="I18" i="6" s="1"/>
  <c r="H17" i="6"/>
  <c r="H18" i="6" s="1"/>
  <c r="H10" i="6"/>
  <c r="H13" i="6" s="1"/>
  <c r="Q9" i="6"/>
  <c r="Q10" i="6" s="1"/>
  <c r="Q13" i="6" s="1"/>
  <c r="P9" i="6"/>
  <c r="P10" i="6" s="1"/>
  <c r="P13" i="6" s="1"/>
  <c r="O9" i="6"/>
  <c r="O10" i="6" s="1"/>
  <c r="N9" i="6"/>
  <c r="N10" i="6" s="1"/>
  <c r="M9" i="6"/>
  <c r="M10" i="6" s="1"/>
  <c r="M13" i="6" s="1"/>
  <c r="L9" i="6"/>
  <c r="L10" i="6" s="1"/>
  <c r="L13" i="6" s="1"/>
  <c r="K9" i="6"/>
  <c r="K10" i="6" s="1"/>
  <c r="J9" i="6"/>
  <c r="J10" i="6" s="1"/>
  <c r="I9" i="6"/>
  <c r="I10" i="6" s="1"/>
  <c r="I13" i="6" s="1"/>
  <c r="H9" i="6"/>
  <c r="H8" i="6"/>
  <c r="Q8" i="6" s="1"/>
  <c r="Q16" i="6" s="1"/>
  <c r="Q24" i="6" s="1"/>
  <c r="Q32" i="6" s="1"/>
  <c r="Q44" i="6" s="1"/>
  <c r="Q49" i="6" s="1"/>
  <c r="Q54" i="6" s="1"/>
  <c r="Q59" i="6" s="1"/>
  <c r="D35" i="5"/>
  <c r="D33" i="5"/>
  <c r="E31" i="5"/>
  <c r="C31" i="5"/>
  <c r="D28" i="5"/>
  <c r="D26" i="5"/>
  <c r="E24" i="5"/>
  <c r="C24" i="5"/>
  <c r="D21" i="5"/>
  <c r="D19" i="5"/>
  <c r="E17" i="5"/>
  <c r="C17" i="5"/>
  <c r="D14" i="5"/>
  <c r="D12" i="5"/>
  <c r="E10" i="5"/>
  <c r="M31" i="5" s="1"/>
  <c r="C10" i="5"/>
  <c r="T86" i="3"/>
  <c r="S86" i="3"/>
  <c r="R86" i="3"/>
  <c r="Q86" i="3"/>
  <c r="P86" i="3"/>
  <c r="O86" i="3"/>
  <c r="N86" i="3"/>
  <c r="M86" i="3"/>
  <c r="L86" i="3"/>
  <c r="K86" i="3"/>
  <c r="T76" i="3"/>
  <c r="S76" i="3"/>
  <c r="S44" i="3" s="1"/>
  <c r="R76" i="3"/>
  <c r="Q76" i="3"/>
  <c r="P76" i="3"/>
  <c r="O76" i="3"/>
  <c r="N76" i="3"/>
  <c r="M76" i="3"/>
  <c r="L76" i="3"/>
  <c r="K76" i="3"/>
  <c r="N19" i="2"/>
  <c r="N29" i="2" s="1"/>
  <c r="T38" i="3" s="1"/>
  <c r="M19" i="2"/>
  <c r="L19" i="2"/>
  <c r="L29" i="2" s="1"/>
  <c r="R38" i="3" s="1"/>
  <c r="K19" i="2"/>
  <c r="K29" i="2" s="1"/>
  <c r="Q38" i="3" s="1"/>
  <c r="K13" i="9" s="1"/>
  <c r="J19" i="2"/>
  <c r="J29" i="2" s="1"/>
  <c r="P38" i="3" s="1"/>
  <c r="I19" i="2"/>
  <c r="I29" i="2" s="1"/>
  <c r="H19" i="2"/>
  <c r="H29" i="2" s="1"/>
  <c r="N38" i="3" s="1"/>
  <c r="G19" i="2"/>
  <c r="F19" i="2"/>
  <c r="F29" i="2" s="1"/>
  <c r="L38" i="3" s="1"/>
  <c r="F13" i="9" s="1"/>
  <c r="E19" i="2"/>
  <c r="E29" i="2" s="1"/>
  <c r="E36" i="2" s="1"/>
  <c r="E43" i="2" s="1"/>
  <c r="E54" i="2" s="1"/>
  <c r="N63" i="9"/>
  <c r="M63" i="9"/>
  <c r="L63" i="9"/>
  <c r="K63" i="9"/>
  <c r="J63" i="9"/>
  <c r="I63" i="9"/>
  <c r="H63" i="9"/>
  <c r="G63" i="9"/>
  <c r="F63" i="9"/>
  <c r="E63" i="9"/>
  <c r="N52" i="9"/>
  <c r="M52" i="9"/>
  <c r="L52" i="9"/>
  <c r="K52" i="9"/>
  <c r="J52" i="9"/>
  <c r="I52" i="9"/>
  <c r="H52" i="9"/>
  <c r="G52" i="9"/>
  <c r="F52" i="9"/>
  <c r="E52" i="9"/>
  <c r="N41" i="9"/>
  <c r="M41" i="9"/>
  <c r="L41" i="9"/>
  <c r="K41" i="9"/>
  <c r="J41" i="9"/>
  <c r="I41" i="9"/>
  <c r="H41" i="9"/>
  <c r="G41" i="9"/>
  <c r="F41" i="9"/>
  <c r="E41" i="9"/>
  <c r="N30" i="9"/>
  <c r="M30" i="9"/>
  <c r="L30" i="9"/>
  <c r="K30" i="9"/>
  <c r="J30" i="9"/>
  <c r="I30" i="9"/>
  <c r="H30" i="9"/>
  <c r="G30" i="9"/>
  <c r="F30" i="9"/>
  <c r="E30" i="9"/>
  <c r="N19" i="9"/>
  <c r="M19" i="9"/>
  <c r="L19" i="9"/>
  <c r="K19" i="9"/>
  <c r="J19" i="9"/>
  <c r="I19" i="9"/>
  <c r="H19" i="9"/>
  <c r="G19" i="9"/>
  <c r="F19" i="9"/>
  <c r="E19" i="9"/>
  <c r="C59" i="6"/>
  <c r="E55" i="6"/>
  <c r="C54" i="6"/>
  <c r="E50" i="6"/>
  <c r="C49" i="6"/>
  <c r="C44" i="6"/>
  <c r="F25" i="6"/>
  <c r="F17" i="6"/>
  <c r="H16" i="6"/>
  <c r="H24" i="6" s="1"/>
  <c r="H32" i="6" s="1"/>
  <c r="H44" i="6" s="1"/>
  <c r="H49" i="6" s="1"/>
  <c r="H54" i="6" s="1"/>
  <c r="H59" i="6" s="1"/>
  <c r="K8" i="6"/>
  <c r="K16" i="6" s="1"/>
  <c r="K24" i="6" s="1"/>
  <c r="K32" i="6" s="1"/>
  <c r="K44" i="6" s="1"/>
  <c r="K49" i="6" s="1"/>
  <c r="K54" i="6" s="1"/>
  <c r="K59" i="6" s="1"/>
  <c r="J8" i="6"/>
  <c r="J16" i="6" s="1"/>
  <c r="J24" i="6" s="1"/>
  <c r="J32" i="6" s="1"/>
  <c r="J44" i="6" s="1"/>
  <c r="J49" i="6" s="1"/>
  <c r="J54" i="6" s="1"/>
  <c r="J59" i="6" s="1"/>
  <c r="D36" i="5"/>
  <c r="D34" i="5"/>
  <c r="D29" i="5"/>
  <c r="D27" i="5"/>
  <c r="D22" i="5"/>
  <c r="D20" i="5"/>
  <c r="D15" i="5"/>
  <c r="D13" i="5"/>
  <c r="D14" i="4"/>
  <c r="T46" i="3"/>
  <c r="S46" i="3"/>
  <c r="R46" i="3"/>
  <c r="Q46" i="3"/>
  <c r="P46" i="3"/>
  <c r="O46" i="3"/>
  <c r="N46" i="3"/>
  <c r="M46" i="3"/>
  <c r="L46" i="3"/>
  <c r="K46" i="3"/>
  <c r="T45" i="3"/>
  <c r="S45" i="3"/>
  <c r="R45" i="3"/>
  <c r="Q45" i="3"/>
  <c r="P45" i="3"/>
  <c r="O45" i="3"/>
  <c r="O47" i="3" s="1"/>
  <c r="N45" i="3"/>
  <c r="M45" i="3"/>
  <c r="L45" i="3"/>
  <c r="K45" i="3"/>
  <c r="T40" i="3"/>
  <c r="S40" i="3"/>
  <c r="R40" i="3"/>
  <c r="Q40" i="3"/>
  <c r="P40" i="3"/>
  <c r="O40" i="3"/>
  <c r="N40" i="3"/>
  <c r="M40" i="3"/>
  <c r="L40" i="3"/>
  <c r="K40" i="3"/>
  <c r="T39" i="3"/>
  <c r="S39" i="3"/>
  <c r="R39" i="3"/>
  <c r="Q39" i="3"/>
  <c r="P39" i="3"/>
  <c r="O39" i="3"/>
  <c r="N39" i="3"/>
  <c r="M39" i="3"/>
  <c r="L39" i="3"/>
  <c r="K39" i="3"/>
  <c r="N60" i="2"/>
  <c r="M60" i="2"/>
  <c r="M26" i="2" s="1"/>
  <c r="L60" i="2"/>
  <c r="L26" i="2" s="1"/>
  <c r="K60" i="2"/>
  <c r="J60" i="2"/>
  <c r="J26" i="2" s="1"/>
  <c r="I60" i="2"/>
  <c r="I26" i="2" s="1"/>
  <c r="H60" i="2"/>
  <c r="H26" i="2" s="1"/>
  <c r="G60" i="2"/>
  <c r="G26" i="2" s="1"/>
  <c r="F60" i="2"/>
  <c r="F26" i="2" s="1"/>
  <c r="E60" i="2"/>
  <c r="E26" i="2" s="1"/>
  <c r="P59" i="2"/>
  <c r="P58" i="2"/>
  <c r="P57" i="2"/>
  <c r="P56" i="2"/>
  <c r="P55" i="2"/>
  <c r="N47" i="2"/>
  <c r="M47" i="2"/>
  <c r="L47" i="2"/>
  <c r="K47" i="2"/>
  <c r="J47" i="2"/>
  <c r="I47" i="2"/>
  <c r="H47" i="2"/>
  <c r="G47" i="2"/>
  <c r="F47" i="2"/>
  <c r="E47" i="2"/>
  <c r="P46" i="2"/>
  <c r="P45" i="2"/>
  <c r="P44" i="2"/>
  <c r="N40" i="2"/>
  <c r="M40" i="2"/>
  <c r="L40" i="2"/>
  <c r="K40" i="2"/>
  <c r="J40" i="2"/>
  <c r="I40" i="2"/>
  <c r="H40" i="2"/>
  <c r="G40" i="2"/>
  <c r="F40" i="2"/>
  <c r="E40" i="2"/>
  <c r="P39" i="2"/>
  <c r="P38" i="2"/>
  <c r="P40" i="2" s="1"/>
  <c r="P37" i="2"/>
  <c r="N33" i="2"/>
  <c r="M33" i="2"/>
  <c r="L33" i="2"/>
  <c r="K33" i="2"/>
  <c r="J33" i="2"/>
  <c r="I33" i="2"/>
  <c r="H33" i="2"/>
  <c r="G33" i="2"/>
  <c r="F33" i="2"/>
  <c r="E33" i="2"/>
  <c r="P32" i="2"/>
  <c r="P31" i="2"/>
  <c r="P30" i="2"/>
  <c r="M29" i="2"/>
  <c r="M36" i="2" s="1"/>
  <c r="M43" i="2" s="1"/>
  <c r="M54" i="2" s="1"/>
  <c r="G29" i="2"/>
  <c r="M38" i="3" s="1"/>
  <c r="G13" i="9" s="1"/>
  <c r="N26" i="2"/>
  <c r="K26" i="2"/>
  <c r="N22" i="2"/>
  <c r="M22" i="2"/>
  <c r="L22" i="2"/>
  <c r="K22" i="2"/>
  <c r="J22" i="2"/>
  <c r="I22" i="2"/>
  <c r="H22" i="2"/>
  <c r="G22" i="2"/>
  <c r="F22" i="2"/>
  <c r="E22" i="2"/>
  <c r="N21" i="2"/>
  <c r="M21" i="2"/>
  <c r="L21" i="2"/>
  <c r="K21" i="2"/>
  <c r="J21" i="2"/>
  <c r="I21" i="2"/>
  <c r="H21" i="2"/>
  <c r="G21" i="2"/>
  <c r="F21" i="2"/>
  <c r="E21" i="2"/>
  <c r="E24" i="2" s="1"/>
  <c r="N20" i="2"/>
  <c r="M20" i="2"/>
  <c r="L20" i="2"/>
  <c r="K20" i="2"/>
  <c r="J20" i="2"/>
  <c r="I20" i="2"/>
  <c r="H20" i="2"/>
  <c r="G20" i="2"/>
  <c r="F20" i="2"/>
  <c r="E20" i="2"/>
  <c r="E25" i="6" l="1"/>
  <c r="I24" i="2"/>
  <c r="P22" i="2"/>
  <c r="K47" i="3"/>
  <c r="S47" i="3"/>
  <c r="N24" i="2"/>
  <c r="M24" i="2"/>
  <c r="N8" i="6"/>
  <c r="N16" i="6" s="1"/>
  <c r="N24" i="6" s="1"/>
  <c r="N32" i="6" s="1"/>
  <c r="N44" i="6" s="1"/>
  <c r="N49" i="6" s="1"/>
  <c r="N54" i="6" s="1"/>
  <c r="N59" i="6" s="1"/>
  <c r="O8" i="6"/>
  <c r="O16" i="6" s="1"/>
  <c r="O24" i="6" s="1"/>
  <c r="O32" i="6" s="1"/>
  <c r="O44" i="6" s="1"/>
  <c r="O49" i="6" s="1"/>
  <c r="O54" i="6" s="1"/>
  <c r="O59" i="6" s="1"/>
  <c r="L8" i="6"/>
  <c r="L16" i="6" s="1"/>
  <c r="L24" i="6" s="1"/>
  <c r="L32" i="6" s="1"/>
  <c r="L44" i="6" s="1"/>
  <c r="L49" i="6" s="1"/>
  <c r="L54" i="6" s="1"/>
  <c r="L59" i="6" s="1"/>
  <c r="P8" i="6"/>
  <c r="P16" i="6" s="1"/>
  <c r="P24" i="6" s="1"/>
  <c r="P32" i="6" s="1"/>
  <c r="P44" i="6" s="1"/>
  <c r="P49" i="6" s="1"/>
  <c r="P54" i="6" s="1"/>
  <c r="P59" i="6" s="1"/>
  <c r="I8" i="6"/>
  <c r="I16" i="6" s="1"/>
  <c r="I24" i="6" s="1"/>
  <c r="I32" i="6" s="1"/>
  <c r="I44" i="6" s="1"/>
  <c r="I49" i="6" s="1"/>
  <c r="I54" i="6" s="1"/>
  <c r="I59" i="6" s="1"/>
  <c r="M8" i="6"/>
  <c r="M16" i="6" s="1"/>
  <c r="M24" i="6" s="1"/>
  <c r="M32" i="6" s="1"/>
  <c r="M44" i="6" s="1"/>
  <c r="M49" i="6" s="1"/>
  <c r="M54" i="6" s="1"/>
  <c r="M59" i="6" s="1"/>
  <c r="Q44" i="3"/>
  <c r="M47" i="3"/>
  <c r="Q47" i="3"/>
  <c r="K41" i="3"/>
  <c r="O41" i="3"/>
  <c r="S41" i="3"/>
  <c r="M44" i="3"/>
  <c r="F45" i="6"/>
  <c r="J24" i="2"/>
  <c r="L41" i="3"/>
  <c r="P41" i="3"/>
  <c r="T41" i="3"/>
  <c r="N47" i="3"/>
  <c r="R47" i="3"/>
  <c r="L47" i="3"/>
  <c r="T47" i="3"/>
  <c r="E34" i="6"/>
  <c r="E33" i="6"/>
  <c r="F33" i="6"/>
  <c r="H26" i="6"/>
  <c r="H29" i="6" s="1"/>
  <c r="F56" i="6"/>
  <c r="H56" i="6"/>
  <c r="E56" i="6" s="1"/>
  <c r="F51" i="6"/>
  <c r="F50" i="6"/>
  <c r="E17" i="6"/>
  <c r="F60" i="6"/>
  <c r="E60" i="6"/>
  <c r="H61" i="6"/>
  <c r="E61" i="6" s="1"/>
  <c r="E45" i="6"/>
  <c r="F10" i="6"/>
  <c r="E9" i="6"/>
  <c r="H46" i="6"/>
  <c r="E46" i="6" s="1"/>
  <c r="F9" i="6"/>
  <c r="P47" i="3"/>
  <c r="M41" i="3"/>
  <c r="Q41" i="3"/>
  <c r="N41" i="3"/>
  <c r="R41" i="3"/>
  <c r="P47" i="2"/>
  <c r="P21" i="2"/>
  <c r="F24" i="2"/>
  <c r="L17" i="5"/>
  <c r="J31" i="5"/>
  <c r="K10" i="5"/>
  <c r="M24" i="5"/>
  <c r="N31" i="5"/>
  <c r="G10" i="5"/>
  <c r="H17" i="5"/>
  <c r="I24" i="5"/>
  <c r="F31" i="5"/>
  <c r="R44" i="3"/>
  <c r="O44" i="3"/>
  <c r="F17" i="5"/>
  <c r="G24" i="5"/>
  <c r="L31" i="5"/>
  <c r="N44" i="3"/>
  <c r="H10" i="5"/>
  <c r="L10" i="5"/>
  <c r="I17" i="5"/>
  <c r="M17" i="5"/>
  <c r="F24" i="5"/>
  <c r="J24" i="5"/>
  <c r="N24" i="5"/>
  <c r="G31" i="5"/>
  <c r="K31" i="5"/>
  <c r="I10" i="5"/>
  <c r="M10" i="5"/>
  <c r="J17" i="5"/>
  <c r="N17" i="5"/>
  <c r="K24" i="5"/>
  <c r="H31" i="5"/>
  <c r="K44" i="3"/>
  <c r="F10" i="5"/>
  <c r="J10" i="5"/>
  <c r="N10" i="5"/>
  <c r="G17" i="5"/>
  <c r="K17" i="5"/>
  <c r="H24" i="5"/>
  <c r="L24" i="5"/>
  <c r="I31" i="5"/>
  <c r="J13" i="9"/>
  <c r="J57" i="9" s="1"/>
  <c r="P53" i="3"/>
  <c r="N13" i="9"/>
  <c r="N24" i="9" s="1"/>
  <c r="T53" i="3"/>
  <c r="I36" i="2"/>
  <c r="I43" i="2" s="1"/>
  <c r="I54" i="2" s="1"/>
  <c r="O38" i="3"/>
  <c r="I13" i="9" s="1"/>
  <c r="I57" i="9" s="1"/>
  <c r="L53" i="3"/>
  <c r="H36" i="2"/>
  <c r="H43" i="2" s="1"/>
  <c r="H54" i="2" s="1"/>
  <c r="Q53" i="3"/>
  <c r="P33" i="2"/>
  <c r="P20" i="2"/>
  <c r="P24" i="2" s="1"/>
  <c r="H13" i="9"/>
  <c r="N53" i="3"/>
  <c r="N63" i="3"/>
  <c r="G24" i="2"/>
  <c r="K24" i="2"/>
  <c r="G46" i="9"/>
  <c r="G24" i="9"/>
  <c r="G57" i="9"/>
  <c r="G35" i="9"/>
  <c r="K57" i="9"/>
  <c r="K35" i="9"/>
  <c r="K46" i="9"/>
  <c r="K24" i="9"/>
  <c r="K36" i="2"/>
  <c r="K43" i="2" s="1"/>
  <c r="K54" i="2" s="1"/>
  <c r="Q63" i="3"/>
  <c r="I20" i="6"/>
  <c r="I21" i="6"/>
  <c r="I19" i="6"/>
  <c r="E18" i="6"/>
  <c r="F18" i="6"/>
  <c r="M20" i="6"/>
  <c r="M21" i="6"/>
  <c r="M19" i="6"/>
  <c r="Q20" i="6"/>
  <c r="Q21" i="6"/>
  <c r="Q19" i="6"/>
  <c r="K28" i="6"/>
  <c r="K29" i="6"/>
  <c r="K27" i="6"/>
  <c r="O28" i="6"/>
  <c r="O29" i="6"/>
  <c r="O27" i="6"/>
  <c r="H24" i="2"/>
  <c r="L24" i="2"/>
  <c r="L13" i="9"/>
  <c r="R53" i="3"/>
  <c r="L36" i="2"/>
  <c r="L43" i="2" s="1"/>
  <c r="L54" i="2" s="1"/>
  <c r="M53" i="3"/>
  <c r="R63" i="3"/>
  <c r="G36" i="2"/>
  <c r="G43" i="2" s="1"/>
  <c r="G54" i="2" s="1"/>
  <c r="P60" i="2"/>
  <c r="P26" i="2" s="1"/>
  <c r="M63" i="3"/>
  <c r="N12" i="6"/>
  <c r="N13" i="6"/>
  <c r="N11" i="6"/>
  <c r="H36" i="6"/>
  <c r="F34" i="6"/>
  <c r="H37" i="6"/>
  <c r="H35" i="6"/>
  <c r="P36" i="6"/>
  <c r="P37" i="6"/>
  <c r="P35" i="6"/>
  <c r="F46" i="6"/>
  <c r="F57" i="9"/>
  <c r="F46" i="9"/>
  <c r="F35" i="9"/>
  <c r="F24" i="9"/>
  <c r="J46" i="9"/>
  <c r="F36" i="2"/>
  <c r="F43" i="2" s="1"/>
  <c r="F54" i="2" s="1"/>
  <c r="J36" i="2"/>
  <c r="J43" i="2" s="1"/>
  <c r="J54" i="2" s="1"/>
  <c r="N36" i="2"/>
  <c r="N43" i="2" s="1"/>
  <c r="N54" i="2" s="1"/>
  <c r="L44" i="3"/>
  <c r="P44" i="3"/>
  <c r="T44" i="3"/>
  <c r="L63" i="3"/>
  <c r="P63" i="3"/>
  <c r="T63" i="3"/>
  <c r="E51" i="6"/>
  <c r="K38" i="3"/>
  <c r="S38" i="3"/>
  <c r="H20" i="6"/>
  <c r="H21" i="6"/>
  <c r="H19" i="6"/>
  <c r="L20" i="6"/>
  <c r="L21" i="6"/>
  <c r="L19" i="6"/>
  <c r="P20" i="6"/>
  <c r="P21" i="6"/>
  <c r="P19" i="6"/>
  <c r="J28" i="6"/>
  <c r="J29" i="6"/>
  <c r="J27" i="6"/>
  <c r="N28" i="6"/>
  <c r="N29" i="6"/>
  <c r="N27" i="6"/>
  <c r="J12" i="6"/>
  <c r="J13" i="6"/>
  <c r="J11" i="6"/>
  <c r="L36" i="6"/>
  <c r="L37" i="6"/>
  <c r="L35" i="6"/>
  <c r="E10" i="6"/>
  <c r="K12" i="6"/>
  <c r="K13" i="6"/>
  <c r="K11" i="6"/>
  <c r="O12" i="6"/>
  <c r="O13" i="6"/>
  <c r="O11" i="6"/>
  <c r="I36" i="6"/>
  <c r="I37" i="6"/>
  <c r="I35" i="6"/>
  <c r="M36" i="6"/>
  <c r="M37" i="6"/>
  <c r="M35" i="6"/>
  <c r="Q36" i="6"/>
  <c r="Q37" i="6"/>
  <c r="Q35" i="6"/>
  <c r="H12" i="6"/>
  <c r="L12" i="6"/>
  <c r="P12" i="6"/>
  <c r="J20" i="6"/>
  <c r="N20" i="6"/>
  <c r="H28" i="6"/>
  <c r="L28" i="6"/>
  <c r="P28" i="6"/>
  <c r="J36" i="6"/>
  <c r="N36" i="6"/>
  <c r="I12" i="6"/>
  <c r="M12" i="6"/>
  <c r="Q12" i="6"/>
  <c r="K20" i="6"/>
  <c r="O20" i="6"/>
  <c r="I28" i="6"/>
  <c r="M28" i="6"/>
  <c r="Q28" i="6"/>
  <c r="K36" i="6"/>
  <c r="O36" i="6"/>
  <c r="H11" i="6"/>
  <c r="L11" i="6"/>
  <c r="P11" i="6"/>
  <c r="J19" i="6"/>
  <c r="N19" i="6"/>
  <c r="H27" i="6"/>
  <c r="L27" i="6"/>
  <c r="P27" i="6"/>
  <c r="J35" i="6"/>
  <c r="N35" i="6"/>
  <c r="I11" i="6"/>
  <c r="M11" i="6"/>
  <c r="Q11" i="6"/>
  <c r="K19" i="6"/>
  <c r="O19" i="6"/>
  <c r="I27" i="6"/>
  <c r="M27" i="6"/>
  <c r="Q27" i="6"/>
  <c r="K35" i="6"/>
  <c r="O35" i="6"/>
  <c r="E29" i="6" l="1"/>
  <c r="I46" i="9"/>
  <c r="N35" i="9"/>
  <c r="N46" i="9"/>
  <c r="N57" i="9"/>
  <c r="O63" i="3"/>
  <c r="O53" i="3"/>
  <c r="J24" i="9"/>
  <c r="J35" i="9"/>
  <c r="F29" i="6"/>
  <c r="F26" i="6"/>
  <c r="E26" i="6"/>
  <c r="F61" i="6"/>
  <c r="I24" i="9"/>
  <c r="I35" i="9"/>
  <c r="E13" i="6"/>
  <c r="F13" i="6"/>
  <c r="E20" i="6"/>
  <c r="F20" i="6"/>
  <c r="M13" i="9"/>
  <c r="S63" i="3"/>
  <c r="S53" i="3"/>
  <c r="L57" i="9"/>
  <c r="L35" i="9"/>
  <c r="L46" i="9"/>
  <c r="L24" i="9"/>
  <c r="F27" i="6"/>
  <c r="E27" i="6"/>
  <c r="E28" i="6"/>
  <c r="F28" i="6"/>
  <c r="F19" i="6"/>
  <c r="E19" i="6"/>
  <c r="E13" i="9"/>
  <c r="K53" i="3"/>
  <c r="K63" i="3"/>
  <c r="I52" i="3"/>
  <c r="I75" i="3"/>
  <c r="I62" i="3"/>
  <c r="I85" i="3"/>
  <c r="E35" i="6"/>
  <c r="F35" i="6"/>
  <c r="F36" i="6"/>
  <c r="E36" i="6"/>
  <c r="F11" i="6"/>
  <c r="E11" i="6"/>
  <c r="E12" i="6"/>
  <c r="F12" i="6"/>
  <c r="F21" i="6"/>
  <c r="E21" i="6"/>
  <c r="E37" i="6"/>
  <c r="F37" i="6"/>
  <c r="H46" i="9"/>
  <c r="H24" i="9"/>
  <c r="H57" i="9"/>
  <c r="H35" i="9"/>
  <c r="E57" i="9" l="1"/>
  <c r="E46" i="9"/>
  <c r="E35" i="9"/>
  <c r="E24" i="9"/>
  <c r="M57" i="9"/>
  <c r="M46" i="9"/>
  <c r="M35" i="9"/>
  <c r="M24" i="9"/>
</calcChain>
</file>

<file path=xl/sharedStrings.xml><?xml version="1.0" encoding="utf-8"?>
<sst xmlns="http://schemas.openxmlformats.org/spreadsheetml/2006/main" count="430" uniqueCount="246">
  <si>
    <t>Department for Business, Energy and Industrial Strategy</t>
  </si>
  <si>
    <t>Version Control 2.5 march 2018</t>
  </si>
  <si>
    <t>KEY</t>
  </si>
  <si>
    <t>Data Entry</t>
  </si>
  <si>
    <t>BEIS Value for Money: Pro-forma Spreadsheet</t>
  </si>
  <si>
    <t>Drop down menu</t>
  </si>
  <si>
    <t>Project Title</t>
  </si>
  <si>
    <t>Applicant Number</t>
  </si>
  <si>
    <t>Lead Partner</t>
  </si>
  <si>
    <t>Select First Year of Project (Grant funding)</t>
  </si>
  <si>
    <t>REMINDER SELECT First year of sales / production</t>
  </si>
  <si>
    <t>Contact email address of person completing this pro-forma</t>
  </si>
  <si>
    <t>2010/11</t>
  </si>
  <si>
    <t>DATA ENTRY</t>
  </si>
  <si>
    <t>Q11 R&amp;D expenditure</t>
  </si>
  <si>
    <t>Q12 Job creation &amp; safeguarding</t>
  </si>
  <si>
    <t>Q13 APC Vehicle sales details</t>
  </si>
  <si>
    <t>Q14 APC Wider benefits</t>
  </si>
  <si>
    <t>Q15 Skills &amp; training</t>
  </si>
  <si>
    <t>Q16 APC TRL &amp; MRL</t>
  </si>
  <si>
    <t>NVQ Definitions for Alternative qualifications</t>
  </si>
  <si>
    <t>Question 11: What is the proposed R&amp;D investment in the project?</t>
  </si>
  <si>
    <t>R&amp;D DEFINITIONS</t>
  </si>
  <si>
    <t>Internal calculations (protected cells)</t>
  </si>
  <si>
    <t xml:space="preserve">Under EU state aid guidelines, R&amp;D expenditure can fall into one of the following three categories - activities within government funded R&amp;D projects need to be consistent with these definitions, but a breakdown between the three categories is not required. </t>
  </si>
  <si>
    <r>
      <t>"fundamental research"</t>
    </r>
    <r>
      <rPr>
        <sz val="10"/>
        <color rgb="FF000000"/>
        <rFont val="Arial"/>
        <family val="2"/>
      </rPr>
      <t xml:space="preserve"> means experimental or theoretical work undertaken primarily to acquire new knowledge of the underlying foundations of phenomena and observable facts without anydirect practical application or use in view; </t>
    </r>
  </si>
  <si>
    <r>
      <t xml:space="preserve">"industrial research" </t>
    </r>
    <r>
      <rPr>
        <sz val="10"/>
        <color rgb="FF000000"/>
        <rFont val="Arial"/>
        <family val="2"/>
      </rPr>
      <t>means the planned research or critical investigation aimed at the acquisition of new knowledge and skills for developing new products, processes or services or for bringing about a significant improvement in existing products, processes or services. It comprises the creation of components of complex systems, which is necessary for the industrial research, notably for generic technology validation, to the exclusion of prototypes;</t>
    </r>
  </si>
  <si>
    <r>
      <t>"experimental development"</t>
    </r>
    <r>
      <rPr>
        <sz val="10"/>
        <color rgb="FF000000"/>
        <rFont val="Arial"/>
        <family val="2"/>
      </rPr>
      <t xml:space="preserve"> means the acquiring, combining, shaping and using of existing scientific, technological, business and other relevant knowledge and skills for the purpose of producing plans and arrangements or designs for new, altered or improved products, processes or services. These may also include, for example, other activities aiming at the conceptual definition, planning and documentation of new products, processes and services. The activities may comprise producing drafts, drawings, plans and other documentation, provided that they are not intended for commercial use.</t>
    </r>
  </si>
  <si>
    <t>The development of commercially usable prototypes and pilot projects is also included where the prototype is necessarily the final commercial product and where it is too expensive to produce for it to be used only for demonstration and validation purposes. In case of a subsequent commercial use of demonstration or pilot projects, any revenue generated from such use must be deducted from the eligible costs.  The experimental production and testing of products, processes and services are also eligible, provided that these cannot be used or transformed to be used in industrial applications or commercially.</t>
  </si>
  <si>
    <t>Experimental development does not include the routine or periodic changes made to products, production lines, manufacturing processes, existing services and other operations in progress, even if such changes may represent improvements.</t>
  </si>
  <si>
    <t>Please use the text boxes on the right to describe the source / evidence and assumptions for the data provided.</t>
  </si>
  <si>
    <t>TOTAL PROJECT EXPENDITURE (£, in current prices)</t>
  </si>
  <si>
    <t>SUMMARY OF PROJECT EXPENDITURE</t>
  </si>
  <si>
    <t>TOTAL</t>
  </si>
  <si>
    <t>TOTAL UK R&amp;D Expenditure</t>
  </si>
  <si>
    <t>TOTAL UK Capital Expenditure</t>
  </si>
  <si>
    <t>TOTAL UK Skills &amp; Training Expenditure</t>
  </si>
  <si>
    <t>TOTAL UK Project Expenditure</t>
  </si>
  <si>
    <t>TOTAL Overseas Investment</t>
  </si>
  <si>
    <t>UK GOVERNMENT FUNDING REQUESTED FOR THIS PROJECT</t>
  </si>
  <si>
    <t>Source / evidence / assumptions</t>
  </si>
  <si>
    <t>R&amp;D Expenditure</t>
  </si>
  <si>
    <t>Capital equipment</t>
  </si>
  <si>
    <t>Skills &amp; Training</t>
  </si>
  <si>
    <t>TOTAL Government funding</t>
  </si>
  <si>
    <t>UK FUNDING FOR THIS PROJECT FROM INDUSTRIAL PARTNERS</t>
  </si>
  <si>
    <t>TOTAL Company (Matched) funding</t>
  </si>
  <si>
    <t>ADDITIONAL UK SPEND (100% COMPANY FUNDED) ON RELATED PROJECTS BECAUSE OF THIS PROJECT (INCLUDING ANY EXTENSIONS TO THIS PROJECT WHICH WILL NOT APPLY FOR FURTHER GOVERNMENT FUNDING)</t>
  </si>
  <si>
    <t>TOTAL Additional funding (with no government funding)</t>
  </si>
  <si>
    <t>WILL THERE BE INVESTMENT OUTSIDE OF THE UK BECAUSE OF THIS UK R&amp;D PROJECT, EITHER DIRECTLY ON OR RELATED TO THE PROJECT?</t>
  </si>
  <si>
    <t>Any overseas investment?</t>
  </si>
  <si>
    <t>SELECT Yes/No</t>
  </si>
  <si>
    <t>Indicate which project partners will be making overseas investments in the NOTES box to the right</t>
  </si>
  <si>
    <t>(INSERT additional rows as required IN THE MIDDLE OF THE SECTION - DON'T INSERT ROWS AT THE END OF THE SECTION)</t>
  </si>
  <si>
    <t>TOTAL OVERSEAS INVESTMENT (Combined spend on R&amp;D, Capital and Skills &amp; Training)</t>
  </si>
  <si>
    <t>Country of investment</t>
  </si>
  <si>
    <t xml:space="preserve">Question 12: How will the project lead to job creation and safeguarding? </t>
  </si>
  <si>
    <t>Please provide a detailed breakdown of the direct jobs which will be created or safeguarded in each year of the project, for all project partners.  Exclude all indirect jobs which are not directly funded by the R&amp;D project.</t>
  </si>
  <si>
    <t>Safeguarded jobs need to exist before the project starts and would be lost if the project did not go ahead (note jobs that are created as a result of the project should be recorded as created jobs for the duration of the project - they are not recorded as safeguarded jobs in subsequent years of the project).</t>
  </si>
  <si>
    <t>Jobs should be recorded as Full Time Equivalents, broken down by each project participant and include information on:</t>
  </si>
  <si>
    <t xml:space="preserve"> - The job number should be split by R&amp;D/design and manufacturing jobs (where applicable)</t>
  </si>
  <si>
    <t xml:space="preserve"> - The NVQ level of the direct or job created / safeguarded</t>
  </si>
  <si>
    <t xml:space="preserve"> - Exclude administrative, marketing, sales and other 'support' jobs</t>
  </si>
  <si>
    <t xml:space="preserve"> - The post code location of the direct or indirect job created / safeguarded</t>
  </si>
  <si>
    <t xml:space="preserve"> - The approximate gross annual salary in current prices of the jobs created/ safeguarded</t>
  </si>
  <si>
    <t>NVQ Level Definitions</t>
  </si>
  <si>
    <t>Academic Qualification (one of:)</t>
  </si>
  <si>
    <t xml:space="preserve">Level 1 </t>
  </si>
  <si>
    <t xml:space="preserve">●    GCSE/SCE/O-level grades below C (or fewer than 5 at grades A-C) </t>
  </si>
  <si>
    <t xml:space="preserve">●    CSE grades below 1 </t>
  </si>
  <si>
    <t xml:space="preserve">●    1 AS level </t>
  </si>
  <si>
    <t xml:space="preserve">Level 2 </t>
  </si>
  <si>
    <t xml:space="preserve">●    5 or more GCSE/SCE/O-level grades at A – C </t>
  </si>
  <si>
    <t xml:space="preserve">●    CSE grade 1 </t>
  </si>
  <si>
    <t xml:space="preserve">●    1 A level pass </t>
  </si>
  <si>
    <t xml:space="preserve">●    2 or 3 AS levels </t>
  </si>
  <si>
    <t xml:space="preserve">Level 3 </t>
  </si>
  <si>
    <t xml:space="preserve">●    2 or more A level passes </t>
  </si>
  <si>
    <t xml:space="preserve">●    4 or more AS levels </t>
  </si>
  <si>
    <t xml:space="preserve">Level 4 </t>
  </si>
  <si>
    <t xml:space="preserve">●    First degree </t>
  </si>
  <si>
    <t>●    Teaching qualifications (including PGCE)</t>
  </si>
  <si>
    <t xml:space="preserve">Level 5 </t>
  </si>
  <si>
    <t xml:space="preserve">●    Higher degree </t>
  </si>
  <si>
    <t>See also 'Alternative NVQ Definitions' spreadsheet, where NVQs are defined in terms of alternative qualifications / experience / responsibilities</t>
  </si>
  <si>
    <t>IMPORTANT: DATA IN THIS SHEET NEEDS TO BE RECORDED AS CUMULATIVE JOBS</t>
  </si>
  <si>
    <t xml:space="preserve">For example: in year 1, the project would create and safeguard a total of 100 direct jobs in the first year. </t>
  </si>
  <si>
    <t>In each of the following three years, an additional 20 direct would be created or safeguarded raising the cumulative total to 160 jobs.</t>
  </si>
  <si>
    <t>The cumulative total should extend to the end of the project and could reduce in later years if staff stop working on the project before it ends.</t>
  </si>
  <si>
    <t>TOTAL PROJECT JOBS (SUMMARY)</t>
  </si>
  <si>
    <t>IMPORTANT: Please check that the cumulative totals in this section agree with your Total jobs figures</t>
  </si>
  <si>
    <t>R&amp;D/Design jobs created</t>
  </si>
  <si>
    <t>R&amp;D/Design jobs safeguarded</t>
  </si>
  <si>
    <t>Total R&amp;D/Design jobs</t>
  </si>
  <si>
    <t>Note different time-scale for Manufacturing jobs compared to R&amp;D/Design jobs - see INDEX Sheet to input First year of Production/Sales</t>
  </si>
  <si>
    <t>Manufacturing jobs created</t>
  </si>
  <si>
    <t>Manufacturing jobs safeguarded</t>
  </si>
  <si>
    <t>Total Manufacturing jobs</t>
  </si>
  <si>
    <t>(INSERT additional rows as required IN THE MIDDLE OF EACH SECTION to cover all project partners or to group jobs as required - DON'T INSERT ROWS AT THE END OF A SECTION)</t>
  </si>
  <si>
    <t xml:space="preserve">R&amp;D/Design jobs Created </t>
  </si>
  <si>
    <t>Company / Project partner / Jobs grouping (e.g. R&amp;D or Design)</t>
  </si>
  <si>
    <t>NVQ</t>
  </si>
  <si>
    <t>Location (Post code)</t>
  </si>
  <si>
    <t>Level</t>
  </si>
  <si>
    <t xml:space="preserve">Salary £ </t>
  </si>
  <si>
    <t>R&amp;D/Design jobs Safeguarded</t>
  </si>
  <si>
    <t>MANUFACTURING JOBS CREATED &amp; SAFEGUARDED (in support of Sales forecast in Q3)</t>
  </si>
  <si>
    <t>Any manufacturing jobs created or safeguarded during the R&amp;D phase of the project can be included in the R&amp;D/Design jobs sections above</t>
  </si>
  <si>
    <t xml:space="preserve">Manufacturing jobs Created </t>
  </si>
  <si>
    <t xml:space="preserve">Company / Project partner / Jobs grouping </t>
  </si>
  <si>
    <t xml:space="preserve">Manufacturing jobs Safeguarded </t>
  </si>
  <si>
    <t>Question 13: What vehicles are expected to adopt the APC technology under development?</t>
  </si>
  <si>
    <t>Drop down menu selection</t>
  </si>
  <si>
    <t>Please use the text box on the right to describe the source / evidence and assumptions for the data provided.</t>
  </si>
  <si>
    <t>Usage reported in terms of: (Applies to each vehicle)</t>
  </si>
  <si>
    <t>km/year</t>
  </si>
  <si>
    <t>Units</t>
  </si>
  <si>
    <t>VEHICLE 1</t>
  </si>
  <si>
    <t>VEHICLE 2</t>
  </si>
  <si>
    <t>VEHICLE 3</t>
  </si>
  <si>
    <t>VEHICLE 4</t>
  </si>
  <si>
    <t>Vehicle make / description</t>
  </si>
  <si>
    <t>Engine type</t>
  </si>
  <si>
    <t>Petrol</t>
  </si>
  <si>
    <t>Comparator engine type</t>
  </si>
  <si>
    <t>Usage per year</t>
  </si>
  <si>
    <t>Life-time of vehicle</t>
  </si>
  <si>
    <t>years</t>
  </si>
  <si>
    <t>% of sales exported to EU</t>
  </si>
  <si>
    <t>%</t>
  </si>
  <si>
    <t>% of sales exported to RoW</t>
  </si>
  <si>
    <t>% of tailpipe CO2 savings from this APC project</t>
  </si>
  <si>
    <t>% of fuel savings from this APC project</t>
  </si>
  <si>
    <t>Question 14: For each vehicle, what are the expected vehicle sales, carbon and fuel savings forecasts for adopting the APC technology under development?</t>
  </si>
  <si>
    <t>Note time-scale for Sales is consistent with Manufacturing jobs - see INDEX Sheet to input First year of Production / Sales</t>
  </si>
  <si>
    <t>Forecast of vehicle sales</t>
  </si>
  <si>
    <t>Number</t>
  </si>
  <si>
    <t>Comparator vehicle CO2 tailpipe emissions</t>
  </si>
  <si>
    <t>Improved CO2 tailpipe emissions for sales vehicle</t>
  </si>
  <si>
    <t>Comparator vehicle Existing Fuel use</t>
  </si>
  <si>
    <t>Improved Fuel use for sales vehicle</t>
  </si>
  <si>
    <t>Question 14: How will the APC project lead to expected carbon and fuel savings?</t>
  </si>
  <si>
    <t>CO2 EMISSION SAVINGS (tonnes)</t>
  </si>
  <si>
    <t>tonnes</t>
  </si>
  <si>
    <t>JLR</t>
  </si>
  <si>
    <t>AVERAGE</t>
  </si>
  <si>
    <t>Global savings for sales and usage per year</t>
  </si>
  <si>
    <t xml:space="preserve">Global savings due to APC technology </t>
  </si>
  <si>
    <t>UK savings</t>
  </si>
  <si>
    <t>EU savings</t>
  </si>
  <si>
    <t>RoW savings</t>
  </si>
  <si>
    <t>GESTAMP</t>
  </si>
  <si>
    <t>LICENCING</t>
  </si>
  <si>
    <t>VEH4</t>
  </si>
  <si>
    <t>UK FUEL SAVINGS (tonnes)</t>
  </si>
  <si>
    <t>litres</t>
  </si>
  <si>
    <t>UK savings for sales and usage per year</t>
  </si>
  <si>
    <t xml:space="preserve">UK savings due to APC technology </t>
  </si>
  <si>
    <t>Question 14: Number of Employees upskilled; and Apprentices, MSc and Phd students working on R&amp;D project</t>
  </si>
  <si>
    <t>In this section please provide details of the number of employees expected to benefit from training which is specific and necessary to this project. You should only provide information on upskilling which is likely to add value (e.g. productivity improvements, bringing technical skills up-to-date or addressing skills gaps). Training that organisations are already required to undertake to meet health and safety or professional membership requirements are unlikely to be able to demonstrate additional value-added from public funding and therefore should not be recorded in the table.</t>
  </si>
  <si>
    <t>Report numbers in terms of Full-time equivalents (taking account proportion of time spent on R&amp;D project)</t>
  </si>
  <si>
    <t>R&amp;D/Design employees upskilled</t>
  </si>
  <si>
    <t>(INSERT additional rows as required IN THE MIDDLE OF EACH SECTION to cover all project partners - DON'T INSERT ROWS AT THE END OF A SECTION)</t>
  </si>
  <si>
    <t>Company / Project partner</t>
  </si>
  <si>
    <t>Number of R&amp;D/Design employees upskilled working on R&amp;D project each year</t>
  </si>
  <si>
    <t>Production employees upskilled</t>
  </si>
  <si>
    <t>Number of Production employees upskilled working on R&amp;D project each year</t>
  </si>
  <si>
    <t>Apprentices</t>
  </si>
  <si>
    <t>Number of Apprentices working on R&amp;D project each year</t>
  </si>
  <si>
    <t>MSc Students</t>
  </si>
  <si>
    <t>Number of MSc students (full/part time) working on R&amp;D project each year</t>
  </si>
  <si>
    <t>PhD students</t>
  </si>
  <si>
    <t>Number of PhD students (full/part time) working on R&amp;D project each year</t>
  </si>
  <si>
    <t>Question 16: How will the Technology Readiness Level (TRL) and Manufacturing Readiness Level (MRL) of the developed  technologies progress through this project?</t>
  </si>
  <si>
    <t>Enter in the each section the CURRENT and END status of your project in relation to TRL &amp; MRL levels</t>
  </si>
  <si>
    <t>Enter the name of the system, subsystem or technology element that you are describing; its current TRL &amp; MRL level and explain why you have assigned this level.</t>
  </si>
  <si>
    <t>Where necessary, contact the APC for further guidance for TRL and MRL definitions.</t>
  </si>
  <si>
    <t>Current Status (INSERT additional rows as required)</t>
  </si>
  <si>
    <t>System, sub-system or technology element</t>
  </si>
  <si>
    <t>TRL Level</t>
  </si>
  <si>
    <t>MRL Level</t>
  </si>
  <si>
    <t>Please explain why you have assigned this TRL Level</t>
  </si>
  <si>
    <t>Please explain why you have assigned this MRL Level</t>
  </si>
  <si>
    <t>End Status (INSERT additional rows as required)</t>
  </si>
  <si>
    <t>NVQ DEFINITIONS</t>
  </si>
  <si>
    <t>The table below sets out the various qualifications accepted as equivalent of National Vocational Qualifications:</t>
  </si>
  <si>
    <t xml:space="preserve">NVQ Level </t>
  </si>
  <si>
    <t xml:space="preserve">Academic NVQ Qualification Name </t>
  </si>
  <si>
    <t xml:space="preserve">Vocational Qualification Name </t>
  </si>
  <si>
    <t>Description</t>
  </si>
  <si>
    <t xml:space="preserve">●         BTEC/SCOTBTEC/SQA-First Certificate </t>
  </si>
  <si>
    <t>●         Competence that involves the application of knowledge in the performance of a range of varied work activities, most of which are routine and predictable.</t>
  </si>
  <si>
    <t xml:space="preserve">●         BEC/SCOTBEC – General Certificate / Diploma </t>
  </si>
  <si>
    <t xml:space="preserve">●         City &amp; Guilds – Operative Awards </t>
  </si>
  <si>
    <t xml:space="preserve">●         CPVE- Year 1 (Technician) </t>
  </si>
  <si>
    <t xml:space="preserve">●         LCCI/RSA/PEI – Elementary/ First Level </t>
  </si>
  <si>
    <t xml:space="preserve">●         RSA- Vocational Certificate </t>
  </si>
  <si>
    <t xml:space="preserve">●         Foundation GNVQ/GSVQ </t>
  </si>
  <si>
    <t xml:space="preserve">●         NVQ/SVQ Level 1 </t>
  </si>
  <si>
    <t xml:space="preserve">●         5 or more GCSE/SCE/O-level grades at A – C </t>
  </si>
  <si>
    <t xml:space="preserve">●         BTEC/SCOTVEC/SQA-First Diploma </t>
  </si>
  <si>
    <t xml:space="preserve">●         Competence that involves the application of knowledge in a significant range of varied work activities, performed in a variety of contexts. </t>
  </si>
  <si>
    <t xml:space="preserve">●         BEC/SCOTBEC/BTEC/SCOTVEC/SQA – General Certificate / Diploma with credit </t>
  </si>
  <si>
    <t xml:space="preserve">●         CSE grade 1 </t>
  </si>
  <si>
    <t xml:space="preserve">●         1 A level pass </t>
  </si>
  <si>
    <t xml:space="preserve">●         City &amp; Guilds – Higher Operative / craft </t>
  </si>
  <si>
    <t>●         Collaboration with others, perhaps through membership of a work group or team, is often a requirement.</t>
  </si>
  <si>
    <t xml:space="preserve">●         2 or 3 AS levels </t>
  </si>
  <si>
    <t xml:space="preserve">●         LCCI – Certificate / Second Level </t>
  </si>
  <si>
    <t xml:space="preserve">●         PEI – Stage 2 </t>
  </si>
  <si>
    <t>●         Pitmans – Intermediate Level 2 Diploma Certificate</t>
  </si>
  <si>
    <t xml:space="preserve">●         RSA- Diploma </t>
  </si>
  <si>
    <t xml:space="preserve">●         Intermediate GNVQ/GSVQ </t>
  </si>
  <si>
    <t xml:space="preserve">●        NVQ/SVQ Level 2 </t>
  </si>
  <si>
    <t xml:space="preserve">●         2 or more A level passes </t>
  </si>
  <si>
    <t xml:space="preserve">●         BEC/SCOTBEC BTEC/SCOTVEC/SQA – National OND </t>
  </si>
  <si>
    <t>●        Competence that involves the application of knowledge in a broad range of varied work activities performed in a wide variety of contexts, most of which are complex and non-routine.</t>
  </si>
  <si>
    <t xml:space="preserve">●         4 or more AS levels </t>
  </si>
  <si>
    <t xml:space="preserve">●         TEC/SCOTEC – Certificate / Diploma </t>
  </si>
  <si>
    <t xml:space="preserve">●         City &amp; Guilds – Advanced Craft </t>
  </si>
  <si>
    <t xml:space="preserve">●         LCCI – Third level Diploma </t>
  </si>
  <si>
    <t>●         There is considerable responsibility and autonomy and control or guidance of others is often required.</t>
  </si>
  <si>
    <t xml:space="preserve">●         Pitmans – Level 3 Advanced Higher Certificate </t>
  </si>
  <si>
    <t xml:space="preserve">●         RSA- Stage 3 Advanced Diploma </t>
  </si>
  <si>
    <t xml:space="preserve">●         Advanced GNVQ/GSVQ </t>
  </si>
  <si>
    <t xml:space="preserve">●         Access to Higher Education Courses </t>
  </si>
  <si>
    <t xml:space="preserve">●         Advanced awards in ESOL and foreign languages </t>
  </si>
  <si>
    <t xml:space="preserve">●         NVQ/SVQ Level 3 </t>
  </si>
  <si>
    <t xml:space="preserve">●         Teaching qualifications (including PGCE) </t>
  </si>
  <si>
    <t xml:space="preserve">●         BEC/SCOTBEC BTEC/SCOTVEC/SQA –  HND/ HNC </t>
  </si>
  <si>
    <t>●         Competence that involves the application of knowledge in a broad range of complex, technical or professional work activities performed in a variety of contexts and with a substantial degree of personal responsibility and autonomy.</t>
  </si>
  <si>
    <t xml:space="preserve">●         First degree </t>
  </si>
  <si>
    <t xml:space="preserve">●         TEC/SCOTEC – Higher Certificate / Diploma </t>
  </si>
  <si>
    <t xml:space="preserve">●         LCCI – Advanced level </t>
  </si>
  <si>
    <t xml:space="preserve">●         RSA - Advanced Certificate/ Higher Diploma </t>
  </si>
  <si>
    <t>●         Responsibility for the work of others and the allocation of resources is often present.</t>
  </si>
  <si>
    <t xml:space="preserve">●         Diploma in Higher Education </t>
  </si>
  <si>
    <t xml:space="preserve">●         Nursing (SRN) </t>
  </si>
  <si>
    <t xml:space="preserve">●         Certificate in Higher Education </t>
  </si>
  <si>
    <t xml:space="preserve">●         NVQ/SVQ Level 4 </t>
  </si>
  <si>
    <t xml:space="preserve">●         Higher degree </t>
  </si>
  <si>
    <t xml:space="preserve">●         Continuing Education Diploma </t>
  </si>
  <si>
    <t>●         Competence that involves the application of a range of fundamental principles across a wide and often unpredictable variety of contexts.</t>
  </si>
  <si>
    <t xml:space="preserve">●         Other high level professional qualification </t>
  </si>
  <si>
    <t>●         Very substantial personal autonomy and often significant responsibility for the work of others and for the allocation of substantial resources features strongly, as do personal accountabilities for analysis, diagnosis, design, planning, execution and evaluation</t>
  </si>
  <si>
    <t>2018/19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</si>
</sst>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809]#,##0"/>
    <numFmt numFmtId="165" formatCode="#,##0&quot; &quot;;&quot;-&quot;#,##0&quot; &quot;"/>
    <numFmt numFmtId="166" formatCode="0.0"/>
    <numFmt numFmtId="167" formatCode="0.0000"/>
    <numFmt numFmtId="168" formatCode="&quot; &quot;#,##0&quot; &quot;;&quot;-&quot;#,##0&quot; &quot;;&quot; -&quot;00&quot; &quot;;&quot; &quot;@&quot; &quot;"/>
    <numFmt numFmtId="169" formatCode="&quot; &quot;#,##0.00&quot; &quot;;&quot;-&quot;#,##0.00&quot; &quot;;&quot; -&quot;00&quot; &quot;;&quot; &quot;@&quot; &quot;"/>
  </numFmts>
  <fonts count="44" x14ac:knownFonts="1">
    <font>
      <sz val="12"/>
      <color rgb="FF000000"/>
      <name val="Arial"/>
      <family val="2"/>
    </font>
    <font>
      <sz val="12"/>
      <color rgb="FF000000"/>
      <name val="Arial"/>
      <family val="2"/>
    </font>
    <font>
      <b/>
      <sz val="10"/>
      <color rgb="FF000000"/>
      <name val="Arial"/>
      <family val="2"/>
    </font>
    <font>
      <u/>
      <sz val="12"/>
      <color rgb="FF0000FF"/>
      <name val="Arial"/>
      <family val="2"/>
    </font>
    <font>
      <sz val="10"/>
      <color rgb="FF000000"/>
      <name val="Arial"/>
      <family val="2"/>
    </font>
    <font>
      <b/>
      <sz val="12"/>
      <color rgb="FF000000"/>
      <name val="Arial"/>
      <family val="2"/>
    </font>
    <font>
      <b/>
      <sz val="24"/>
      <color rgb="FF000000"/>
      <name val="Arial"/>
      <family val="2"/>
    </font>
    <font>
      <b/>
      <sz val="14"/>
      <color rgb="FF000000"/>
      <name val="Arial"/>
      <family val="2"/>
    </font>
    <font>
      <b/>
      <sz val="16"/>
      <color rgb="FF003366"/>
      <name val="Arial"/>
      <family val="2"/>
    </font>
    <font>
      <b/>
      <sz val="12"/>
      <color rgb="FF003366"/>
      <name val="Arial"/>
      <family val="2"/>
    </font>
    <font>
      <b/>
      <sz val="12"/>
      <color rgb="FF16365C"/>
      <name val="Arial"/>
      <family val="2"/>
    </font>
    <font>
      <sz val="11"/>
      <color rgb="FF000000"/>
      <name val="Arial"/>
      <family val="2"/>
    </font>
    <font>
      <b/>
      <sz val="12"/>
      <color rgb="FF1F497D"/>
      <name val="Arial"/>
      <family val="2"/>
    </font>
    <font>
      <b/>
      <u/>
      <sz val="12"/>
      <color rgb="FF0000FF"/>
      <name val="Arial"/>
      <family val="2"/>
    </font>
    <font>
      <b/>
      <sz val="16"/>
      <color rgb="FF333399"/>
      <name val="Arial"/>
      <family val="2"/>
    </font>
    <font>
      <b/>
      <sz val="12"/>
      <color rgb="FF333399"/>
      <name val="Arial"/>
      <family val="2"/>
    </font>
    <font>
      <b/>
      <sz val="11"/>
      <color rgb="FFFFFFFF"/>
      <name val="Arial"/>
      <family val="2"/>
    </font>
    <font>
      <sz val="12"/>
      <color rgb="FFFFFFFF"/>
      <name val="Arial"/>
      <family val="2"/>
    </font>
    <font>
      <b/>
      <sz val="11"/>
      <color rgb="FF000000"/>
      <name val="Arial"/>
      <family val="2"/>
    </font>
    <font>
      <b/>
      <sz val="9"/>
      <color rgb="FFFFFFFF"/>
      <name val="Arial"/>
      <family val="2"/>
    </font>
    <font>
      <b/>
      <i/>
      <sz val="12"/>
      <color rgb="FF000000"/>
      <name val="Arial"/>
      <family val="2"/>
    </font>
    <font>
      <b/>
      <i/>
      <sz val="10"/>
      <color rgb="FF000000"/>
      <name val="Arial"/>
      <family val="2"/>
    </font>
    <font>
      <i/>
      <sz val="10"/>
      <color rgb="FF000000"/>
      <name val="Arial"/>
      <family val="2"/>
    </font>
    <font>
      <b/>
      <sz val="14"/>
      <color rgb="FF333399"/>
      <name val="Arial"/>
      <family val="2"/>
    </font>
    <font>
      <b/>
      <sz val="11"/>
      <color rgb="FF333399"/>
      <name val="Arial"/>
      <family val="2"/>
    </font>
    <font>
      <sz val="11"/>
      <color rgb="FFFF0000"/>
      <name val="Arial"/>
      <family val="2"/>
    </font>
    <font>
      <b/>
      <sz val="10"/>
      <color rgb="FF000080"/>
      <name val="Arial"/>
      <family val="2"/>
    </font>
    <font>
      <b/>
      <sz val="11"/>
      <color rgb="FF244062"/>
      <name val="Arial"/>
      <family val="2"/>
    </font>
    <font>
      <b/>
      <sz val="11"/>
      <color rgb="FF16365C"/>
      <name val="Arial"/>
      <family val="2"/>
    </font>
    <font>
      <b/>
      <sz val="11"/>
      <color rgb="FF1F497D"/>
      <name val="Arial"/>
      <family val="2"/>
    </font>
    <font>
      <b/>
      <sz val="14"/>
      <color rgb="FF000080"/>
      <name val="Arial"/>
      <family val="2"/>
    </font>
    <font>
      <sz val="10"/>
      <color rgb="FF000080"/>
      <name val="Arial"/>
      <family val="2"/>
    </font>
    <font>
      <b/>
      <sz val="20"/>
      <color rgb="FF16365C"/>
      <name val="Arial"/>
      <family val="2"/>
    </font>
    <font>
      <b/>
      <sz val="16"/>
      <color rgb="FF1F497D"/>
      <name val="Arial"/>
      <family val="2"/>
    </font>
    <font>
      <b/>
      <sz val="16"/>
      <color rgb="FF16365C"/>
      <name val="Arial"/>
      <family val="2"/>
    </font>
    <font>
      <sz val="11"/>
      <color rgb="FF16365C"/>
      <name val="Arial"/>
      <family val="2"/>
    </font>
    <font>
      <sz val="12"/>
      <color rgb="FF16365C"/>
      <name val="Arial"/>
      <family val="2"/>
    </font>
    <font>
      <b/>
      <sz val="12"/>
      <color rgb="FFFF0000"/>
      <name val="Arial"/>
      <family val="2"/>
    </font>
    <font>
      <b/>
      <sz val="11"/>
      <color rgb="FF000080"/>
      <name val="Arial"/>
      <family val="2"/>
    </font>
    <font>
      <sz val="11"/>
      <color rgb="FFFF6600"/>
      <name val="Arial"/>
      <family val="2"/>
    </font>
    <font>
      <b/>
      <sz val="16"/>
      <color rgb="FF000000"/>
      <name val="Arial"/>
      <family val="2"/>
    </font>
    <font>
      <b/>
      <sz val="11"/>
      <color rgb="FF002060"/>
      <name val="Arial"/>
      <family val="2"/>
    </font>
    <font>
      <b/>
      <sz val="12"/>
      <color rgb="FF002060"/>
      <name val="Arial"/>
      <family val="2"/>
    </font>
    <font>
      <i/>
      <sz val="11"/>
      <color rgb="FF000000"/>
      <name val="Arial"/>
      <family val="2"/>
    </font>
  </fonts>
  <fills count="9">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CD5B4"/>
        <bgColor rgb="FFFCD5B4"/>
      </patternFill>
    </fill>
    <fill>
      <patternFill patternType="solid">
        <fgColor rgb="FF000080"/>
        <bgColor rgb="FF000080"/>
      </patternFill>
    </fill>
    <fill>
      <patternFill patternType="solid">
        <fgColor rgb="FFFFFFCC"/>
        <bgColor rgb="FFFFFFCC"/>
      </patternFill>
    </fill>
    <fill>
      <patternFill patternType="solid">
        <fgColor rgb="FFF7F9B9"/>
        <bgColor rgb="FFF7F9B9"/>
      </patternFill>
    </fill>
    <fill>
      <patternFill patternType="solid">
        <fgColor theme="0"/>
        <bgColor rgb="FFDA9694"/>
      </patternFill>
    </fill>
  </fills>
  <borders count="65">
    <border>
      <left/>
      <right/>
      <top/>
      <bottom/>
      <diagonal/>
    </border>
    <border>
      <left style="thick">
        <color rgb="FF000080"/>
      </left>
      <right/>
      <top style="thick">
        <color rgb="FF000080"/>
      </top>
      <bottom/>
      <diagonal/>
    </border>
    <border>
      <left/>
      <right/>
      <top style="thick">
        <color rgb="FF000080"/>
      </top>
      <bottom/>
      <diagonal/>
    </border>
    <border>
      <left/>
      <right style="thick">
        <color rgb="FF000080"/>
      </right>
      <top style="thick">
        <color rgb="FF000080"/>
      </top>
      <bottom/>
      <diagonal/>
    </border>
    <border>
      <left style="thick">
        <color rgb="FF000080"/>
      </left>
      <right/>
      <top/>
      <bottom/>
      <diagonal/>
    </border>
    <border>
      <left/>
      <right/>
      <top/>
      <bottom style="thin">
        <color rgb="FF000000"/>
      </bottom>
      <diagonal/>
    </border>
    <border>
      <left/>
      <right style="thick">
        <color rgb="FF000080"/>
      </right>
      <top/>
      <bottom/>
      <diagonal/>
    </border>
    <border>
      <left style="thin">
        <color rgb="FF000000"/>
      </left>
      <right style="thin">
        <color rgb="FF000000"/>
      </right>
      <top style="thin">
        <color rgb="FF000000"/>
      </top>
      <bottom style="thin">
        <color rgb="FF000000"/>
      </bottom>
      <diagonal/>
    </border>
    <border>
      <left style="thick">
        <color rgb="FF000080"/>
      </left>
      <right/>
      <top/>
      <bottom style="thick">
        <color rgb="FF000080"/>
      </bottom>
      <diagonal/>
    </border>
    <border>
      <left/>
      <right/>
      <top/>
      <bottom style="thick">
        <color rgb="FF000080"/>
      </bottom>
      <diagonal/>
    </border>
    <border>
      <left/>
      <right style="thick">
        <color rgb="FF000080"/>
      </right>
      <top/>
      <bottom style="thick">
        <color rgb="FF000080"/>
      </bottom>
      <diagonal/>
    </border>
    <border>
      <left style="medium">
        <color rgb="FF000000"/>
      </left>
      <right style="medium">
        <color rgb="FF000000"/>
      </right>
      <top style="medium">
        <color rgb="FF000000"/>
      </top>
      <bottom style="medium">
        <color rgb="FF000000"/>
      </bottom>
      <diagonal/>
    </border>
    <border>
      <left style="medium">
        <color rgb="FF000080"/>
      </left>
      <right style="thin">
        <color rgb="FF000000"/>
      </right>
      <top style="medium">
        <color rgb="FF000080"/>
      </top>
      <bottom style="medium">
        <color rgb="FF000080"/>
      </bottom>
      <diagonal/>
    </border>
    <border>
      <left/>
      <right/>
      <top/>
      <bottom style="medium">
        <color rgb="FF000000"/>
      </bottom>
      <diagonal/>
    </border>
    <border>
      <left style="medium">
        <color rgb="FF403151"/>
      </left>
      <right style="medium">
        <color rgb="FF403151"/>
      </right>
      <top style="medium">
        <color rgb="FF403151"/>
      </top>
      <bottom/>
      <diagonal/>
    </border>
    <border>
      <left style="medium">
        <color rgb="FF403151"/>
      </left>
      <right style="medium">
        <color rgb="FF403151"/>
      </right>
      <top style="thin">
        <color rgb="FF000000"/>
      </top>
      <bottom/>
      <diagonal/>
    </border>
    <border>
      <left style="medium">
        <color rgb="FF403151"/>
      </left>
      <right style="medium">
        <color rgb="FF403151"/>
      </right>
      <top style="thin">
        <color rgb="FF000000"/>
      </top>
      <bottom style="medium">
        <color rgb="FF403151"/>
      </bottom>
      <diagonal/>
    </border>
    <border>
      <left style="thin">
        <color rgb="FFFFFFFF"/>
      </left>
      <right style="thin">
        <color rgb="FFFFFFFF"/>
      </right>
      <top style="thick">
        <color rgb="FF000080"/>
      </top>
      <bottom style="thick">
        <color rgb="FF000080"/>
      </bottom>
      <diagonal/>
    </border>
    <border>
      <left style="thin">
        <color rgb="FFFFFFFF"/>
      </left>
      <right/>
      <top style="thick">
        <color rgb="FF000080"/>
      </top>
      <bottom style="thick">
        <color rgb="FF000080"/>
      </bottom>
      <diagonal/>
    </border>
    <border>
      <left style="thin">
        <color rgb="FFFFFFFF"/>
      </left>
      <right style="thin">
        <color rgb="FFFFFFFF"/>
      </right>
      <top style="thick">
        <color rgb="FF000080"/>
      </top>
      <bottom/>
      <diagonal/>
    </border>
    <border>
      <left style="thin">
        <color rgb="FFFFFFFF"/>
      </left>
      <right/>
      <top style="thick">
        <color rgb="FF000080"/>
      </top>
      <bottom/>
      <diagonal/>
    </border>
    <border>
      <left style="thin">
        <color rgb="FFFFFFFF"/>
      </left>
      <right style="thin">
        <color rgb="FFFFFFFF"/>
      </right>
      <top/>
      <bottom/>
      <diagonal/>
    </border>
    <border>
      <left style="thin">
        <color rgb="FFFFFFFF"/>
      </left>
      <right/>
      <top/>
      <bottom/>
      <diagonal/>
    </border>
    <border>
      <left style="thin">
        <color rgb="FFFFFFFF"/>
      </left>
      <right style="thin">
        <color rgb="FFFFFFFF"/>
      </right>
      <top/>
      <bottom style="medium">
        <color rgb="FF000080"/>
      </bottom>
      <diagonal/>
    </border>
    <border>
      <left style="thin">
        <color rgb="FFFFFFFF"/>
      </left>
      <right style="thin">
        <color rgb="FFFFFFFF"/>
      </right>
      <top style="medium">
        <color rgb="FF000080"/>
      </top>
      <bottom/>
      <diagonal/>
    </border>
    <border>
      <left style="thin">
        <color rgb="FFFFFFFF"/>
      </left>
      <right/>
      <top style="medium">
        <color rgb="FF000080"/>
      </top>
      <bottom/>
      <diagonal/>
    </border>
    <border>
      <left/>
      <right/>
      <top style="medium">
        <color rgb="FF000080"/>
      </top>
      <bottom/>
      <diagonal/>
    </border>
    <border>
      <left/>
      <right/>
      <top/>
      <bottom style="medium">
        <color rgb="FFFF0000"/>
      </bottom>
      <diagonal/>
    </border>
    <border>
      <left/>
      <right/>
      <top/>
      <bottom style="medium">
        <color rgb="FF000080"/>
      </bottom>
      <diagonal/>
    </border>
    <border>
      <left style="medium">
        <color rgb="FF000080"/>
      </left>
      <right style="medium">
        <color rgb="FF000080"/>
      </right>
      <top style="medium">
        <color rgb="FF000080"/>
      </top>
      <bottom style="thin">
        <color rgb="FF000000"/>
      </bottom>
      <diagonal/>
    </border>
    <border>
      <left style="medium">
        <color rgb="FF000080"/>
      </left>
      <right style="medium">
        <color rgb="FF000080"/>
      </right>
      <top style="thin">
        <color rgb="FF000000"/>
      </top>
      <bottom style="thin">
        <color rgb="FF000000"/>
      </bottom>
      <diagonal/>
    </border>
    <border>
      <left style="medium">
        <color rgb="FF000080"/>
      </left>
      <right style="medium">
        <color rgb="FF000080"/>
      </right>
      <top/>
      <bottom style="thin">
        <color rgb="FF000000"/>
      </bottom>
      <diagonal/>
    </border>
    <border>
      <left/>
      <right/>
      <top/>
      <bottom style="medium">
        <color rgb="FF1F497D"/>
      </bottom>
      <diagonal/>
    </border>
    <border>
      <left style="medium">
        <color rgb="FF1F497D"/>
      </left>
      <right style="medium">
        <color rgb="FF1F497D"/>
      </right>
      <top/>
      <bottom style="medium">
        <color rgb="FF1F497D"/>
      </bottom>
      <diagonal/>
    </border>
    <border>
      <left style="medium">
        <color rgb="FF000080"/>
      </left>
      <right style="medium">
        <color rgb="FF000080"/>
      </right>
      <top style="medium">
        <color rgb="FF000080"/>
      </top>
      <bottom/>
      <diagonal/>
    </border>
    <border>
      <left style="medium">
        <color rgb="FF000080"/>
      </left>
      <right style="medium">
        <color rgb="FF000080"/>
      </right>
      <top/>
      <bottom/>
      <diagonal/>
    </border>
    <border>
      <left style="medium">
        <color rgb="FF000080"/>
      </left>
      <right style="medium">
        <color rgb="FF000080"/>
      </right>
      <top/>
      <bottom style="medium">
        <color rgb="FF000080"/>
      </bottom>
      <diagonal/>
    </border>
    <border>
      <left style="medium">
        <color rgb="FF000080"/>
      </left>
      <right style="thin">
        <color rgb="FF000080"/>
      </right>
      <top style="medium">
        <color rgb="FF000080"/>
      </top>
      <bottom style="medium">
        <color rgb="FF000080"/>
      </bottom>
      <diagonal/>
    </border>
    <border>
      <left/>
      <right/>
      <top style="thick">
        <color rgb="FF000080"/>
      </top>
      <bottom style="medium">
        <color rgb="FF000080"/>
      </bottom>
      <diagonal/>
    </border>
    <border>
      <left style="thin">
        <color rgb="FFFFFFFF"/>
      </left>
      <right style="thick">
        <color rgb="FF000080"/>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style="thick">
        <color rgb="FF000080"/>
      </top>
      <bottom style="medium">
        <color rgb="FF000080"/>
      </bottom>
      <diagonal/>
    </border>
    <border>
      <left style="thin">
        <color rgb="FFFFFFFF"/>
      </left>
      <right style="thin">
        <color rgb="FFFFFFFF"/>
      </right>
      <top style="thick">
        <color rgb="FF000080"/>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style="medium">
        <color rgb="FF000080"/>
      </top>
      <bottom style="medium">
        <color rgb="FF000080"/>
      </bottom>
      <diagonal/>
    </border>
    <border>
      <left style="thin">
        <color rgb="FFFFFFFF"/>
      </left>
      <right style="thin">
        <color rgb="FFFFFFFF"/>
      </right>
      <top style="medium">
        <color rgb="FF000080"/>
      </top>
      <bottom style="thin">
        <color rgb="FFFFFFFF"/>
      </bottom>
      <diagonal/>
    </border>
    <border>
      <left style="thin">
        <color rgb="FFFFFFFF"/>
      </left>
      <right style="thin">
        <color rgb="FFFFFFFF"/>
      </right>
      <top style="thin">
        <color rgb="FFFFFFFF"/>
      </top>
      <bottom style="medium">
        <color rgb="FF000080"/>
      </bottom>
      <diagonal/>
    </border>
    <border>
      <left style="thin">
        <color rgb="FFFFFFFF"/>
      </left>
      <right style="thin">
        <color rgb="FFFFFFFF"/>
      </right>
      <top style="medium">
        <color rgb="FF000080"/>
      </top>
      <bottom style="thick">
        <color rgb="FF000080"/>
      </bottom>
      <diagonal/>
    </border>
    <border>
      <left style="thin">
        <color rgb="FFFFFFFF"/>
      </left>
      <right style="thin">
        <color rgb="FFFFFFFF"/>
      </right>
      <top style="thin">
        <color rgb="FFFFFFFF"/>
      </top>
      <bottom style="thick">
        <color rgb="FF000080"/>
      </bottom>
      <diagonal/>
    </border>
    <border>
      <left style="thin">
        <color rgb="FFFFFFFF"/>
      </left>
      <right style="thin">
        <color rgb="FFFFFFFF"/>
      </right>
      <top/>
      <bottom style="thick">
        <color rgb="FF000080"/>
      </bottom>
      <diagonal/>
    </border>
    <border>
      <left style="thin">
        <color rgb="FFFFFFFF"/>
      </left>
      <right style="thick">
        <color rgb="FF000080"/>
      </right>
      <top style="thin">
        <color rgb="FFFFFFFF"/>
      </top>
      <bottom style="thick">
        <color rgb="FF00008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s>
  <cellStyleXfs count="24">
    <xf numFmtId="0" fontId="0" fillId="0" borderId="0"/>
    <xf numFmtId="169" fontId="1"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4" fillId="0" borderId="0" applyNumberFormat="0" applyBorder="0" applyProtection="0"/>
    <xf numFmtId="0" fontId="1" fillId="0" borderId="0" applyNumberFormat="0" applyFont="0" applyBorder="0" applyProtection="0"/>
    <xf numFmtId="9" fontId="1" fillId="0" borderId="0" applyFont="0" applyFill="0" applyBorder="0" applyAlignment="0" applyProtection="0"/>
    <xf numFmtId="0" fontId="4" fillId="0" borderId="0" applyNumberFormat="0" applyBorder="0" applyProtection="0">
      <alignment textRotation="90"/>
    </xf>
    <xf numFmtId="0" fontId="4" fillId="0" borderId="0" applyNumberFormat="0" applyBorder="0" applyProtection="0"/>
    <xf numFmtId="0" fontId="4" fillId="0" borderId="0" applyNumberFormat="0" applyBorder="0" applyProtection="0"/>
    <xf numFmtId="0" fontId="5" fillId="0" borderId="0" applyNumberFormat="0" applyBorder="0" applyProtection="0"/>
    <xf numFmtId="0" fontId="2" fillId="0" borderId="0" applyNumberFormat="0" applyBorder="0" applyProtection="0"/>
    <xf numFmtId="0" fontId="2" fillId="0" borderId="0" applyNumberFormat="0" applyBorder="0" applyProtection="0"/>
  </cellStyleXfs>
  <cellXfs count="422">
    <xf numFmtId="0" fontId="0" fillId="0" borderId="0" xfId="0"/>
    <xf numFmtId="0" fontId="0" fillId="2" borderId="0" xfId="0" applyFill="1" applyProtection="1"/>
    <xf numFmtId="0" fontId="6" fillId="2" borderId="0" xfId="0" applyFont="1" applyFill="1" applyProtection="1"/>
    <xf numFmtId="0" fontId="0" fillId="0" borderId="0" xfId="0" applyFill="1" applyProtection="1"/>
    <xf numFmtId="0" fontId="0" fillId="0" borderId="0" xfId="0" applyFill="1" applyProtection="1">
      <protection locked="0"/>
    </xf>
    <xf numFmtId="0" fontId="5" fillId="2" borderId="0" xfId="0" applyFont="1" applyFill="1" applyProtection="1"/>
    <xf numFmtId="0" fontId="7" fillId="2" borderId="0" xfId="0" applyFont="1" applyFill="1" applyProtection="1"/>
    <xf numFmtId="0" fontId="7" fillId="3" borderId="0" xfId="0" applyFont="1" applyFill="1" applyAlignment="1" applyProtection="1"/>
    <xf numFmtId="0" fontId="0" fillId="3" borderId="0" xfId="0" applyFill="1" applyProtection="1"/>
    <xf numFmtId="0" fontId="8" fillId="0" borderId="0" xfId="0" applyFont="1" applyAlignment="1" applyProtection="1">
      <alignment vertical="center"/>
    </xf>
    <xf numFmtId="0" fontId="8" fillId="2" borderId="0" xfId="0" applyFont="1" applyFill="1" applyAlignment="1" applyProtection="1">
      <alignment vertical="center"/>
    </xf>
    <xf numFmtId="0" fontId="7" fillId="4" borderId="0" xfId="0" applyFont="1" applyFill="1" applyProtection="1"/>
    <xf numFmtId="0" fontId="0" fillId="4" borderId="0" xfId="0" applyFill="1" applyProtection="1"/>
    <xf numFmtId="0" fontId="8" fillId="0" borderId="0" xfId="0" applyFont="1" applyFill="1" applyAlignment="1" applyProtection="1">
      <alignment vertical="center"/>
    </xf>
    <xf numFmtId="0" fontId="0" fillId="0" borderId="0" xfId="0" applyProtection="1"/>
    <xf numFmtId="0" fontId="0" fillId="2" borderId="1" xfId="0" applyFill="1" applyBorder="1" applyProtection="1"/>
    <xf numFmtId="0" fontId="0" fillId="2" borderId="2" xfId="0" applyFill="1" applyBorder="1" applyProtection="1"/>
    <xf numFmtId="0" fontId="0" fillId="0" borderId="2" xfId="0" applyFill="1" applyBorder="1" applyProtection="1"/>
    <xf numFmtId="0" fontId="0" fillId="2" borderId="3" xfId="0" applyFill="1" applyBorder="1" applyProtection="1"/>
    <xf numFmtId="0" fontId="0" fillId="2" borderId="4" xfId="0" applyFill="1" applyBorder="1" applyProtection="1"/>
    <xf numFmtId="0" fontId="9" fillId="2" borderId="5" xfId="0" applyFont="1" applyFill="1" applyBorder="1" applyAlignment="1" applyProtection="1"/>
    <xf numFmtId="0" fontId="0" fillId="2" borderId="6" xfId="0" applyFill="1" applyBorder="1" applyProtection="1"/>
    <xf numFmtId="0" fontId="7" fillId="0" borderId="0" xfId="0" applyFont="1" applyFill="1" applyAlignment="1" applyProtection="1">
      <alignment horizontal="left" wrapText="1"/>
      <protection locked="0"/>
    </xf>
    <xf numFmtId="0" fontId="9" fillId="2" borderId="5" xfId="0" applyFont="1" applyFill="1" applyBorder="1" applyAlignment="1" applyProtection="1">
      <alignment horizontal="left"/>
    </xf>
    <xf numFmtId="0" fontId="9" fillId="2" borderId="0" xfId="0" applyFont="1" applyFill="1" applyAlignment="1" applyProtection="1">
      <alignment horizontal="left"/>
    </xf>
    <xf numFmtId="0" fontId="5" fillId="3" borderId="7" xfId="0" applyFont="1" applyFill="1" applyBorder="1" applyAlignment="1" applyProtection="1">
      <alignment horizontal="center" vertical="center"/>
      <protection locked="0"/>
    </xf>
    <xf numFmtId="0" fontId="0" fillId="2" borderId="0" xfId="0" applyFill="1" applyAlignment="1" applyProtection="1">
      <alignment horizontal="left" vertical="center"/>
    </xf>
    <xf numFmtId="0" fontId="0" fillId="2" borderId="0" xfId="0" applyFill="1" applyAlignment="1" applyProtection="1">
      <alignment horizontal="right"/>
    </xf>
    <xf numFmtId="0" fontId="0" fillId="2" borderId="4" xfId="0" applyFill="1" applyBorder="1" applyAlignment="1" applyProtection="1">
      <alignment horizontal="right"/>
    </xf>
    <xf numFmtId="0" fontId="9" fillId="2" borderId="0" xfId="0" applyFont="1" applyFill="1" applyAlignment="1" applyProtection="1">
      <alignment horizontal="right"/>
    </xf>
    <xf numFmtId="0" fontId="7" fillId="0" borderId="0" xfId="0" applyFont="1" applyFill="1" applyAlignment="1" applyProtection="1">
      <alignment horizontal="left"/>
      <protection locked="0"/>
    </xf>
    <xf numFmtId="0" fontId="7" fillId="4" borderId="7" xfId="0" applyFont="1" applyFill="1" applyBorder="1" applyAlignment="1" applyProtection="1">
      <alignment horizontal="center" vertical="center" wrapText="1"/>
      <protection locked="0"/>
    </xf>
    <xf numFmtId="0" fontId="7" fillId="2" borderId="0" xfId="0" applyFont="1" applyFill="1" applyAlignment="1" applyProtection="1"/>
    <xf numFmtId="0" fontId="0" fillId="2" borderId="8" xfId="0" applyFill="1" applyBorder="1" applyProtection="1"/>
    <xf numFmtId="0" fontId="11" fillId="2" borderId="9" xfId="0" applyFont="1" applyFill="1" applyBorder="1" applyProtection="1"/>
    <xf numFmtId="0" fontId="11" fillId="0" borderId="9" xfId="0" applyFont="1" applyFill="1" applyBorder="1" applyProtection="1"/>
    <xf numFmtId="0" fontId="11" fillId="2" borderId="10" xfId="0" applyFont="1" applyFill="1" applyBorder="1" applyProtection="1"/>
    <xf numFmtId="0" fontId="11" fillId="0" borderId="0" xfId="0" applyFont="1" applyFill="1" applyProtection="1"/>
    <xf numFmtId="0" fontId="11" fillId="0" borderId="0" xfId="0" applyFont="1" applyFill="1" applyProtection="1">
      <protection locked="0"/>
    </xf>
    <xf numFmtId="0" fontId="10" fillId="2" borderId="0" xfId="0" applyFont="1" applyFill="1" applyProtection="1"/>
    <xf numFmtId="0" fontId="12" fillId="2" borderId="0" xfId="0" applyFont="1" applyFill="1" applyProtection="1"/>
    <xf numFmtId="0" fontId="0" fillId="2" borderId="0" xfId="0" applyFill="1" applyAlignment="1" applyProtection="1"/>
    <xf numFmtId="0" fontId="0" fillId="0" borderId="0" xfId="0" applyFill="1" applyAlignment="1" applyProtection="1"/>
    <xf numFmtId="0" fontId="13" fillId="2" borderId="0" xfId="12" applyFont="1" applyFill="1" applyProtection="1">
      <protection locked="0"/>
    </xf>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14" fillId="2" borderId="0" xfId="0" applyFont="1" applyFill="1" applyAlignment="1">
      <alignment wrapText="1"/>
    </xf>
    <xf numFmtId="0" fontId="7" fillId="2" borderId="0" xfId="0" applyFont="1" applyFill="1"/>
    <xf numFmtId="0" fontId="11" fillId="2" borderId="6" xfId="0" applyFont="1" applyFill="1" applyBorder="1"/>
    <xf numFmtId="0" fontId="11" fillId="2" borderId="0" xfId="0" applyFont="1" applyFill="1"/>
    <xf numFmtId="0" fontId="14" fillId="2" borderId="0" xfId="0" applyFont="1" applyFill="1"/>
    <xf numFmtId="0" fontId="15" fillId="2" borderId="0" xfId="0" applyFont="1" applyFill="1"/>
    <xf numFmtId="0" fontId="7" fillId="3" borderId="0" xfId="0" applyFont="1" applyFill="1"/>
    <xf numFmtId="0" fontId="16" fillId="5" borderId="0" xfId="4" applyFont="1" applyFill="1"/>
    <xf numFmtId="0" fontId="17" fillId="5" borderId="0" xfId="0" applyFont="1" applyFill="1" applyAlignment="1">
      <alignment horizontal="left" wrapText="1" indent="1"/>
    </xf>
    <xf numFmtId="0" fontId="17" fillId="2" borderId="0" xfId="0" applyFont="1" applyFill="1" applyAlignment="1">
      <alignment horizontal="left" wrapText="1" indent="1"/>
    </xf>
    <xf numFmtId="0" fontId="18" fillId="2" borderId="0" xfId="0" applyFont="1" applyFill="1"/>
    <xf numFmtId="0" fontId="7" fillId="6" borderId="0" xfId="0" applyFont="1" applyFill="1" applyAlignment="1">
      <alignment horizontal="left"/>
    </xf>
    <xf numFmtId="0" fontId="16" fillId="2" borderId="0" xfId="4" applyFont="1" applyFill="1"/>
    <xf numFmtId="0" fontId="7" fillId="4" borderId="0" xfId="0" applyFont="1" applyFill="1"/>
    <xf numFmtId="0" fontId="19" fillId="2" borderId="0" xfId="4" applyFont="1" applyFill="1"/>
    <xf numFmtId="0" fontId="21" fillId="2" borderId="0" xfId="4" applyFont="1" applyFill="1" applyAlignment="1">
      <alignment vertical="top"/>
    </xf>
    <xf numFmtId="0" fontId="4" fillId="2" borderId="0" xfId="0" applyFont="1" applyFill="1" applyAlignment="1">
      <alignment vertical="top"/>
    </xf>
    <xf numFmtId="0" fontId="0" fillId="2" borderId="0" xfId="0" applyFill="1" applyAlignment="1">
      <alignment wrapText="1"/>
    </xf>
    <xf numFmtId="0" fontId="0" fillId="2" borderId="4" xfId="0" applyFill="1" applyBorder="1" applyAlignment="1">
      <alignment wrapText="1"/>
    </xf>
    <xf numFmtId="0" fontId="11" fillId="2" borderId="0" xfId="0" applyFont="1" applyFill="1" applyAlignment="1">
      <alignment horizontal="left" wrapText="1"/>
    </xf>
    <xf numFmtId="0" fontId="0" fillId="2" borderId="0" xfId="0" applyFill="1" applyAlignment="1">
      <alignment horizontal="left" wrapText="1"/>
    </xf>
    <xf numFmtId="0" fontId="4" fillId="2" borderId="0" xfId="0" applyFont="1" applyFill="1" applyAlignment="1">
      <alignment horizontal="left" wrapText="1"/>
    </xf>
    <xf numFmtId="0" fontId="4" fillId="2" borderId="6" xfId="0" applyFont="1" applyFill="1" applyBorder="1" applyAlignment="1">
      <alignment horizontal="left" wrapText="1"/>
    </xf>
    <xf numFmtId="0" fontId="0" fillId="0" borderId="0" xfId="0" applyAlignment="1">
      <alignment wrapText="1"/>
    </xf>
    <xf numFmtId="0" fontId="23" fillId="2" borderId="9" xfId="0" applyFont="1" applyFill="1" applyBorder="1"/>
    <xf numFmtId="0" fontId="24" fillId="2" borderId="9" xfId="0" applyFont="1" applyFill="1" applyBorder="1"/>
    <xf numFmtId="0" fontId="25" fillId="2" borderId="9" xfId="0" applyFont="1" applyFill="1" applyBorder="1" applyAlignment="1">
      <alignment wrapText="1"/>
    </xf>
    <xf numFmtId="0" fontId="18" fillId="2" borderId="0" xfId="0" applyFont="1" applyFill="1" applyAlignment="1">
      <alignment vertical="center" wrapText="1"/>
    </xf>
    <xf numFmtId="0" fontId="18" fillId="2" borderId="0" xfId="0" applyFont="1" applyFill="1" applyAlignment="1">
      <alignment horizontal="center" vertical="center" wrapText="1"/>
    </xf>
    <xf numFmtId="0" fontId="11" fillId="2" borderId="0" xfId="0" applyFont="1" applyFill="1" applyAlignment="1">
      <alignment horizontal="center" vertical="center" wrapText="1"/>
    </xf>
    <xf numFmtId="0" fontId="5" fillId="2" borderId="0" xfId="0" applyFont="1" applyFill="1"/>
    <xf numFmtId="0" fontId="18" fillId="2" borderId="0" xfId="0" applyFont="1" applyFill="1" applyAlignment="1">
      <alignment wrapText="1"/>
    </xf>
    <xf numFmtId="0" fontId="0" fillId="0" borderId="0" xfId="0" applyFill="1" applyAlignment="1">
      <alignment wrapText="1"/>
    </xf>
    <xf numFmtId="0" fontId="7" fillId="2" borderId="0" xfId="0" applyFont="1" applyFill="1" applyAlignment="1">
      <alignment vertical="center" wrapText="1"/>
    </xf>
    <xf numFmtId="0" fontId="26" fillId="2" borderId="0" xfId="0" applyFont="1" applyFill="1" applyAlignment="1">
      <alignment horizontal="center" wrapText="1"/>
    </xf>
    <xf numFmtId="0" fontId="27" fillId="2" borderId="0" xfId="0" applyFont="1" applyFill="1" applyAlignment="1">
      <alignment horizontal="right" wrapText="1"/>
    </xf>
    <xf numFmtId="0" fontId="18" fillId="6" borderId="11" xfId="0" applyFont="1" applyFill="1" applyBorder="1" applyAlignment="1">
      <alignment horizontal="left" wrapText="1"/>
    </xf>
    <xf numFmtId="164" fontId="11" fillId="6" borderId="12" xfId="0" applyNumberFormat="1" applyFont="1" applyFill="1" applyBorder="1" applyAlignment="1">
      <alignment horizontal="right" wrapText="1"/>
    </xf>
    <xf numFmtId="164" fontId="18" fillId="6" borderId="11" xfId="0" applyNumberFormat="1" applyFont="1" applyFill="1" applyBorder="1" applyAlignment="1">
      <alignment wrapText="1"/>
    </xf>
    <xf numFmtId="0" fontId="7" fillId="2" borderId="13" xfId="0" applyFont="1" applyFill="1" applyBorder="1" applyAlignment="1">
      <alignment horizontal="left"/>
    </xf>
    <xf numFmtId="0" fontId="28" fillId="2" borderId="0" xfId="0" applyFont="1" applyFill="1" applyAlignment="1">
      <alignment horizontal="right" wrapText="1"/>
    </xf>
    <xf numFmtId="0" fontId="18" fillId="2" borderId="0" xfId="0" applyFont="1" applyFill="1" applyAlignment="1">
      <alignment horizontal="left" wrapText="1"/>
    </xf>
    <xf numFmtId="0" fontId="18" fillId="6" borderId="14" xfId="0" applyFont="1" applyFill="1" applyBorder="1" applyAlignment="1">
      <alignment wrapText="1"/>
    </xf>
    <xf numFmtId="164" fontId="18" fillId="3" borderId="14" xfId="0" applyNumberFormat="1" applyFont="1" applyFill="1" applyBorder="1" applyAlignment="1" applyProtection="1">
      <alignment wrapText="1"/>
      <protection locked="0"/>
    </xf>
    <xf numFmtId="164" fontId="18" fillId="6" borderId="14" xfId="0" applyNumberFormat="1" applyFont="1" applyFill="1" applyBorder="1" applyAlignment="1">
      <alignment wrapText="1"/>
    </xf>
    <xf numFmtId="0" fontId="18" fillId="6" borderId="15" xfId="0" applyFont="1" applyFill="1" applyBorder="1" applyAlignment="1">
      <alignment wrapText="1"/>
    </xf>
    <xf numFmtId="164" fontId="18" fillId="3" borderId="15" xfId="0" applyNumberFormat="1" applyFont="1" applyFill="1" applyBorder="1" applyAlignment="1" applyProtection="1">
      <alignment wrapText="1"/>
      <protection locked="0"/>
    </xf>
    <xf numFmtId="164" fontId="18" fillId="6" borderId="15" xfId="0" applyNumberFormat="1" applyFont="1" applyFill="1" applyBorder="1" applyAlignment="1">
      <alignment wrapText="1"/>
    </xf>
    <xf numFmtId="0" fontId="18" fillId="6" borderId="16" xfId="0" applyFont="1" applyFill="1" applyBorder="1" applyAlignment="1">
      <alignment wrapText="1"/>
    </xf>
    <xf numFmtId="164" fontId="18" fillId="3" borderId="16" xfId="0" applyNumberFormat="1" applyFont="1" applyFill="1" applyBorder="1" applyAlignment="1" applyProtection="1">
      <alignment wrapText="1"/>
      <protection locked="0"/>
    </xf>
    <xf numFmtId="164" fontId="18" fillId="6" borderId="16" xfId="0" applyNumberFormat="1" applyFont="1" applyFill="1" applyBorder="1" applyAlignment="1">
      <alignment wrapText="1"/>
    </xf>
    <xf numFmtId="3" fontId="11" fillId="2" borderId="0" xfId="0" applyNumberFormat="1" applyFont="1" applyFill="1" applyAlignment="1">
      <alignment horizontal="right" vertical="center" wrapText="1"/>
    </xf>
    <xf numFmtId="0" fontId="7" fillId="2" borderId="0" xfId="0" applyFont="1" applyFill="1" applyAlignment="1"/>
    <xf numFmtId="0" fontId="29" fillId="2" borderId="0" xfId="0" applyFont="1" applyFill="1" applyAlignment="1">
      <alignment horizontal="right" wrapText="1"/>
    </xf>
    <xf numFmtId="0" fontId="5" fillId="0" borderId="0" xfId="0" applyFont="1" applyFill="1"/>
    <xf numFmtId="0" fontId="18" fillId="0" borderId="0" xfId="0" applyFont="1" applyFill="1" applyAlignment="1">
      <alignment horizontal="center" vertical="center" wrapText="1"/>
    </xf>
    <xf numFmtId="0" fontId="30" fillId="2" borderId="0" xfId="0" applyFont="1" applyFill="1" applyAlignment="1"/>
    <xf numFmtId="0" fontId="18" fillId="2" borderId="0" xfId="0" applyFont="1" applyFill="1" applyAlignment="1" applyProtection="1">
      <alignment horizontal="center" vertical="center" wrapText="1"/>
      <protection locked="0"/>
    </xf>
    <xf numFmtId="0" fontId="0" fillId="2" borderId="8" xfId="0" applyFill="1" applyBorder="1"/>
    <xf numFmtId="0" fontId="11" fillId="2" borderId="9" xfId="0" applyFont="1" applyFill="1" applyBorder="1"/>
    <xf numFmtId="0" fontId="11" fillId="2" borderId="10" xfId="0" applyFont="1" applyFill="1" applyBorder="1"/>
    <xf numFmtId="0" fontId="0" fillId="0" borderId="0" xfId="0" applyFill="1"/>
    <xf numFmtId="0" fontId="11" fillId="0" borderId="0" xfId="0" applyFont="1" applyFill="1"/>
    <xf numFmtId="0" fontId="0" fillId="2" borderId="6" xfId="0" applyFill="1" applyBorder="1"/>
    <xf numFmtId="0" fontId="7" fillId="2" borderId="0" xfId="0" applyFont="1" applyFill="1" applyAlignment="1">
      <alignment wrapText="1"/>
    </xf>
    <xf numFmtId="0" fontId="11" fillId="2" borderId="4" xfId="0" applyFont="1" applyFill="1" applyBorder="1"/>
    <xf numFmtId="0" fontId="18" fillId="2" borderId="6" xfId="0" applyFont="1" applyFill="1" applyBorder="1"/>
    <xf numFmtId="0" fontId="18" fillId="0" borderId="0" xfId="0" applyFont="1"/>
    <xf numFmtId="0" fontId="18" fillId="2" borderId="4" xfId="0" applyFont="1" applyFill="1" applyBorder="1"/>
    <xf numFmtId="0" fontId="18" fillId="0" borderId="0" xfId="0" applyFont="1" applyFill="1"/>
    <xf numFmtId="0" fontId="26" fillId="2" borderId="17" xfId="0" applyFont="1" applyFill="1" applyBorder="1" applyAlignment="1">
      <alignment vertical="top" wrapText="1"/>
    </xf>
    <xf numFmtId="0" fontId="26" fillId="2" borderId="0" xfId="0" applyFont="1" applyFill="1" applyAlignment="1">
      <alignment vertical="top" wrapText="1"/>
    </xf>
    <xf numFmtId="0" fontId="31" fillId="2" borderId="19" xfId="0" applyFont="1" applyFill="1" applyBorder="1" applyAlignment="1">
      <alignment vertical="top" wrapText="1"/>
    </xf>
    <xf numFmtId="0" fontId="4" fillId="2" borderId="0" xfId="0" applyFont="1" applyFill="1" applyAlignment="1">
      <alignment vertical="top" wrapText="1"/>
    </xf>
    <xf numFmtId="0" fontId="31" fillId="2" borderId="21" xfId="0" applyFont="1" applyFill="1" applyBorder="1" applyAlignment="1">
      <alignment vertical="top" wrapText="1"/>
    </xf>
    <xf numFmtId="0" fontId="31" fillId="2" borderId="23" xfId="0" applyFont="1" applyFill="1" applyBorder="1" applyAlignment="1">
      <alignment vertical="top" wrapText="1"/>
    </xf>
    <xf numFmtId="0" fontId="31" fillId="2" borderId="24" xfId="0" applyFont="1" applyFill="1" applyBorder="1" applyAlignment="1">
      <alignment vertical="top" wrapText="1"/>
    </xf>
    <xf numFmtId="0" fontId="31" fillId="2" borderId="23" xfId="0" applyFont="1" applyFill="1" applyBorder="1" applyAlignment="1">
      <alignment vertical="top"/>
    </xf>
    <xf numFmtId="0" fontId="11" fillId="2" borderId="0" xfId="0" applyFont="1" applyFill="1" applyAlignment="1">
      <alignment wrapText="1"/>
    </xf>
    <xf numFmtId="0" fontId="33" fillId="2" borderId="0" xfId="0" applyFont="1" applyFill="1"/>
    <xf numFmtId="0" fontId="11" fillId="2" borderId="4" xfId="0" applyFont="1" applyFill="1" applyBorder="1" applyAlignment="1">
      <alignment horizontal="left" wrapText="1"/>
    </xf>
    <xf numFmtId="0" fontId="34" fillId="0" borderId="0" xfId="0" applyFont="1" applyFill="1"/>
    <xf numFmtId="0" fontId="35" fillId="0" borderId="0" xfId="0" applyFont="1" applyFill="1"/>
    <xf numFmtId="0" fontId="36" fillId="0" borderId="0" xfId="0" applyFont="1" applyFill="1"/>
    <xf numFmtId="0" fontId="35" fillId="0" borderId="0" xfId="0" applyFont="1" applyFill="1" applyAlignment="1">
      <alignment horizontal="left" wrapText="1"/>
    </xf>
    <xf numFmtId="0" fontId="35" fillId="2" borderId="0" xfId="0" applyFont="1" applyFill="1" applyAlignment="1">
      <alignment horizontal="left" wrapText="1"/>
    </xf>
    <xf numFmtId="0" fontId="37" fillId="2" borderId="0" xfId="0" applyFont="1" applyFill="1"/>
    <xf numFmtId="0" fontId="29" fillId="2" borderId="27" xfId="0" applyFont="1" applyFill="1" applyBorder="1" applyAlignment="1">
      <alignment horizontal="center" vertical="center" wrapText="1"/>
    </xf>
    <xf numFmtId="0" fontId="5" fillId="2" borderId="0" xfId="0" applyFont="1" applyFill="1" applyAlignment="1">
      <alignment horizontal="right"/>
    </xf>
    <xf numFmtId="3" fontId="11" fillId="6" borderId="12" xfId="0" applyNumberFormat="1" applyFont="1" applyFill="1" applyBorder="1" applyAlignment="1">
      <alignment horizontal="center" wrapText="1"/>
    </xf>
    <xf numFmtId="3" fontId="11" fillId="2" borderId="0" xfId="0" applyNumberFormat="1" applyFont="1" applyFill="1" applyAlignment="1">
      <alignment horizontal="center" wrapText="1"/>
    </xf>
    <xf numFmtId="0" fontId="5" fillId="2" borderId="0" xfId="0" applyFont="1" applyFill="1" applyAlignment="1"/>
    <xf numFmtId="1" fontId="11" fillId="2" borderId="0" xfId="0" applyNumberFormat="1" applyFont="1" applyFill="1" applyAlignment="1">
      <alignment horizontal="center" vertical="center" wrapText="1"/>
    </xf>
    <xf numFmtId="0" fontId="24" fillId="2" borderId="0" xfId="0" applyFont="1" applyFill="1"/>
    <xf numFmtId="0" fontId="24" fillId="2" borderId="0" xfId="0" applyFont="1" applyFill="1" applyAlignment="1">
      <alignment horizontal="center"/>
    </xf>
    <xf numFmtId="0" fontId="25" fillId="2" borderId="0" xfId="0" applyFont="1" applyFill="1" applyAlignment="1">
      <alignment wrapText="1"/>
    </xf>
    <xf numFmtId="0" fontId="38" fillId="2" borderId="0" xfId="0" applyFont="1" applyFill="1" applyAlignment="1">
      <alignment horizontal="center" wrapText="1"/>
    </xf>
    <xf numFmtId="0" fontId="7" fillId="2" borderId="0" xfId="0" applyFont="1" applyFill="1" applyAlignment="1">
      <alignment horizontal="left"/>
    </xf>
    <xf numFmtId="0" fontId="38" fillId="2" borderId="0" xfId="0" applyFont="1" applyFill="1" applyAlignment="1">
      <alignment horizontal="center" vertical="top" wrapText="1"/>
    </xf>
    <xf numFmtId="0" fontId="38" fillId="2" borderId="0" xfId="0" applyFont="1" applyFill="1" applyAlignment="1">
      <alignment horizontal="right" wrapText="1"/>
    </xf>
    <xf numFmtId="0" fontId="18" fillId="3" borderId="29" xfId="0" applyFont="1" applyFill="1" applyBorder="1" applyAlignment="1" applyProtection="1">
      <alignment horizontal="left" vertical="center" wrapText="1"/>
      <protection locked="0"/>
    </xf>
    <xf numFmtId="0" fontId="11" fillId="2" borderId="0" xfId="0" applyFont="1" applyFill="1" applyAlignment="1" applyProtection="1">
      <alignment wrapText="1"/>
      <protection locked="0"/>
    </xf>
    <xf numFmtId="1" fontId="18" fillId="3" borderId="29" xfId="0" applyNumberFormat="1" applyFont="1" applyFill="1" applyBorder="1" applyAlignment="1" applyProtection="1">
      <alignment horizontal="center" vertical="center" wrapText="1"/>
      <protection locked="0"/>
    </xf>
    <xf numFmtId="0" fontId="18" fillId="3" borderId="29" xfId="0" applyFont="1" applyFill="1" applyBorder="1" applyAlignment="1" applyProtection="1">
      <alignment horizontal="center" vertical="center" wrapText="1"/>
      <protection locked="0"/>
    </xf>
    <xf numFmtId="164" fontId="18" fillId="3" borderId="29" xfId="0" applyNumberFormat="1" applyFont="1" applyFill="1" applyBorder="1" applyAlignment="1" applyProtection="1">
      <alignment horizontal="center" vertical="center" wrapText="1"/>
      <protection locked="0"/>
    </xf>
    <xf numFmtId="1" fontId="11" fillId="3" borderId="29" xfId="0" applyNumberFormat="1" applyFont="1" applyFill="1" applyBorder="1" applyAlignment="1" applyProtection="1">
      <alignment horizontal="center" vertical="center" wrapText="1"/>
      <protection locked="0"/>
    </xf>
    <xf numFmtId="1" fontId="11" fillId="2" borderId="0" xfId="0" applyNumberFormat="1" applyFont="1" applyFill="1" applyAlignment="1" applyProtection="1">
      <alignment horizontal="center" vertical="center" wrapText="1"/>
    </xf>
    <xf numFmtId="0" fontId="25" fillId="2" borderId="6" xfId="0" applyFont="1" applyFill="1" applyBorder="1"/>
    <xf numFmtId="0" fontId="25" fillId="2" borderId="0" xfId="0" applyFont="1" applyFill="1"/>
    <xf numFmtId="0" fontId="25" fillId="0" borderId="0" xfId="0" applyFont="1" applyFill="1"/>
    <xf numFmtId="0" fontId="18" fillId="3" borderId="30" xfId="0" applyFont="1" applyFill="1" applyBorder="1" applyAlignment="1" applyProtection="1">
      <alignment horizontal="left" vertical="center" wrapText="1"/>
      <protection locked="0"/>
    </xf>
    <xf numFmtId="1" fontId="18" fillId="3" borderId="30" xfId="0" applyNumberFormat="1" applyFont="1" applyFill="1" applyBorder="1" applyAlignment="1" applyProtection="1">
      <alignment horizontal="center" vertical="center" wrapText="1"/>
      <protection locked="0"/>
    </xf>
    <xf numFmtId="0" fontId="18" fillId="3" borderId="30" xfId="0" applyFont="1" applyFill="1" applyBorder="1" applyAlignment="1" applyProtection="1">
      <alignment horizontal="center" vertical="center" wrapText="1"/>
      <protection locked="0"/>
    </xf>
    <xf numFmtId="164" fontId="18" fillId="3" borderId="30" xfId="0" applyNumberFormat="1" applyFont="1" applyFill="1" applyBorder="1" applyAlignment="1" applyProtection="1">
      <alignment horizontal="center" vertical="center" wrapText="1"/>
      <protection locked="0"/>
    </xf>
    <xf numFmtId="1" fontId="11" fillId="3" borderId="30" xfId="0" applyNumberFormat="1" applyFont="1" applyFill="1" applyBorder="1" applyAlignment="1" applyProtection="1">
      <alignment horizontal="center" vertical="center" wrapText="1"/>
      <protection locked="0"/>
    </xf>
    <xf numFmtId="0" fontId="18" fillId="3" borderId="31" xfId="0" applyFont="1" applyFill="1" applyBorder="1" applyAlignment="1" applyProtection="1">
      <alignment horizontal="left" vertical="center" wrapText="1"/>
      <protection locked="0"/>
    </xf>
    <xf numFmtId="1" fontId="0" fillId="2" borderId="0" xfId="0" applyNumberFormat="1" applyFill="1" applyAlignment="1">
      <alignment horizontal="center" vertical="center"/>
    </xf>
    <xf numFmtId="0" fontId="0" fillId="2" borderId="0" xfId="0" applyFill="1" applyAlignment="1">
      <alignment horizontal="center" vertical="center"/>
    </xf>
    <xf numFmtId="164" fontId="38" fillId="2" borderId="0" xfId="0" applyNumberFormat="1" applyFont="1" applyFill="1" applyAlignment="1">
      <alignment horizontal="center" vertical="center" wrapText="1"/>
    </xf>
    <xf numFmtId="1" fontId="0" fillId="2" borderId="0" xfId="0" applyNumberFormat="1" applyFill="1"/>
    <xf numFmtId="0" fontId="26" fillId="2" borderId="0" xfId="0" applyFont="1" applyFill="1" applyAlignment="1" applyProtection="1">
      <alignment horizontal="center" wrapText="1"/>
    </xf>
    <xf numFmtId="1" fontId="38" fillId="2" borderId="0" xfId="0" applyNumberFormat="1" applyFont="1" applyFill="1" applyAlignment="1">
      <alignment horizontal="center" wrapText="1"/>
    </xf>
    <xf numFmtId="164" fontId="38" fillId="2" borderId="0" xfId="0" applyNumberFormat="1" applyFont="1" applyFill="1" applyAlignment="1">
      <alignment horizontal="center" wrapText="1"/>
    </xf>
    <xf numFmtId="1" fontId="26" fillId="2" borderId="0" xfId="0" applyNumberFormat="1" applyFont="1" applyFill="1" applyAlignment="1">
      <alignment horizontal="center" wrapText="1"/>
    </xf>
    <xf numFmtId="0" fontId="11" fillId="2" borderId="0" xfId="0" applyFont="1" applyFill="1" applyAlignment="1">
      <alignment horizontal="right" wrapText="1"/>
    </xf>
    <xf numFmtId="164" fontId="0" fillId="2" borderId="0" xfId="0" applyNumberFormat="1" applyFill="1"/>
    <xf numFmtId="0" fontId="14" fillId="2" borderId="9" xfId="0" applyFont="1" applyFill="1" applyBorder="1" applyProtection="1"/>
    <xf numFmtId="0" fontId="24" fillId="2" borderId="9" xfId="0" applyFont="1" applyFill="1" applyBorder="1" applyProtection="1"/>
    <xf numFmtId="1" fontId="24" fillId="2" borderId="9" xfId="0" applyNumberFormat="1" applyFont="1" applyFill="1" applyBorder="1" applyProtection="1"/>
    <xf numFmtId="164" fontId="24" fillId="2" borderId="9" xfId="0" applyNumberFormat="1" applyFont="1" applyFill="1" applyBorder="1" applyProtection="1"/>
    <xf numFmtId="0" fontId="25" fillId="2" borderId="9" xfId="0" applyFont="1" applyFill="1" applyBorder="1" applyAlignment="1" applyProtection="1">
      <alignment wrapText="1"/>
    </xf>
    <xf numFmtId="0" fontId="11" fillId="2" borderId="6" xfId="0" applyFont="1" applyFill="1" applyBorder="1" applyProtection="1"/>
    <xf numFmtId="0" fontId="11" fillId="2" borderId="0" xfId="0" applyFont="1" applyFill="1" applyProtection="1"/>
    <xf numFmtId="0" fontId="34" fillId="2" borderId="2" xfId="0" applyFont="1" applyFill="1" applyBorder="1" applyAlignment="1"/>
    <xf numFmtId="0" fontId="28" fillId="2" borderId="0" xfId="0" applyFont="1" applyFill="1" applyProtection="1"/>
    <xf numFmtId="0" fontId="36" fillId="2" borderId="0" xfId="0" applyFont="1" applyFill="1" applyProtection="1"/>
    <xf numFmtId="0" fontId="25" fillId="2" borderId="0" xfId="0" applyFont="1" applyFill="1" applyAlignment="1" applyProtection="1">
      <alignment wrapText="1"/>
    </xf>
    <xf numFmtId="0" fontId="34" fillId="2" borderId="0" xfId="0" applyFont="1" applyFill="1" applyAlignment="1"/>
    <xf numFmtId="0" fontId="30" fillId="2" borderId="0" xfId="0" applyFont="1" applyFill="1" applyAlignment="1">
      <alignment horizontal="left"/>
    </xf>
    <xf numFmtId="0" fontId="24" fillId="2" borderId="0" xfId="0" applyFont="1" applyFill="1" applyProtection="1"/>
    <xf numFmtId="0" fontId="40" fillId="2" borderId="0" xfId="0" applyFont="1" applyFill="1" applyAlignment="1"/>
    <xf numFmtId="0" fontId="7" fillId="2" borderId="0" xfId="0" applyFont="1" applyFill="1" applyAlignment="1" applyProtection="1">
      <alignment horizontal="left"/>
    </xf>
    <xf numFmtId="1" fontId="24" fillId="2" borderId="0" xfId="0" applyNumberFormat="1" applyFont="1" applyFill="1" applyAlignment="1" applyProtection="1">
      <alignment horizontal="center"/>
    </xf>
    <xf numFmtId="164" fontId="24" fillId="2" borderId="0" xfId="0" applyNumberFormat="1" applyFont="1" applyFill="1" applyAlignment="1" applyProtection="1">
      <alignment horizontal="center"/>
    </xf>
    <xf numFmtId="1" fontId="24" fillId="2" borderId="0" xfId="0" applyNumberFormat="1" applyFont="1" applyFill="1" applyProtection="1"/>
    <xf numFmtId="0" fontId="38" fillId="2" borderId="0" xfId="0" applyFont="1" applyFill="1" applyAlignment="1" applyProtection="1">
      <alignment horizontal="center" wrapText="1"/>
    </xf>
    <xf numFmtId="1" fontId="38" fillId="2" borderId="0" xfId="0" applyNumberFormat="1" applyFont="1" applyFill="1" applyAlignment="1" applyProtection="1">
      <alignment horizontal="center" wrapText="1"/>
    </xf>
    <xf numFmtId="164" fontId="38" fillId="2" borderId="0" xfId="0" applyNumberFormat="1" applyFont="1" applyFill="1" applyAlignment="1" applyProtection="1">
      <alignment horizontal="center" wrapText="1"/>
    </xf>
    <xf numFmtId="0" fontId="38" fillId="2" borderId="0" xfId="0" applyFont="1" applyFill="1" applyAlignment="1" applyProtection="1">
      <alignment horizontal="center" vertical="top" wrapText="1"/>
    </xf>
    <xf numFmtId="0" fontId="39" fillId="2" borderId="0" xfId="0" applyFont="1" applyFill="1" applyAlignment="1">
      <alignment wrapText="1"/>
    </xf>
    <xf numFmtId="1" fontId="38" fillId="2" borderId="0" xfId="0" applyNumberFormat="1" applyFont="1" applyFill="1" applyAlignment="1">
      <alignment horizontal="center" vertical="center" wrapText="1"/>
    </xf>
    <xf numFmtId="0" fontId="38" fillId="2" borderId="0" xfId="0" applyFont="1" applyFill="1" applyAlignment="1">
      <alignment horizontal="center" vertical="center" wrapText="1"/>
    </xf>
    <xf numFmtId="1" fontId="26" fillId="2" borderId="0" xfId="0" applyNumberFormat="1" applyFont="1" applyFill="1" applyAlignment="1">
      <alignment horizontal="center" vertical="center" wrapText="1"/>
    </xf>
    <xf numFmtId="0" fontId="0" fillId="2" borderId="0" xfId="14" applyFont="1" applyFill="1" applyAlignment="1"/>
    <xf numFmtId="0" fontId="0" fillId="0" borderId="0" xfId="14" applyFont="1" applyFill="1" applyAlignment="1"/>
    <xf numFmtId="0" fontId="0" fillId="2" borderId="1" xfId="14" applyFont="1" applyFill="1" applyBorder="1" applyAlignment="1"/>
    <xf numFmtId="0" fontId="0" fillId="2" borderId="2" xfId="14" applyFont="1" applyFill="1" applyBorder="1" applyAlignment="1"/>
    <xf numFmtId="0" fontId="7" fillId="2" borderId="2" xfId="0" applyFont="1" applyFill="1" applyBorder="1"/>
    <xf numFmtId="0" fontId="0" fillId="2" borderId="3" xfId="14" applyFont="1" applyFill="1" applyBorder="1" applyAlignment="1"/>
    <xf numFmtId="0" fontId="0" fillId="2" borderId="4" xfId="14" applyFont="1" applyFill="1" applyBorder="1" applyAlignment="1"/>
    <xf numFmtId="0" fontId="11" fillId="2" borderId="0" xfId="14" applyFont="1" applyFill="1" applyAlignment="1"/>
    <xf numFmtId="0" fontId="11" fillId="2" borderId="6" xfId="14" applyFont="1" applyFill="1" applyBorder="1" applyAlignment="1"/>
    <xf numFmtId="0" fontId="11" fillId="0" borderId="0" xfId="14" applyFont="1" applyFill="1" applyAlignment="1"/>
    <xf numFmtId="0" fontId="7" fillId="6" borderId="0" xfId="0" applyFont="1" applyFill="1"/>
    <xf numFmtId="0" fontId="23" fillId="2" borderId="9" xfId="14" applyFont="1" applyFill="1" applyBorder="1" applyAlignment="1"/>
    <xf numFmtId="0" fontId="24" fillId="2" borderId="9" xfId="14" applyFont="1" applyFill="1" applyBorder="1" applyAlignment="1"/>
    <xf numFmtId="0" fontId="7" fillId="4" borderId="9" xfId="14" applyFont="1" applyFill="1" applyBorder="1" applyAlignment="1"/>
    <xf numFmtId="0" fontId="25" fillId="2" borderId="0" xfId="14" applyFont="1" applyFill="1" applyAlignment="1">
      <alignment wrapText="1"/>
    </xf>
    <xf numFmtId="0" fontId="7" fillId="0" borderId="0" xfId="0" applyFont="1" applyFill="1" applyAlignment="1">
      <alignment wrapText="1"/>
    </xf>
    <xf numFmtId="0" fontId="38" fillId="2" borderId="32" xfId="14" applyFont="1" applyFill="1" applyBorder="1" applyAlignment="1">
      <alignment horizontal="center" wrapText="1"/>
    </xf>
    <xf numFmtId="165" fontId="18" fillId="4" borderId="33" xfId="5" applyNumberFormat="1" applyFont="1" applyFill="1" applyBorder="1" applyAlignment="1" applyProtection="1">
      <alignment horizontal="center" vertical="center" wrapText="1"/>
      <protection locked="0"/>
    </xf>
    <xf numFmtId="0" fontId="38" fillId="2" borderId="0" xfId="14" applyFont="1" applyFill="1" applyAlignment="1">
      <alignment horizontal="center" wrapText="1"/>
    </xf>
    <xf numFmtId="0" fontId="39" fillId="2" borderId="0" xfId="14" applyFont="1" applyFill="1" applyAlignment="1">
      <alignment wrapText="1"/>
    </xf>
    <xf numFmtId="0" fontId="30" fillId="2" borderId="0" xfId="0" applyFont="1" applyFill="1" applyAlignment="1">
      <alignment wrapText="1"/>
    </xf>
    <xf numFmtId="1" fontId="18" fillId="3" borderId="33" xfId="14" applyNumberFormat="1" applyFont="1" applyFill="1" applyBorder="1" applyAlignment="1" applyProtection="1">
      <alignment horizontal="center" vertical="center" wrapText="1"/>
      <protection locked="0"/>
    </xf>
    <xf numFmtId="0" fontId="39" fillId="2" borderId="0" xfId="14" applyFont="1" applyFill="1" applyAlignment="1" applyProtection="1">
      <alignment horizontal="center" vertical="center" wrapText="1"/>
      <protection locked="0"/>
    </xf>
    <xf numFmtId="0" fontId="25" fillId="2" borderId="6" xfId="14" applyFont="1" applyFill="1" applyBorder="1" applyAlignment="1"/>
    <xf numFmtId="0" fontId="25" fillId="2" borderId="0" xfId="14" applyFont="1" applyFill="1" applyAlignment="1"/>
    <xf numFmtId="0" fontId="25" fillId="0" borderId="0" xfId="14" applyFont="1" applyFill="1" applyAlignment="1"/>
    <xf numFmtId="1" fontId="18" fillId="4" borderId="33" xfId="14" applyNumberFormat="1" applyFont="1" applyFill="1" applyBorder="1" applyAlignment="1" applyProtection="1">
      <alignment horizontal="center" vertical="center" wrapText="1"/>
      <protection locked="0"/>
    </xf>
    <xf numFmtId="165" fontId="18" fillId="3" borderId="33" xfId="5" applyNumberFormat="1" applyFont="1" applyFill="1" applyBorder="1" applyAlignment="1" applyProtection="1">
      <alignment horizontal="center" vertical="center" wrapText="1"/>
      <protection locked="0"/>
    </xf>
    <xf numFmtId="9" fontId="18" fillId="3" borderId="33" xfId="17" applyFont="1" applyFill="1" applyBorder="1" applyAlignment="1" applyProtection="1">
      <alignment horizontal="center" vertical="center" wrapText="1"/>
      <protection locked="0"/>
    </xf>
    <xf numFmtId="0" fontId="0" fillId="2" borderId="8" xfId="14" applyFont="1" applyFill="1" applyBorder="1" applyAlignment="1"/>
    <xf numFmtId="0" fontId="0" fillId="2" borderId="9" xfId="14" applyFont="1" applyFill="1" applyBorder="1" applyAlignment="1"/>
    <xf numFmtId="0" fontId="11" fillId="2" borderId="9" xfId="14" applyFont="1" applyFill="1" applyBorder="1" applyAlignment="1"/>
    <xf numFmtId="0" fontId="11" fillId="2" borderId="10" xfId="14" applyFont="1" applyFill="1" applyBorder="1" applyAlignment="1"/>
    <xf numFmtId="0" fontId="7" fillId="2" borderId="9" xfId="14" applyFont="1" applyFill="1" applyBorder="1" applyAlignment="1"/>
    <xf numFmtId="0" fontId="23" fillId="2" borderId="0" xfId="14" applyFont="1" applyFill="1" applyAlignment="1"/>
    <xf numFmtId="0" fontId="24" fillId="2" borderId="0" xfId="14" applyFont="1" applyFill="1" applyAlignment="1"/>
    <xf numFmtId="0" fontId="30" fillId="2" borderId="32" xfId="14" applyFont="1" applyFill="1" applyBorder="1" applyAlignment="1">
      <alignment horizontal="left" wrapText="1"/>
    </xf>
    <xf numFmtId="1" fontId="18" fillId="6" borderId="33" xfId="14" applyNumberFormat="1" applyFont="1" applyFill="1" applyBorder="1" applyAlignment="1">
      <alignment horizontal="left" vertical="center" wrapText="1"/>
    </xf>
    <xf numFmtId="0" fontId="18" fillId="6" borderId="33" xfId="14" applyFont="1" applyFill="1" applyBorder="1" applyAlignment="1">
      <alignment horizontal="left" vertical="center" wrapText="1"/>
    </xf>
    <xf numFmtId="0" fontId="18" fillId="2" borderId="0" xfId="14" applyFont="1" applyFill="1" applyAlignment="1">
      <alignment horizontal="center" vertical="center" wrapText="1"/>
    </xf>
    <xf numFmtId="165" fontId="11" fillId="3" borderId="33" xfId="5" applyNumberFormat="1" applyFont="1" applyFill="1" applyBorder="1" applyAlignment="1" applyProtection="1">
      <alignment horizontal="center" vertical="center" wrapText="1"/>
      <protection locked="0"/>
    </xf>
    <xf numFmtId="166" fontId="11" fillId="3" borderId="33" xfId="14" applyNumberFormat="1" applyFont="1" applyFill="1" applyBorder="1" applyAlignment="1" applyProtection="1">
      <alignment horizontal="center" vertical="center" wrapText="1"/>
      <protection locked="0"/>
    </xf>
    <xf numFmtId="167" fontId="11" fillId="3" borderId="33" xfId="14" applyNumberFormat="1" applyFont="1" applyFill="1" applyBorder="1" applyAlignment="1" applyProtection="1">
      <alignment horizontal="center" vertical="center" wrapText="1"/>
      <protection locked="0"/>
    </xf>
    <xf numFmtId="0" fontId="14" fillId="2" borderId="0" xfId="14" applyFont="1" applyFill="1" applyAlignment="1"/>
    <xf numFmtId="0" fontId="15" fillId="2" borderId="0" xfId="14" applyFont="1" applyFill="1" applyAlignment="1"/>
    <xf numFmtId="168" fontId="0" fillId="2" borderId="0" xfId="5" applyNumberFormat="1" applyFont="1" applyFill="1"/>
    <xf numFmtId="0" fontId="12" fillId="2" borderId="0" xfId="14" applyFont="1" applyFill="1" applyAlignment="1">
      <alignment horizontal="center"/>
    </xf>
    <xf numFmtId="0" fontId="26" fillId="2" borderId="0" xfId="14" applyFont="1" applyFill="1" applyAlignment="1">
      <alignment horizontal="center" wrapText="1"/>
    </xf>
    <xf numFmtId="0" fontId="5" fillId="7" borderId="34" xfId="14" applyFont="1" applyFill="1" applyBorder="1" applyAlignment="1">
      <alignment wrapText="1"/>
    </xf>
    <xf numFmtId="165" fontId="11" fillId="7" borderId="34" xfId="5" applyNumberFormat="1" applyFont="1" applyFill="1" applyBorder="1" applyAlignment="1">
      <alignment wrapText="1"/>
    </xf>
    <xf numFmtId="0" fontId="5" fillId="7" borderId="35" xfId="14" applyFont="1" applyFill="1" applyBorder="1" applyAlignment="1">
      <alignment wrapText="1"/>
    </xf>
    <xf numFmtId="3" fontId="11" fillId="7" borderId="35" xfId="14" applyNumberFormat="1" applyFont="1" applyFill="1" applyBorder="1" applyAlignment="1">
      <alignment wrapText="1"/>
    </xf>
    <xf numFmtId="3" fontId="11" fillId="7" borderId="35" xfId="17" applyNumberFormat="1" applyFont="1" applyFill="1" applyBorder="1" applyAlignment="1">
      <alignment wrapText="1"/>
    </xf>
    <xf numFmtId="0" fontId="5" fillId="7" borderId="36" xfId="14" applyFont="1" applyFill="1" applyBorder="1" applyAlignment="1">
      <alignment wrapText="1"/>
    </xf>
    <xf numFmtId="3" fontId="11" fillId="7" borderId="36" xfId="5" applyNumberFormat="1" applyFont="1" applyFill="1" applyBorder="1" applyAlignment="1">
      <alignment wrapText="1"/>
    </xf>
    <xf numFmtId="3" fontId="0" fillId="2" borderId="0" xfId="14" applyNumberFormat="1" applyFont="1" applyFill="1" applyAlignment="1"/>
    <xf numFmtId="164" fontId="0" fillId="2" borderId="0" xfId="14" applyNumberFormat="1" applyFont="1" applyFill="1" applyAlignment="1"/>
    <xf numFmtId="0" fontId="14" fillId="2" borderId="0" xfId="0" applyFont="1" applyFill="1" applyProtection="1"/>
    <xf numFmtId="0" fontId="7" fillId="2" borderId="2" xfId="0" applyFont="1" applyFill="1" applyBorder="1" applyProtection="1"/>
    <xf numFmtId="0" fontId="14" fillId="2" borderId="0" xfId="0" applyFont="1" applyFill="1" applyAlignment="1" applyProtection="1">
      <alignment wrapText="1"/>
    </xf>
    <xf numFmtId="0" fontId="7" fillId="3" borderId="0" xfId="0" applyFont="1" applyFill="1" applyProtection="1"/>
    <xf numFmtId="0" fontId="7" fillId="6" borderId="0" xfId="0" applyFont="1" applyFill="1" applyAlignment="1" applyProtection="1">
      <alignment horizontal="left"/>
    </xf>
    <xf numFmtId="0" fontId="7" fillId="2" borderId="0" xfId="0" applyFont="1" applyFill="1" applyAlignment="1" applyProtection="1">
      <alignment horizontal="left" wrapText="1"/>
    </xf>
    <xf numFmtId="0" fontId="38" fillId="2" borderId="0" xfId="0" applyFont="1" applyFill="1" applyAlignment="1" applyProtection="1">
      <alignment wrapText="1"/>
    </xf>
    <xf numFmtId="0" fontId="38" fillId="2" borderId="0" xfId="0" applyFont="1" applyFill="1" applyAlignment="1" applyProtection="1">
      <alignment horizontal="right" wrapText="1"/>
    </xf>
    <xf numFmtId="0" fontId="7" fillId="2" borderId="0" xfId="0" applyFont="1" applyFill="1" applyAlignment="1" applyProtection="1">
      <alignment wrapText="1"/>
    </xf>
    <xf numFmtId="0" fontId="30" fillId="2" borderId="0" xfId="0" applyFont="1" applyFill="1" applyAlignment="1" applyProtection="1">
      <alignment horizontal="left"/>
    </xf>
    <xf numFmtId="0" fontId="38" fillId="2" borderId="0" xfId="0" applyFont="1" applyFill="1" applyAlignment="1" applyProtection="1">
      <alignment horizontal="left" wrapText="1"/>
    </xf>
    <xf numFmtId="0" fontId="38" fillId="2" borderId="0" xfId="0" applyFont="1" applyFill="1" applyAlignment="1" applyProtection="1">
      <alignment horizontal="left"/>
    </xf>
    <xf numFmtId="0" fontId="30" fillId="2" borderId="32" xfId="0" applyFont="1" applyFill="1" applyBorder="1" applyAlignment="1" applyProtection="1">
      <alignment horizontal="left"/>
    </xf>
    <xf numFmtId="0" fontId="42" fillId="2" borderId="0" xfId="0" applyFont="1" applyFill="1" applyAlignment="1" applyProtection="1">
      <alignment horizontal="center" wrapText="1"/>
    </xf>
    <xf numFmtId="0" fontId="11" fillId="2" borderId="0" xfId="0" applyFont="1" applyFill="1" applyAlignment="1" applyProtection="1">
      <alignment horizontal="center" vertical="center" wrapText="1"/>
    </xf>
    <xf numFmtId="0" fontId="4" fillId="2" borderId="0" xfId="0" applyFont="1" applyFill="1" applyAlignment="1" applyProtection="1">
      <alignment wrapText="1"/>
    </xf>
    <xf numFmtId="1" fontId="11" fillId="6" borderId="37" xfId="0" applyNumberFormat="1" applyFont="1" applyFill="1" applyBorder="1" applyAlignment="1" applyProtection="1">
      <alignment horizontal="center" wrapText="1"/>
    </xf>
    <xf numFmtId="1" fontId="11" fillId="2" borderId="0" xfId="0" applyNumberFormat="1" applyFont="1" applyFill="1" applyAlignment="1" applyProtection="1">
      <alignment horizontal="center" wrapText="1"/>
    </xf>
    <xf numFmtId="0" fontId="0" fillId="2" borderId="0" xfId="13" applyFont="1" applyFill="1" applyAlignment="1"/>
    <xf numFmtId="0" fontId="0" fillId="0" borderId="0" xfId="13" applyFont="1" applyFill="1" applyAlignment="1"/>
    <xf numFmtId="0" fontId="0" fillId="2" borderId="1" xfId="13" applyFont="1" applyFill="1" applyBorder="1" applyAlignment="1"/>
    <xf numFmtId="0" fontId="0" fillId="2" borderId="2" xfId="13" applyFont="1" applyFill="1" applyBorder="1" applyAlignment="1"/>
    <xf numFmtId="0" fontId="0" fillId="2" borderId="3" xfId="13" applyFont="1" applyFill="1" applyBorder="1" applyAlignment="1"/>
    <xf numFmtId="0" fontId="0" fillId="2" borderId="4" xfId="13" applyFont="1" applyFill="1" applyBorder="1" applyAlignment="1"/>
    <xf numFmtId="0" fontId="14" fillId="2" borderId="0" xfId="13" applyFont="1" applyFill="1" applyAlignment="1">
      <alignment wrapText="1"/>
    </xf>
    <xf numFmtId="0" fontId="11" fillId="2" borderId="6" xfId="13" applyFont="1" applyFill="1" applyBorder="1" applyAlignment="1"/>
    <xf numFmtId="0" fontId="11" fillId="2" borderId="0" xfId="13" applyFont="1" applyFill="1" applyAlignment="1"/>
    <xf numFmtId="0" fontId="11" fillId="0" borderId="0" xfId="13" applyFont="1" applyFill="1" applyAlignment="1"/>
    <xf numFmtId="0" fontId="0" fillId="2" borderId="6" xfId="13" applyFont="1" applyFill="1" applyBorder="1" applyAlignment="1"/>
    <xf numFmtId="0" fontId="14" fillId="2" borderId="0" xfId="13" applyFont="1" applyFill="1" applyAlignment="1"/>
    <xf numFmtId="0" fontId="15" fillId="2" borderId="0" xfId="13" applyFont="1" applyFill="1" applyAlignment="1"/>
    <xf numFmtId="0" fontId="11" fillId="2" borderId="4" xfId="13" applyFont="1" applyFill="1" applyBorder="1" applyAlignment="1"/>
    <xf numFmtId="0" fontId="18" fillId="2" borderId="6" xfId="13" applyFont="1" applyFill="1" applyBorder="1" applyAlignment="1"/>
    <xf numFmtId="0" fontId="18" fillId="2" borderId="0" xfId="13" applyFont="1" applyFill="1" applyAlignment="1"/>
    <xf numFmtId="0" fontId="7" fillId="2" borderId="0" xfId="13" applyFont="1" applyFill="1" applyAlignment="1"/>
    <xf numFmtId="0" fontId="18" fillId="2" borderId="4" xfId="13" applyFont="1" applyFill="1" applyBorder="1" applyAlignment="1"/>
    <xf numFmtId="0" fontId="18" fillId="0" borderId="0" xfId="13" applyFont="1" applyFill="1" applyAlignment="1"/>
    <xf numFmtId="0" fontId="43" fillId="2" borderId="0" xfId="13" applyFont="1" applyFill="1" applyAlignment="1">
      <alignment horizontal="left"/>
    </xf>
    <xf numFmtId="0" fontId="15" fillId="2" borderId="0" xfId="13" applyFont="1" applyFill="1" applyAlignment="1">
      <alignment horizontal="left"/>
    </xf>
    <xf numFmtId="0" fontId="11" fillId="2" borderId="0" xfId="13" applyFont="1" applyFill="1" applyAlignment="1">
      <alignment horizontal="left"/>
    </xf>
    <xf numFmtId="0" fontId="11" fillId="2" borderId="0" xfId="13" applyFont="1" applyFill="1" applyAlignment="1">
      <alignment wrapText="1"/>
    </xf>
    <xf numFmtId="0" fontId="23" fillId="2" borderId="9" xfId="13" applyFont="1" applyFill="1" applyBorder="1" applyAlignment="1"/>
    <xf numFmtId="0" fontId="24" fillId="2" borderId="9" xfId="13" applyFont="1" applyFill="1" applyBorder="1" applyAlignment="1"/>
    <xf numFmtId="0" fontId="11" fillId="2" borderId="4" xfId="13" applyFont="1" applyFill="1" applyBorder="1" applyAlignment="1">
      <alignment horizontal="left" wrapText="1"/>
    </xf>
    <xf numFmtId="0" fontId="18" fillId="2" borderId="0" xfId="13" applyFont="1" applyFill="1" applyAlignment="1">
      <alignment horizontal="left" wrapText="1"/>
    </xf>
    <xf numFmtId="0" fontId="18" fillId="2" borderId="28" xfId="13" applyFont="1" applyFill="1" applyBorder="1" applyAlignment="1">
      <alignment horizontal="left"/>
    </xf>
    <xf numFmtId="0" fontId="11" fillId="2" borderId="0" xfId="13" applyFont="1" applyFill="1" applyAlignment="1">
      <alignment horizontal="left" wrapText="1"/>
    </xf>
    <xf numFmtId="0" fontId="0" fillId="2" borderId="0" xfId="13" applyFont="1" applyFill="1" applyAlignment="1">
      <alignment wrapText="1"/>
    </xf>
    <xf numFmtId="0" fontId="18" fillId="3" borderId="31" xfId="0" applyFont="1" applyFill="1" applyBorder="1" applyAlignment="1" applyProtection="1">
      <alignment horizontal="center" vertical="center" wrapText="1"/>
      <protection locked="0"/>
    </xf>
    <xf numFmtId="0" fontId="18" fillId="3" borderId="36" xfId="0" applyFont="1" applyFill="1" applyBorder="1" applyAlignment="1" applyProtection="1">
      <alignment horizontal="center" vertical="center" wrapText="1"/>
      <protection locked="0"/>
    </xf>
    <xf numFmtId="0" fontId="25" fillId="2" borderId="6" xfId="13" applyFont="1" applyFill="1" applyBorder="1" applyAlignment="1"/>
    <xf numFmtId="0" fontId="25" fillId="2" borderId="0" xfId="13" applyFont="1" applyFill="1" applyAlignment="1"/>
    <xf numFmtId="0" fontId="25" fillId="0" borderId="0" xfId="13" applyFont="1" applyFill="1" applyAlignment="1"/>
    <xf numFmtId="0" fontId="0" fillId="2" borderId="8" xfId="13" applyFont="1" applyFill="1" applyBorder="1" applyAlignment="1"/>
    <xf numFmtId="0" fontId="24" fillId="2" borderId="10" xfId="13" applyFont="1" applyFill="1" applyBorder="1" applyAlignment="1"/>
    <xf numFmtId="0" fontId="19" fillId="5" borderId="0" xfId="4" applyFont="1" applyFill="1"/>
    <xf numFmtId="0" fontId="17" fillId="2" borderId="39" xfId="0" applyFont="1" applyFill="1" applyBorder="1" applyAlignment="1">
      <alignment horizontal="left" wrapText="1" indent="1"/>
    </xf>
    <xf numFmtId="0" fontId="15" fillId="2" borderId="40" xfId="0" applyFont="1" applyFill="1" applyBorder="1"/>
    <xf numFmtId="0" fontId="0" fillId="2" borderId="40" xfId="0" applyFill="1" applyBorder="1"/>
    <xf numFmtId="0" fontId="0" fillId="2" borderId="39" xfId="0" applyFill="1" applyBorder="1"/>
    <xf numFmtId="0" fontId="43" fillId="2" borderId="40" xfId="0" applyFont="1" applyFill="1" applyBorder="1" applyAlignment="1">
      <alignment horizontal="left"/>
    </xf>
    <xf numFmtId="0" fontId="0" fillId="2" borderId="41" xfId="0" applyFill="1" applyBorder="1"/>
    <xf numFmtId="0" fontId="4" fillId="2" borderId="44" xfId="0" applyFont="1" applyFill="1" applyBorder="1" applyAlignment="1">
      <alignment horizontal="left" vertical="top" wrapText="1" indent="2"/>
    </xf>
    <xf numFmtId="0" fontId="4" fillId="2" borderId="40" xfId="0" applyFont="1" applyFill="1" applyBorder="1" applyAlignment="1">
      <alignment horizontal="left" vertical="top" wrapText="1" indent="2"/>
    </xf>
    <xf numFmtId="0" fontId="4" fillId="2" borderId="40" xfId="0" applyFont="1" applyFill="1" applyBorder="1" applyAlignment="1">
      <alignment vertical="top" wrapText="1"/>
    </xf>
    <xf numFmtId="0" fontId="4" fillId="2" borderId="41" xfId="0" applyFont="1" applyFill="1" applyBorder="1" applyAlignment="1">
      <alignment vertical="top" wrapText="1"/>
    </xf>
    <xf numFmtId="0" fontId="4" fillId="2" borderId="41" xfId="0" applyFont="1" applyFill="1" applyBorder="1" applyAlignment="1">
      <alignment horizontal="left" vertical="top" wrapText="1" indent="2"/>
    </xf>
    <xf numFmtId="0" fontId="4" fillId="2" borderId="46" xfId="0" applyFont="1" applyFill="1" applyBorder="1" applyAlignment="1">
      <alignment horizontal="left" vertical="top" wrapText="1" indent="2"/>
    </xf>
    <xf numFmtId="0" fontId="4" fillId="2" borderId="47" xfId="0" applyFont="1" applyFill="1" applyBorder="1" applyAlignment="1">
      <alignment vertical="top" wrapText="1"/>
    </xf>
    <xf numFmtId="0" fontId="4" fillId="2" borderId="47" xfId="0" applyFont="1" applyFill="1" applyBorder="1" applyAlignment="1">
      <alignment horizontal="left" vertical="top" wrapText="1" indent="2"/>
    </xf>
    <xf numFmtId="0" fontId="4" fillId="2" borderId="40" xfId="0" applyFont="1" applyFill="1" applyBorder="1" applyAlignment="1">
      <alignment horizontal="left" vertical="top" indent="2"/>
    </xf>
    <xf numFmtId="0" fontId="4" fillId="2" borderId="49" xfId="0" applyFont="1" applyFill="1" applyBorder="1" applyAlignment="1">
      <alignment horizontal="left" vertical="top" wrapText="1" indent="2"/>
    </xf>
    <xf numFmtId="0" fontId="0" fillId="2" borderId="50" xfId="0" applyFill="1" applyBorder="1"/>
    <xf numFmtId="0" fontId="0" fillId="2" borderId="51" xfId="0" applyFill="1" applyBorder="1"/>
    <xf numFmtId="0" fontId="0" fillId="2" borderId="44" xfId="0" applyFill="1" applyBorder="1"/>
    <xf numFmtId="0" fontId="0" fillId="2" borderId="0" xfId="0" applyFill="1"/>
    <xf numFmtId="0" fontId="7" fillId="2" borderId="0" xfId="0" applyFont="1" applyFill="1" applyAlignment="1" applyProtection="1">
      <alignment horizontal="left" wrapText="1"/>
    </xf>
    <xf numFmtId="0" fontId="5" fillId="8" borderId="0" xfId="0" applyFont="1" applyFill="1" applyProtection="1"/>
    <xf numFmtId="0" fontId="0" fillId="8" borderId="0" xfId="0" applyFill="1" applyProtection="1"/>
    <xf numFmtId="0" fontId="0" fillId="2" borderId="0" xfId="0" applyFill="1" applyAlignment="1" applyProtection="1">
      <alignment wrapText="1"/>
    </xf>
    <xf numFmtId="0" fontId="0" fillId="2" borderId="4" xfId="0" applyFill="1" applyBorder="1" applyAlignment="1" applyProtection="1">
      <alignment wrapText="1"/>
    </xf>
    <xf numFmtId="0" fontId="18" fillId="2" borderId="0" xfId="0" applyFont="1" applyFill="1" applyAlignment="1" applyProtection="1">
      <alignment horizontal="left" wrapText="1"/>
    </xf>
    <xf numFmtId="0" fontId="18" fillId="2" borderId="0" xfId="0" applyFont="1" applyFill="1" applyAlignment="1" applyProtection="1">
      <alignment horizontal="center" vertical="center" wrapText="1"/>
    </xf>
    <xf numFmtId="164" fontId="11" fillId="2" borderId="0" xfId="0" applyNumberFormat="1" applyFont="1" applyFill="1" applyAlignment="1" applyProtection="1">
      <alignment horizontal="right" wrapText="1"/>
    </xf>
    <xf numFmtId="164" fontId="18" fillId="2" borderId="0" xfId="0" applyNumberFormat="1" applyFont="1" applyFill="1" applyAlignment="1" applyProtection="1">
      <alignment wrapText="1"/>
    </xf>
    <xf numFmtId="0" fontId="18" fillId="2" borderId="0" xfId="0" applyFont="1" applyFill="1" applyAlignment="1" applyProtection="1">
      <alignment horizontal="center" vertical="top" wrapText="1"/>
    </xf>
    <xf numFmtId="0" fontId="4" fillId="2" borderId="6" xfId="0" applyFont="1" applyFill="1" applyBorder="1" applyAlignment="1" applyProtection="1">
      <alignment horizontal="left" wrapText="1"/>
    </xf>
    <xf numFmtId="0" fontId="4" fillId="2" borderId="0" xfId="0" applyFont="1" applyFill="1" applyAlignment="1" applyProtection="1">
      <alignment horizontal="left" wrapText="1"/>
    </xf>
    <xf numFmtId="0" fontId="30" fillId="2" borderId="0" xfId="0" applyFont="1" applyFill="1" applyAlignment="1" applyProtection="1"/>
    <xf numFmtId="0" fontId="18" fillId="2" borderId="0" xfId="0" applyFont="1" applyFill="1" applyAlignment="1" applyProtection="1">
      <alignment wrapText="1"/>
    </xf>
    <xf numFmtId="0" fontId="18" fillId="0" borderId="0" xfId="0" applyFont="1" applyFill="1" applyAlignment="1" applyProtection="1">
      <alignment horizontal="center" vertical="center" wrapText="1"/>
    </xf>
    <xf numFmtId="0" fontId="5" fillId="0" borderId="0" xfId="0" applyFont="1" applyFill="1" applyProtection="1"/>
    <xf numFmtId="0" fontId="29" fillId="2" borderId="0" xfId="0" applyFont="1" applyFill="1" applyAlignment="1" applyProtection="1">
      <alignment horizontal="right" wrapText="1"/>
    </xf>
    <xf numFmtId="0" fontId="0" fillId="2" borderId="0" xfId="14" applyFont="1" applyFill="1" applyAlignment="1" applyProtection="1"/>
    <xf numFmtId="0" fontId="0" fillId="2" borderId="4" xfId="14" applyFont="1" applyFill="1" applyBorder="1" applyAlignment="1" applyProtection="1"/>
    <xf numFmtId="0" fontId="38" fillId="2" borderId="32" xfId="14" applyFont="1" applyFill="1" applyBorder="1" applyAlignment="1" applyProtection="1">
      <alignment horizontal="center" wrapText="1"/>
    </xf>
    <xf numFmtId="1" fontId="18" fillId="6" borderId="33" xfId="14" applyNumberFormat="1" applyFont="1" applyFill="1" applyBorder="1" applyAlignment="1" applyProtection="1">
      <alignment horizontal="left" vertical="center" wrapText="1"/>
    </xf>
    <xf numFmtId="0" fontId="38" fillId="2" borderId="0" xfId="14" applyFont="1" applyFill="1" applyAlignment="1" applyProtection="1">
      <alignment horizontal="center" wrapText="1"/>
    </xf>
    <xf numFmtId="165" fontId="5" fillId="2" borderId="0" xfId="14" applyNumberFormat="1" applyFont="1" applyFill="1" applyAlignment="1" applyProtection="1">
      <alignment horizontal="center" vertical="center"/>
    </xf>
    <xf numFmtId="0" fontId="5" fillId="2" borderId="0" xfId="14" applyFont="1" applyFill="1" applyAlignment="1" applyProtection="1">
      <alignment horizontal="center" vertical="center"/>
    </xf>
    <xf numFmtId="0" fontId="0" fillId="2" borderId="8" xfId="14" applyFont="1" applyFill="1" applyBorder="1" applyAlignment="1" applyProtection="1"/>
    <xf numFmtId="0" fontId="0" fillId="2" borderId="9" xfId="14" applyFont="1" applyFill="1" applyBorder="1" applyAlignment="1" applyProtection="1"/>
    <xf numFmtId="0" fontId="25" fillId="2" borderId="0" xfId="14" applyFont="1" applyFill="1" applyAlignment="1" applyProtection="1"/>
    <xf numFmtId="0" fontId="5" fillId="8" borderId="0" xfId="0" applyFont="1" applyFill="1" applyAlignment="1" applyProtection="1">
      <alignment horizontal="center"/>
    </xf>
    <xf numFmtId="0" fontId="5" fillId="8" borderId="0" xfId="0" applyFont="1" applyFill="1" applyAlignment="1" applyProtection="1">
      <alignment horizontal="center" wrapText="1"/>
    </xf>
    <xf numFmtId="0" fontId="5" fillId="3" borderId="55" xfId="0" applyFont="1" applyFill="1" applyBorder="1" applyAlignment="1" applyProtection="1">
      <alignment horizontal="center" vertical="center"/>
      <protection locked="0"/>
    </xf>
    <xf numFmtId="0" fontId="5" fillId="3" borderId="56" xfId="0"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protection locked="0"/>
    </xf>
    <xf numFmtId="0" fontId="9" fillId="2" borderId="5" xfId="0" applyFont="1" applyFill="1" applyBorder="1" applyAlignment="1" applyProtection="1">
      <alignment horizontal="center" wrapText="1"/>
    </xf>
    <xf numFmtId="0" fontId="10" fillId="2" borderId="5" xfId="0" applyFont="1" applyFill="1" applyBorder="1" applyAlignment="1" applyProtection="1">
      <alignment horizontal="center" wrapText="1"/>
    </xf>
    <xf numFmtId="0" fontId="22" fillId="2" borderId="0" xfId="0" applyFont="1" applyFill="1" applyAlignment="1">
      <alignment horizontal="left" vertical="top" wrapText="1"/>
    </xf>
    <xf numFmtId="0" fontId="14" fillId="2" borderId="0" xfId="0" applyFont="1" applyFill="1" applyAlignment="1">
      <alignment horizontal="left" wrapText="1"/>
    </xf>
    <xf numFmtId="0" fontId="20" fillId="2" borderId="0" xfId="4" applyFont="1" applyFill="1" applyAlignment="1">
      <alignment horizontal="left" vertical="top" wrapText="1"/>
    </xf>
    <xf numFmtId="0" fontId="2" fillId="2" borderId="0" xfId="0" applyFont="1" applyFill="1" applyAlignment="1">
      <alignment horizontal="left" vertical="top" wrapText="1"/>
    </xf>
    <xf numFmtId="0" fontId="7" fillId="2" borderId="0" xfId="0" applyFont="1" applyFill="1" applyAlignment="1" applyProtection="1">
      <alignment horizontal="left" wrapText="1"/>
    </xf>
    <xf numFmtId="0" fontId="5" fillId="3" borderId="52" xfId="0" applyFont="1" applyFill="1" applyBorder="1" applyAlignment="1" applyProtection="1">
      <alignment vertical="center"/>
      <protection locked="0"/>
    </xf>
    <xf numFmtId="0" fontId="5" fillId="3" borderId="53" xfId="0" applyFont="1" applyFill="1" applyBorder="1" applyAlignment="1" applyProtection="1">
      <alignment vertical="center"/>
      <protection locked="0"/>
    </xf>
    <xf numFmtId="0" fontId="5" fillId="3" borderId="54" xfId="0" applyFont="1" applyFill="1" applyBorder="1" applyAlignment="1" applyProtection="1">
      <alignment vertical="center"/>
      <protection locked="0"/>
    </xf>
    <xf numFmtId="0" fontId="22" fillId="2" borderId="0" xfId="0" applyFont="1" applyFill="1" applyAlignment="1">
      <alignment horizontal="left" wrapText="1"/>
    </xf>
    <xf numFmtId="0" fontId="7" fillId="2" borderId="0" xfId="0" applyFont="1" applyFill="1" applyAlignment="1">
      <alignment horizontal="left" wrapText="1"/>
    </xf>
    <xf numFmtId="0" fontId="4" fillId="2" borderId="25" xfId="0" applyFont="1" applyFill="1" applyBorder="1" applyAlignment="1">
      <alignment horizontal="left" vertical="top" wrapText="1"/>
    </xf>
    <xf numFmtId="0" fontId="5" fillId="2" borderId="0" xfId="0" applyFont="1" applyFill="1" applyAlignment="1">
      <alignment horizontal="left" wrapText="1"/>
    </xf>
    <xf numFmtId="0" fontId="26" fillId="2" borderId="18" xfId="0" applyFont="1" applyFill="1" applyBorder="1" applyAlignment="1">
      <alignment horizontal="center" vertical="top" wrapText="1"/>
    </xf>
    <xf numFmtId="0" fontId="4" fillId="2" borderId="20" xfId="0" applyFont="1" applyFill="1" applyBorder="1" applyAlignment="1">
      <alignment horizontal="left" vertical="top" wrapText="1"/>
    </xf>
    <xf numFmtId="0" fontId="4" fillId="2" borderId="22" xfId="0" applyFont="1" applyFill="1" applyBorder="1" applyAlignment="1">
      <alignment horizontal="left" vertical="top" wrapText="1"/>
    </xf>
    <xf numFmtId="0" fontId="0" fillId="2" borderId="22" xfId="0" applyFill="1" applyBorder="1"/>
    <xf numFmtId="0" fontId="4" fillId="2" borderId="24" xfId="0" applyFont="1" applyFill="1" applyBorder="1" applyAlignment="1">
      <alignment horizontal="left" vertical="top" wrapText="1"/>
    </xf>
    <xf numFmtId="0" fontId="18" fillId="2" borderId="26" xfId="0" applyFont="1" applyFill="1" applyBorder="1" applyAlignment="1">
      <alignment horizontal="left" wrapText="1"/>
    </xf>
    <xf numFmtId="0" fontId="32" fillId="2" borderId="0" xfId="0" applyFont="1" applyFill="1" applyAlignment="1">
      <alignment horizontal="center"/>
    </xf>
    <xf numFmtId="0" fontId="34" fillId="2" borderId="0" xfId="0" applyFont="1" applyFill="1" applyAlignment="1">
      <alignment horizontal="center" wrapText="1"/>
    </xf>
    <xf numFmtId="0" fontId="38" fillId="2" borderId="28" xfId="0" applyFont="1" applyFill="1" applyBorder="1" applyAlignment="1">
      <alignment horizontal="left" wrapText="1"/>
    </xf>
    <xf numFmtId="0" fontId="24" fillId="2" borderId="28" xfId="0" applyFont="1" applyFill="1" applyBorder="1" applyAlignment="1">
      <alignment horizontal="center" wrapText="1"/>
    </xf>
    <xf numFmtId="0" fontId="0" fillId="3" borderId="34" xfId="0" applyFill="1" applyBorder="1" applyAlignment="1" applyProtection="1">
      <alignment horizontal="left" vertical="center"/>
      <protection locked="0"/>
    </xf>
    <xf numFmtId="0" fontId="0" fillId="3" borderId="35" xfId="0" applyFill="1" applyBorder="1" applyAlignment="1" applyProtection="1">
      <alignment horizontal="left" vertical="center"/>
      <protection locked="0"/>
    </xf>
    <xf numFmtId="0" fontId="0" fillId="3" borderId="36" xfId="0" applyFill="1" applyBorder="1" applyAlignment="1" applyProtection="1">
      <alignment horizontal="left" vertical="center"/>
      <protection locked="0"/>
    </xf>
    <xf numFmtId="0" fontId="14" fillId="2" borderId="0" xfId="14" applyFont="1" applyFill="1" applyAlignment="1">
      <alignment horizontal="left" wrapText="1"/>
    </xf>
    <xf numFmtId="0" fontId="0" fillId="2" borderId="0" xfId="0" applyFill="1"/>
    <xf numFmtId="0" fontId="34" fillId="0" borderId="0" xfId="0" applyFont="1" applyFill="1" applyAlignment="1">
      <alignment horizontal="center" wrapText="1"/>
    </xf>
    <xf numFmtId="0" fontId="41" fillId="2" borderId="28" xfId="0" applyFont="1" applyFill="1" applyBorder="1" applyAlignment="1" applyProtection="1">
      <alignment horizontal="center" wrapText="1"/>
    </xf>
    <xf numFmtId="0" fontId="14" fillId="2" borderId="0" xfId="0" applyFont="1" applyFill="1" applyAlignment="1" applyProtection="1">
      <alignment horizontal="left" wrapText="1"/>
    </xf>
    <xf numFmtId="0" fontId="7" fillId="0" borderId="0" xfId="0" applyFont="1" applyAlignment="1" applyProtection="1">
      <alignment horizontal="left" wrapText="1"/>
    </xf>
    <xf numFmtId="0" fontId="5" fillId="3" borderId="58" xfId="0" applyFont="1" applyFill="1" applyBorder="1" applyAlignment="1" applyProtection="1">
      <alignment vertical="center"/>
      <protection locked="0"/>
    </xf>
    <xf numFmtId="0" fontId="5" fillId="3" borderId="59" xfId="0" applyFont="1" applyFill="1" applyBorder="1" applyAlignment="1" applyProtection="1">
      <alignment vertical="center"/>
      <protection locked="0"/>
    </xf>
    <xf numFmtId="0" fontId="5" fillId="3" borderId="60" xfId="0" applyFont="1" applyFill="1" applyBorder="1" applyAlignment="1" applyProtection="1">
      <alignment vertical="center"/>
      <protection locked="0"/>
    </xf>
    <xf numFmtId="0" fontId="5" fillId="3" borderId="61" xfId="0" applyFont="1" applyFill="1" applyBorder="1" applyAlignment="1" applyProtection="1">
      <alignment vertical="center"/>
      <protection locked="0"/>
    </xf>
    <xf numFmtId="0" fontId="5" fillId="3" borderId="0" xfId="0" applyFont="1" applyFill="1" applyBorder="1" applyAlignment="1" applyProtection="1">
      <alignment vertical="center"/>
      <protection locked="0"/>
    </xf>
    <xf numFmtId="0" fontId="5" fillId="3" borderId="62" xfId="0" applyFont="1" applyFill="1" applyBorder="1" applyAlignment="1" applyProtection="1">
      <alignment vertical="center"/>
      <protection locked="0"/>
    </xf>
    <xf numFmtId="0" fontId="5" fillId="3" borderId="63" xfId="0" applyFont="1" applyFill="1" applyBorder="1" applyAlignment="1" applyProtection="1">
      <alignment vertical="center"/>
      <protection locked="0"/>
    </xf>
    <xf numFmtId="0" fontId="5" fillId="3" borderId="13" xfId="0" applyFont="1" applyFill="1" applyBorder="1" applyAlignment="1" applyProtection="1">
      <alignment vertical="center"/>
      <protection locked="0"/>
    </xf>
    <xf numFmtId="0" fontId="5" fillId="3" borderId="64" xfId="0" applyFont="1" applyFill="1" applyBorder="1" applyAlignment="1" applyProtection="1">
      <alignment vertical="center"/>
      <protection locked="0"/>
    </xf>
    <xf numFmtId="0" fontId="14" fillId="2" borderId="0" xfId="13" applyFont="1" applyFill="1" applyAlignment="1">
      <alignment horizontal="left" wrapText="1"/>
    </xf>
    <xf numFmtId="0" fontId="2" fillId="2" borderId="38" xfId="13" applyFont="1" applyFill="1" applyBorder="1" applyAlignment="1">
      <alignment horizontal="left" wrapText="1"/>
    </xf>
    <xf numFmtId="0" fontId="18" fillId="2" borderId="38" xfId="13" applyFont="1" applyFill="1" applyBorder="1" applyAlignment="1">
      <alignment horizontal="center" wrapText="1"/>
    </xf>
    <xf numFmtId="0" fontId="31" fillId="2" borderId="42" xfId="0" applyFont="1" applyFill="1" applyBorder="1" applyAlignment="1">
      <alignment vertical="top" wrapText="1"/>
    </xf>
    <xf numFmtId="0" fontId="4" fillId="2" borderId="43" xfId="0" applyFont="1" applyFill="1" applyBorder="1" applyAlignment="1">
      <alignment horizontal="left" vertical="top" wrapText="1" indent="2"/>
    </xf>
    <xf numFmtId="0" fontId="4" fillId="2" borderId="42" xfId="0" applyFont="1" applyFill="1" applyBorder="1" applyAlignment="1">
      <alignment horizontal="left" vertical="top" wrapText="1" indent="2"/>
    </xf>
    <xf numFmtId="0" fontId="31" fillId="2" borderId="45" xfId="0" applyFont="1" applyFill="1" applyBorder="1" applyAlignment="1">
      <alignment vertical="top" wrapText="1"/>
    </xf>
    <xf numFmtId="0" fontId="4" fillId="2" borderId="46" xfId="0" applyFont="1" applyFill="1" applyBorder="1" applyAlignment="1">
      <alignment horizontal="left" vertical="top" wrapText="1" indent="2"/>
    </xf>
    <xf numFmtId="0" fontId="4" fillId="2" borderId="46" xfId="0" applyFont="1" applyFill="1" applyBorder="1" applyAlignment="1">
      <alignment horizontal="left" vertical="center" wrapText="1" indent="2"/>
    </xf>
    <xf numFmtId="0" fontId="4" fillId="2" borderId="40" xfId="0" applyFont="1" applyFill="1" applyBorder="1" applyAlignment="1">
      <alignment horizontal="left" vertical="top" wrapText="1" indent="2"/>
    </xf>
    <xf numFmtId="0" fontId="31" fillId="2" borderId="48" xfId="0" applyFont="1" applyFill="1" applyBorder="1" applyAlignment="1">
      <alignment vertical="top" wrapText="1"/>
    </xf>
    <xf numFmtId="0" fontId="4" fillId="2" borderId="48" xfId="0" applyFont="1" applyFill="1" applyBorder="1" applyAlignment="1">
      <alignment horizontal="left" vertical="top" wrapText="1" indent="2"/>
    </xf>
    <xf numFmtId="0" fontId="4" fillId="2" borderId="40" xfId="0" applyFont="1" applyFill="1" applyBorder="1" applyAlignment="1">
      <alignment horizontal="left" vertical="center" wrapText="1" indent="2"/>
    </xf>
  </cellXfs>
  <cellStyles count="24">
    <cellStyle name="??@?" xfId="2" xr:uid="{00000000-0005-0000-0000-000000000000}"/>
    <cellStyle name="??@? 2" xfId="3" xr:uid="{00000000-0005-0000-0000-000001000000}"/>
    <cellStyle name="?Ⅱ@?" xfId="4" xr:uid="{00000000-0005-0000-0000-000002000000}"/>
    <cellStyle name="Comma" xfId="1" builtinId="3" customBuiltin="1"/>
    <cellStyle name="Comma 2" xfId="5" xr:uid="{00000000-0005-0000-0000-000004000000}"/>
    <cellStyle name="Comma 2 2" xfId="6" xr:uid="{00000000-0005-0000-0000-000005000000}"/>
    <cellStyle name="Comma 3" xfId="7" xr:uid="{00000000-0005-0000-0000-000006000000}"/>
    <cellStyle name="Comma 4" xfId="8" xr:uid="{00000000-0005-0000-0000-000007000000}"/>
    <cellStyle name="Data_Total" xfId="9" xr:uid="{00000000-0005-0000-0000-000008000000}"/>
    <cellStyle name="Headings" xfId="10" xr:uid="{00000000-0005-0000-0000-000009000000}"/>
    <cellStyle name="Headings 2" xfId="11" xr:uid="{00000000-0005-0000-0000-00000A000000}"/>
    <cellStyle name="Hyperlink" xfId="12" xr:uid="{00000000-0005-0000-0000-00000B000000}"/>
    <cellStyle name="Normal" xfId="0" builtinId="0" customBuiltin="1"/>
    <cellStyle name="Normal 2" xfId="13" xr:uid="{00000000-0005-0000-0000-00000D000000}"/>
    <cellStyle name="Normal 2 2" xfId="14" xr:uid="{00000000-0005-0000-0000-00000E000000}"/>
    <cellStyle name="Normal 3" xfId="15" xr:uid="{00000000-0005-0000-0000-00000F000000}"/>
    <cellStyle name="Normal 7" xfId="16" xr:uid="{00000000-0005-0000-0000-000010000000}"/>
    <cellStyle name="Percent 2" xfId="17" xr:uid="{00000000-0005-0000-0000-000011000000}"/>
    <cellStyle name="Row_CategoryHeadings" xfId="18" xr:uid="{00000000-0005-0000-0000-000012000000}"/>
    <cellStyle name="Source" xfId="19" xr:uid="{00000000-0005-0000-0000-000013000000}"/>
    <cellStyle name="Source 2" xfId="20" xr:uid="{00000000-0005-0000-0000-000014000000}"/>
    <cellStyle name="Table_Name" xfId="21" xr:uid="{00000000-0005-0000-0000-000015000000}"/>
    <cellStyle name="Warnings" xfId="22" xr:uid="{00000000-0005-0000-0000-000016000000}"/>
    <cellStyle name="Warnings 2" xfId="23" xr:uid="{00000000-0005-0000-0000-00001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4"/>
  <sheetViews>
    <sheetView tabSelected="1" workbookViewId="0">
      <selection activeCell="G28" sqref="G28"/>
    </sheetView>
  </sheetViews>
  <sheetFormatPr defaultColWidth="8.77734375" defaultRowHeight="15" x14ac:dyDescent="0.2"/>
  <cols>
    <col min="1" max="2" width="2.5546875" style="4" customWidth="1"/>
    <col min="3" max="3" width="40" style="4" customWidth="1"/>
    <col min="4" max="4" width="2.77734375" style="4" customWidth="1"/>
    <col min="5" max="9" width="8.77734375" style="4" customWidth="1"/>
    <col min="10" max="10" width="3" style="4" customWidth="1"/>
    <col min="11" max="11" width="10.21875" style="4" customWidth="1"/>
    <col min="12" max="12" width="3.6640625" style="4" customWidth="1"/>
    <col min="13" max="13" width="11.109375" style="4" customWidth="1"/>
    <col min="14" max="14" width="3.5546875" style="4" customWidth="1"/>
    <col min="15" max="15" width="8.77734375" style="4" customWidth="1"/>
    <col min="16" max="16384" width="8.77734375" style="4"/>
  </cols>
  <sheetData>
    <row r="1" spans="1:37" ht="27.6" customHeight="1" x14ac:dyDescent="0.4">
      <c r="A1" s="1"/>
      <c r="B1" s="1"/>
      <c r="C1" s="2" t="s">
        <v>0</v>
      </c>
      <c r="D1" s="1"/>
      <c r="E1" s="1"/>
      <c r="F1" s="1"/>
      <c r="G1" s="1"/>
      <c r="H1" s="1"/>
      <c r="I1" s="1"/>
      <c r="J1" s="1"/>
      <c r="K1" s="1"/>
      <c r="L1" s="1"/>
      <c r="M1" s="1"/>
      <c r="N1" s="1"/>
      <c r="O1" s="1"/>
      <c r="P1" s="3"/>
      <c r="Q1" s="3"/>
      <c r="R1" s="3"/>
      <c r="S1" s="3"/>
    </row>
    <row r="2" spans="1:37" ht="7.15" customHeight="1" x14ac:dyDescent="0.2">
      <c r="A2" s="1"/>
      <c r="B2" s="1"/>
      <c r="C2" s="1"/>
      <c r="D2" s="1"/>
      <c r="E2" s="1"/>
      <c r="F2" s="1"/>
      <c r="G2" s="1"/>
      <c r="H2" s="1"/>
      <c r="I2" s="1"/>
      <c r="J2" s="1"/>
      <c r="K2" s="1"/>
      <c r="L2" s="1"/>
      <c r="M2" s="1"/>
      <c r="N2" s="1"/>
      <c r="O2" s="1"/>
      <c r="P2" s="3"/>
      <c r="Q2" s="3"/>
      <c r="R2" s="3"/>
      <c r="S2" s="3"/>
    </row>
    <row r="3" spans="1:37" ht="18" x14ac:dyDescent="0.25">
      <c r="A3" s="1"/>
      <c r="B3" s="1"/>
      <c r="C3" s="5" t="s">
        <v>1</v>
      </c>
      <c r="D3" s="1"/>
      <c r="E3" s="1"/>
      <c r="F3" s="1"/>
      <c r="G3" s="1"/>
      <c r="H3" s="1"/>
      <c r="I3" s="1"/>
      <c r="J3" s="1"/>
      <c r="K3" s="1"/>
      <c r="L3" s="6" t="s">
        <v>2</v>
      </c>
      <c r="M3" s="1"/>
      <c r="N3" s="1"/>
      <c r="O3" s="1"/>
      <c r="P3" s="3"/>
      <c r="Q3" s="3"/>
      <c r="R3" s="3"/>
      <c r="S3" s="3"/>
    </row>
    <row r="4" spans="1:37" ht="18.600000000000001" customHeight="1" x14ac:dyDescent="0.25">
      <c r="A4" s="1"/>
      <c r="B4" s="1"/>
      <c r="C4" s="1"/>
      <c r="D4" s="1"/>
      <c r="E4" s="1"/>
      <c r="F4" s="1"/>
      <c r="G4" s="1"/>
      <c r="H4" s="1"/>
      <c r="I4" s="1"/>
      <c r="J4" s="1"/>
      <c r="K4" s="1"/>
      <c r="L4" s="7" t="s">
        <v>3</v>
      </c>
      <c r="M4" s="8"/>
      <c r="N4" s="7"/>
      <c r="O4" s="1"/>
      <c r="P4" s="3"/>
      <c r="Q4" s="3"/>
      <c r="R4" s="3"/>
      <c r="S4" s="3"/>
    </row>
    <row r="5" spans="1:37" ht="18.600000000000001" customHeight="1" x14ac:dyDescent="0.25">
      <c r="A5" s="1"/>
      <c r="B5" s="1"/>
      <c r="C5" s="9" t="s">
        <v>4</v>
      </c>
      <c r="D5" s="9"/>
      <c r="E5" s="9"/>
      <c r="F5" s="10"/>
      <c r="G5" s="10"/>
      <c r="H5" s="10"/>
      <c r="I5" s="1"/>
      <c r="J5" s="1"/>
      <c r="K5" s="10"/>
      <c r="L5" s="11" t="s">
        <v>5</v>
      </c>
      <c r="M5" s="12"/>
      <c r="N5" s="12"/>
      <c r="O5" s="10"/>
      <c r="P5" s="13"/>
      <c r="Q5" s="13"/>
      <c r="R5" s="13"/>
      <c r="S5" s="3"/>
    </row>
    <row r="6" spans="1:37" ht="10.5" customHeight="1" thickBot="1" x14ac:dyDescent="0.25">
      <c r="A6" s="1"/>
      <c r="B6" s="1"/>
      <c r="C6" s="1"/>
      <c r="D6" s="1"/>
      <c r="E6" s="1"/>
      <c r="F6" s="1"/>
      <c r="G6" s="1"/>
      <c r="H6" s="1"/>
      <c r="I6" s="1"/>
      <c r="J6" s="1"/>
      <c r="K6" s="1"/>
      <c r="L6" s="14"/>
      <c r="M6" s="1"/>
      <c r="N6" s="1"/>
      <c r="O6" s="1"/>
      <c r="P6" s="3"/>
      <c r="Q6" s="3"/>
      <c r="R6" s="3"/>
      <c r="S6" s="3"/>
    </row>
    <row r="7" spans="1:37" ht="17.45" customHeight="1" thickTop="1" x14ac:dyDescent="0.2">
      <c r="A7" s="1"/>
      <c r="B7" s="15"/>
      <c r="C7" s="16"/>
      <c r="D7" s="16"/>
      <c r="E7" s="16"/>
      <c r="F7" s="16"/>
      <c r="G7" s="16"/>
      <c r="H7" s="16"/>
      <c r="I7" s="16"/>
      <c r="J7" s="16"/>
      <c r="K7" s="16"/>
      <c r="L7" s="16"/>
      <c r="M7" s="17"/>
      <c r="N7" s="18"/>
      <c r="O7" s="1"/>
      <c r="P7" s="3"/>
      <c r="Q7" s="3"/>
      <c r="R7" s="3"/>
      <c r="S7" s="3"/>
    </row>
    <row r="8" spans="1:37" ht="18" customHeight="1" x14ac:dyDescent="0.25">
      <c r="A8" s="1"/>
      <c r="B8" s="19"/>
      <c r="C8" s="20" t="s">
        <v>6</v>
      </c>
      <c r="D8" s="20"/>
      <c r="E8" s="20"/>
      <c r="F8" s="20"/>
      <c r="G8" s="20"/>
      <c r="H8" s="1"/>
      <c r="I8" s="1"/>
      <c r="J8" s="20"/>
      <c r="K8" s="1"/>
      <c r="L8" s="1"/>
      <c r="M8" s="1"/>
      <c r="N8" s="21"/>
      <c r="O8" s="1"/>
      <c r="P8" s="3"/>
      <c r="Q8" s="3"/>
      <c r="R8" s="3"/>
      <c r="S8" s="3"/>
    </row>
    <row r="9" spans="1:37" ht="25.15" customHeight="1" x14ac:dyDescent="0.25">
      <c r="A9" s="1"/>
      <c r="B9" s="19"/>
      <c r="C9" s="364"/>
      <c r="D9" s="365"/>
      <c r="E9" s="365"/>
      <c r="F9" s="365"/>
      <c r="G9" s="365"/>
      <c r="H9" s="365"/>
      <c r="I9" s="365"/>
      <c r="J9" s="365"/>
      <c r="K9" s="365"/>
      <c r="L9" s="365"/>
      <c r="M9" s="366"/>
      <c r="N9" s="21"/>
      <c r="O9" s="1"/>
      <c r="P9" s="3"/>
      <c r="Q9" s="3"/>
      <c r="R9" s="3"/>
      <c r="S9" s="3"/>
      <c r="T9" s="22"/>
      <c r="U9" s="22"/>
      <c r="V9" s="22"/>
      <c r="W9" s="22"/>
      <c r="X9" s="22"/>
      <c r="Y9" s="22"/>
    </row>
    <row r="10" spans="1:37" ht="17.45" customHeight="1" x14ac:dyDescent="0.25">
      <c r="A10" s="1"/>
      <c r="B10" s="19"/>
      <c r="C10" s="1"/>
      <c r="D10" s="1"/>
      <c r="E10" s="1"/>
      <c r="F10" s="1"/>
      <c r="G10" s="1"/>
      <c r="H10" s="1"/>
      <c r="I10" s="1"/>
      <c r="J10" s="1"/>
      <c r="K10" s="1"/>
      <c r="L10" s="1"/>
      <c r="M10" s="1"/>
      <c r="N10" s="21"/>
      <c r="O10" s="1"/>
      <c r="P10" s="3"/>
      <c r="Q10" s="3"/>
      <c r="R10" s="3"/>
      <c r="S10" s="3"/>
      <c r="T10" s="22"/>
      <c r="U10" s="22"/>
      <c r="V10" s="22"/>
      <c r="W10" s="22"/>
      <c r="X10" s="22"/>
      <c r="Y10" s="22"/>
    </row>
    <row r="11" spans="1:37" ht="19.899999999999999" customHeight="1" x14ac:dyDescent="0.25">
      <c r="A11" s="1"/>
      <c r="B11" s="19"/>
      <c r="C11" s="23" t="s">
        <v>7</v>
      </c>
      <c r="D11" s="24"/>
      <c r="E11" s="24" t="s">
        <v>8</v>
      </c>
      <c r="F11" s="1"/>
      <c r="G11" s="1"/>
      <c r="H11" s="1"/>
      <c r="I11" s="1"/>
      <c r="J11" s="1"/>
      <c r="K11" s="367" t="s">
        <v>9</v>
      </c>
      <c r="L11" s="1"/>
      <c r="M11" s="368" t="s">
        <v>10</v>
      </c>
      <c r="N11" s="21"/>
      <c r="O11" s="1"/>
      <c r="P11" s="3"/>
      <c r="Q11" s="3"/>
      <c r="R11" s="3"/>
      <c r="S11" s="3"/>
      <c r="T11" s="22"/>
      <c r="U11" s="22"/>
      <c r="V11" s="22"/>
      <c r="W11" s="22"/>
      <c r="X11" s="22"/>
      <c r="Y11" s="22"/>
    </row>
    <row r="12" spans="1:37" ht="24" customHeight="1" x14ac:dyDescent="0.25">
      <c r="A12" s="1"/>
      <c r="B12" s="19"/>
      <c r="C12" s="25"/>
      <c r="D12" s="26"/>
      <c r="E12" s="364"/>
      <c r="F12" s="365"/>
      <c r="G12" s="365"/>
      <c r="H12" s="365"/>
      <c r="I12" s="366"/>
      <c r="J12" s="1"/>
      <c r="K12" s="367"/>
      <c r="L12" s="1"/>
      <c r="M12" s="368"/>
      <c r="N12" s="21"/>
      <c r="O12" s="1"/>
      <c r="P12" s="3"/>
      <c r="Q12" s="3"/>
      <c r="R12" s="3"/>
      <c r="S12" s="3"/>
      <c r="T12" s="22"/>
      <c r="U12" s="22"/>
      <c r="V12" s="22"/>
      <c r="W12" s="22"/>
      <c r="X12" s="22"/>
      <c r="Y12" s="22"/>
    </row>
    <row r="13" spans="1:37" ht="19.899999999999999" customHeight="1" x14ac:dyDescent="0.25">
      <c r="A13" s="27"/>
      <c r="B13" s="28"/>
      <c r="C13" s="1"/>
      <c r="D13" s="1"/>
      <c r="E13" s="1"/>
      <c r="F13" s="1"/>
      <c r="G13" s="1"/>
      <c r="H13" s="1"/>
      <c r="I13" s="1"/>
      <c r="J13" s="1"/>
      <c r="K13" s="367"/>
      <c r="L13" s="29"/>
      <c r="M13" s="368"/>
      <c r="N13" s="21"/>
      <c r="O13" s="1"/>
      <c r="P13" s="3"/>
      <c r="Q13" s="3"/>
      <c r="R13" s="3"/>
      <c r="S13" s="3"/>
      <c r="T13" s="22"/>
      <c r="U13" s="22"/>
      <c r="V13" s="22"/>
      <c r="W13" s="22"/>
      <c r="X13" s="22"/>
      <c r="Y13" s="22"/>
    </row>
    <row r="14" spans="1:37" ht="21" customHeight="1" x14ac:dyDescent="0.25">
      <c r="A14" s="27"/>
      <c r="B14" s="28"/>
      <c r="C14" s="24" t="s">
        <v>11</v>
      </c>
      <c r="D14" s="1"/>
      <c r="E14" s="1"/>
      <c r="F14" s="1"/>
      <c r="G14" s="1"/>
      <c r="H14" s="1"/>
      <c r="I14" s="1"/>
      <c r="J14" s="1"/>
      <c r="K14" s="367"/>
      <c r="L14" s="27"/>
      <c r="M14" s="368"/>
      <c r="N14" s="21"/>
      <c r="O14" s="1"/>
      <c r="P14" s="3"/>
      <c r="Q14" s="3"/>
      <c r="R14" s="3"/>
      <c r="S14" s="3"/>
      <c r="T14" s="30"/>
      <c r="U14" s="30"/>
      <c r="V14" s="30"/>
      <c r="W14" s="30"/>
      <c r="X14" s="30"/>
      <c r="Y14" s="30"/>
    </row>
    <row r="15" spans="1:37" ht="24.6" customHeight="1" x14ac:dyDescent="0.25">
      <c r="A15" s="27"/>
      <c r="B15" s="28"/>
      <c r="C15" s="364"/>
      <c r="D15" s="365"/>
      <c r="E15" s="365"/>
      <c r="F15" s="365"/>
      <c r="G15" s="365"/>
      <c r="H15" s="365"/>
      <c r="I15" s="366"/>
      <c r="J15" s="1"/>
      <c r="K15" s="31" t="s">
        <v>245</v>
      </c>
      <c r="L15" s="32"/>
      <c r="M15" s="31" t="s">
        <v>12</v>
      </c>
      <c r="N15" s="21"/>
      <c r="O15" s="1"/>
      <c r="P15" s="3"/>
      <c r="Q15" s="3"/>
      <c r="R15" s="3"/>
      <c r="S15" s="3"/>
      <c r="T15" s="30"/>
      <c r="U15" s="30"/>
      <c r="V15" s="30"/>
      <c r="W15" s="30"/>
      <c r="X15" s="30"/>
      <c r="Y15" s="30"/>
    </row>
    <row r="16" spans="1:37" ht="9.75" customHeight="1" thickBot="1" x14ac:dyDescent="0.25">
      <c r="A16" s="1"/>
      <c r="B16" s="33"/>
      <c r="C16" s="34"/>
      <c r="D16" s="34"/>
      <c r="E16" s="34"/>
      <c r="F16" s="34"/>
      <c r="G16" s="34"/>
      <c r="H16" s="34"/>
      <c r="I16" s="34"/>
      <c r="J16" s="34"/>
      <c r="K16" s="34"/>
      <c r="L16" s="34"/>
      <c r="M16" s="35"/>
      <c r="N16" s="36"/>
      <c r="O16" s="1"/>
      <c r="P16" s="37"/>
      <c r="Q16" s="3"/>
      <c r="R16" s="3"/>
      <c r="S16" s="37"/>
      <c r="AC16" s="38"/>
      <c r="AD16" s="38"/>
      <c r="AE16" s="38"/>
      <c r="AF16" s="38"/>
      <c r="AG16" s="38"/>
      <c r="AH16" s="38"/>
      <c r="AI16" s="38"/>
      <c r="AJ16" s="38"/>
      <c r="AK16" s="38"/>
    </row>
    <row r="17" spans="1:19" ht="15.75" thickTop="1" x14ac:dyDescent="0.2">
      <c r="A17" s="1"/>
      <c r="B17" s="1"/>
      <c r="C17" s="1"/>
      <c r="D17" s="1"/>
      <c r="E17" s="1"/>
      <c r="F17" s="1"/>
      <c r="G17" s="1"/>
      <c r="H17" s="1"/>
      <c r="I17" s="1"/>
      <c r="J17" s="1"/>
      <c r="K17" s="1"/>
      <c r="L17" s="1"/>
      <c r="M17" s="1"/>
      <c r="N17" s="1"/>
      <c r="O17" s="1"/>
      <c r="P17" s="3"/>
      <c r="Q17" s="3"/>
      <c r="R17" s="3"/>
      <c r="S17" s="3"/>
    </row>
    <row r="18" spans="1:19" ht="15.75" x14ac:dyDescent="0.25">
      <c r="A18" s="1"/>
      <c r="B18" s="1"/>
      <c r="C18" s="39" t="s">
        <v>13</v>
      </c>
      <c r="D18" s="1"/>
      <c r="E18" s="1"/>
      <c r="F18" s="1"/>
      <c r="G18" s="1"/>
      <c r="H18" s="1"/>
      <c r="I18" s="1"/>
      <c r="J18" s="1"/>
      <c r="K18" s="1"/>
      <c r="L18" s="1"/>
      <c r="M18" s="1"/>
      <c r="N18" s="1"/>
      <c r="O18" s="1"/>
      <c r="P18" s="3"/>
      <c r="Q18" s="3"/>
      <c r="R18" s="3"/>
      <c r="S18" s="3"/>
    </row>
    <row r="19" spans="1:19" ht="15.6" customHeight="1" x14ac:dyDescent="0.25">
      <c r="A19" s="1"/>
      <c r="B19" s="1"/>
      <c r="C19" s="40"/>
      <c r="D19" s="1"/>
      <c r="E19" s="1"/>
      <c r="F19" s="363"/>
      <c r="G19" s="363"/>
      <c r="H19" s="363"/>
      <c r="I19" s="363"/>
      <c r="J19" s="363"/>
      <c r="K19" s="363"/>
      <c r="L19" s="363"/>
      <c r="M19" s="41"/>
      <c r="N19" s="41"/>
      <c r="O19" s="41"/>
      <c r="P19" s="42"/>
      <c r="Q19" s="42"/>
      <c r="R19" s="42"/>
      <c r="S19" s="42"/>
    </row>
    <row r="20" spans="1:19" ht="15.75" x14ac:dyDescent="0.25">
      <c r="A20" s="1"/>
      <c r="B20" s="1"/>
      <c r="C20" s="43" t="s">
        <v>14</v>
      </c>
      <c r="D20" s="1"/>
      <c r="E20" s="1"/>
      <c r="F20" s="363"/>
      <c r="G20" s="363"/>
      <c r="H20" s="363"/>
      <c r="I20" s="363"/>
      <c r="J20" s="363"/>
      <c r="K20" s="363"/>
      <c r="L20" s="363"/>
      <c r="M20" s="41"/>
      <c r="N20" s="41"/>
      <c r="O20" s="41"/>
      <c r="P20" s="42"/>
      <c r="Q20" s="42"/>
      <c r="R20" s="42"/>
      <c r="S20" s="42"/>
    </row>
    <row r="21" spans="1:19" ht="15.75" x14ac:dyDescent="0.25">
      <c r="A21" s="1"/>
      <c r="B21" s="1"/>
      <c r="C21" s="40"/>
      <c r="D21" s="1"/>
      <c r="E21" s="1"/>
      <c r="F21" s="336"/>
      <c r="G21" s="337"/>
      <c r="H21" s="337"/>
      <c r="I21" s="337"/>
      <c r="J21" s="337"/>
      <c r="K21" s="337"/>
      <c r="L21" s="337"/>
      <c r="M21" s="1"/>
      <c r="N21" s="1"/>
      <c r="O21" s="1"/>
      <c r="P21" s="3"/>
      <c r="Q21" s="3"/>
      <c r="R21" s="3"/>
      <c r="S21" s="3"/>
    </row>
    <row r="22" spans="1:19" ht="15.75" x14ac:dyDescent="0.25">
      <c r="A22" s="1"/>
      <c r="B22" s="1"/>
      <c r="C22" s="43" t="s">
        <v>15</v>
      </c>
      <c r="D22" s="1"/>
      <c r="E22" s="1"/>
      <c r="F22" s="362"/>
      <c r="G22" s="362"/>
      <c r="H22" s="362"/>
      <c r="I22" s="362"/>
      <c r="J22" s="362"/>
      <c r="K22" s="362"/>
      <c r="L22" s="362"/>
      <c r="M22" s="1"/>
      <c r="N22" s="1"/>
      <c r="O22" s="1"/>
      <c r="P22" s="3"/>
      <c r="Q22" s="3"/>
      <c r="R22" s="3"/>
      <c r="S22" s="3"/>
    </row>
    <row r="23" spans="1:19" ht="15.75" x14ac:dyDescent="0.25">
      <c r="A23" s="1"/>
      <c r="B23" s="1"/>
      <c r="C23" s="40"/>
      <c r="D23" s="1"/>
      <c r="E23" s="1"/>
      <c r="F23" s="337"/>
      <c r="G23" s="337"/>
      <c r="H23" s="337"/>
      <c r="I23" s="337"/>
      <c r="J23" s="337"/>
      <c r="K23" s="337"/>
      <c r="L23" s="337"/>
      <c r="M23" s="1"/>
      <c r="N23" s="1"/>
      <c r="O23" s="1"/>
      <c r="P23" s="3"/>
      <c r="Q23" s="3"/>
      <c r="R23" s="3"/>
      <c r="S23" s="3"/>
    </row>
    <row r="24" spans="1:19" ht="15.75" x14ac:dyDescent="0.25">
      <c r="A24" s="1"/>
      <c r="B24" s="1"/>
      <c r="C24" s="43" t="s">
        <v>16</v>
      </c>
      <c r="D24" s="1"/>
      <c r="E24" s="1"/>
      <c r="F24" s="363"/>
      <c r="G24" s="363"/>
      <c r="H24" s="363"/>
      <c r="I24" s="363"/>
      <c r="J24" s="363"/>
      <c r="K24" s="363"/>
      <c r="L24" s="363"/>
      <c r="M24" s="1"/>
      <c r="N24" s="1"/>
      <c r="O24" s="1"/>
      <c r="P24" s="3"/>
      <c r="Q24" s="3"/>
      <c r="R24" s="3"/>
      <c r="S24" s="3"/>
    </row>
    <row r="25" spans="1:19" ht="15.75" x14ac:dyDescent="0.25">
      <c r="A25" s="1"/>
      <c r="B25" s="1"/>
      <c r="C25" s="40"/>
      <c r="D25" s="1"/>
      <c r="E25" s="1"/>
      <c r="F25" s="363"/>
      <c r="G25" s="363"/>
      <c r="H25" s="363"/>
      <c r="I25" s="363"/>
      <c r="J25" s="363"/>
      <c r="K25" s="363"/>
      <c r="L25" s="363"/>
      <c r="M25" s="1"/>
      <c r="N25" s="1"/>
      <c r="O25" s="1"/>
      <c r="P25" s="3"/>
      <c r="Q25" s="3"/>
      <c r="R25" s="3"/>
      <c r="S25" s="3"/>
    </row>
    <row r="26" spans="1:19" ht="15.75" x14ac:dyDescent="0.25">
      <c r="A26" s="1"/>
      <c r="B26" s="1"/>
      <c r="C26" s="43" t="s">
        <v>17</v>
      </c>
      <c r="D26" s="1"/>
      <c r="E26" s="1"/>
      <c r="F26" s="1"/>
      <c r="G26" s="1"/>
      <c r="H26" s="1"/>
      <c r="I26" s="1"/>
      <c r="J26" s="1"/>
      <c r="K26" s="1"/>
      <c r="L26" s="1"/>
      <c r="M26" s="1"/>
      <c r="N26" s="1"/>
      <c r="O26" s="1"/>
      <c r="P26" s="3"/>
      <c r="Q26" s="3"/>
      <c r="R26" s="3"/>
      <c r="S26" s="3"/>
    </row>
    <row r="27" spans="1:19" ht="15.75" x14ac:dyDescent="0.25">
      <c r="A27" s="1"/>
      <c r="B27" s="1"/>
      <c r="C27" s="40"/>
      <c r="D27" s="1"/>
      <c r="E27" s="1"/>
      <c r="F27" s="1"/>
      <c r="G27" s="1"/>
      <c r="H27" s="1"/>
      <c r="I27" s="1"/>
      <c r="J27" s="1"/>
      <c r="K27" s="1"/>
      <c r="L27" s="1"/>
      <c r="M27" s="1"/>
      <c r="N27" s="1"/>
      <c r="O27" s="1"/>
      <c r="P27" s="3"/>
      <c r="Q27" s="3"/>
      <c r="R27" s="3"/>
      <c r="S27" s="3"/>
    </row>
    <row r="28" spans="1:19" ht="15.75" x14ac:dyDescent="0.25">
      <c r="A28" s="1"/>
      <c r="B28" s="1"/>
      <c r="C28" s="43" t="s">
        <v>18</v>
      </c>
      <c r="D28" s="1"/>
      <c r="E28" s="1"/>
      <c r="F28" s="1"/>
      <c r="G28" s="1"/>
      <c r="H28" s="1"/>
      <c r="I28" s="1"/>
      <c r="J28" s="1"/>
      <c r="K28" s="1"/>
      <c r="L28" s="1"/>
      <c r="M28" s="1"/>
      <c r="N28" s="1"/>
      <c r="O28" s="1"/>
      <c r="P28" s="3"/>
      <c r="Q28" s="3"/>
      <c r="R28" s="3"/>
      <c r="S28" s="3"/>
    </row>
    <row r="29" spans="1:19" ht="15.75" x14ac:dyDescent="0.25">
      <c r="A29" s="1"/>
      <c r="B29" s="1"/>
      <c r="C29" s="40"/>
      <c r="D29" s="1"/>
      <c r="E29" s="1"/>
      <c r="F29" s="1"/>
      <c r="G29" s="1"/>
      <c r="H29" s="1"/>
      <c r="I29" s="1"/>
      <c r="J29" s="1"/>
      <c r="K29" s="1"/>
      <c r="L29" s="1"/>
      <c r="M29" s="1"/>
      <c r="N29" s="1"/>
      <c r="O29" s="1"/>
      <c r="P29" s="3"/>
      <c r="Q29" s="3"/>
      <c r="R29" s="3"/>
      <c r="S29" s="3"/>
    </row>
    <row r="30" spans="1:19" ht="15.75" x14ac:dyDescent="0.25">
      <c r="A30" s="1"/>
      <c r="B30" s="1"/>
      <c r="C30" s="43" t="s">
        <v>19</v>
      </c>
      <c r="D30" s="1"/>
      <c r="E30" s="1"/>
      <c r="F30" s="1"/>
      <c r="G30" s="1"/>
      <c r="H30" s="1"/>
      <c r="I30" s="1"/>
      <c r="J30" s="1"/>
      <c r="K30" s="1"/>
      <c r="L30" s="1"/>
      <c r="M30" s="1"/>
      <c r="N30" s="1"/>
      <c r="O30" s="1"/>
      <c r="P30" s="3"/>
      <c r="Q30" s="3"/>
      <c r="R30" s="3"/>
      <c r="S30" s="3"/>
    </row>
    <row r="31" spans="1:19" ht="15.75" x14ac:dyDescent="0.25">
      <c r="A31" s="1"/>
      <c r="B31" s="1"/>
      <c r="C31" s="40"/>
      <c r="D31" s="1"/>
      <c r="E31" s="1"/>
      <c r="F31" s="1"/>
      <c r="G31" s="1"/>
      <c r="H31" s="1"/>
      <c r="I31" s="1"/>
      <c r="J31" s="1"/>
      <c r="K31" s="1"/>
      <c r="L31" s="1"/>
      <c r="M31" s="1"/>
      <c r="N31" s="1"/>
      <c r="O31" s="1"/>
      <c r="P31" s="3"/>
      <c r="Q31" s="3"/>
      <c r="R31" s="3"/>
      <c r="S31" s="3"/>
    </row>
    <row r="32" spans="1:19" ht="15.75" x14ac:dyDescent="0.25">
      <c r="A32" s="1"/>
      <c r="B32" s="1"/>
      <c r="C32" s="43" t="s">
        <v>20</v>
      </c>
      <c r="D32" s="1"/>
      <c r="E32" s="1"/>
      <c r="F32" s="1"/>
      <c r="G32" s="1"/>
      <c r="H32" s="1"/>
      <c r="I32" s="1"/>
      <c r="J32" s="1"/>
      <c r="K32" s="1"/>
      <c r="L32" s="1"/>
      <c r="M32" s="1"/>
      <c r="N32" s="1"/>
      <c r="O32" s="1"/>
      <c r="P32" s="3"/>
      <c r="Q32" s="3"/>
      <c r="R32" s="3"/>
      <c r="S32" s="3"/>
    </row>
    <row r="33" spans="1:19" ht="15.75" x14ac:dyDescent="0.25">
      <c r="A33" s="1"/>
      <c r="B33" s="1"/>
      <c r="C33" s="5"/>
      <c r="D33" s="1"/>
      <c r="E33" s="1"/>
      <c r="F33" s="1"/>
      <c r="G33" s="1"/>
      <c r="H33" s="1"/>
      <c r="I33" s="1"/>
      <c r="J33" s="1"/>
      <c r="K33" s="1"/>
      <c r="L33" s="1"/>
      <c r="M33" s="1"/>
      <c r="N33" s="1"/>
      <c r="O33" s="1"/>
      <c r="P33" s="3"/>
      <c r="Q33" s="3"/>
      <c r="R33" s="3"/>
      <c r="S33" s="3"/>
    </row>
    <row r="34" spans="1:19" x14ac:dyDescent="0.2">
      <c r="A34" s="1"/>
      <c r="B34" s="1"/>
      <c r="C34" s="1"/>
      <c r="D34" s="1"/>
      <c r="E34" s="1"/>
      <c r="F34" s="1"/>
      <c r="G34" s="1"/>
      <c r="H34" s="1"/>
      <c r="I34" s="1"/>
      <c r="J34" s="1"/>
      <c r="K34" s="1"/>
      <c r="L34" s="1"/>
      <c r="M34" s="1"/>
      <c r="N34" s="1"/>
      <c r="O34" s="1"/>
      <c r="P34" s="3"/>
      <c r="Q34" s="3"/>
      <c r="R34" s="3"/>
      <c r="S34" s="3"/>
    </row>
  </sheetData>
  <sheetProtection password="CC54" sheet="1" objects="1" scenarios="1"/>
  <mergeCells count="8">
    <mergeCell ref="F22:L22"/>
    <mergeCell ref="F24:L25"/>
    <mergeCell ref="C9:M9"/>
    <mergeCell ref="K11:K14"/>
    <mergeCell ref="M11:M14"/>
    <mergeCell ref="E12:I12"/>
    <mergeCell ref="C15:I15"/>
    <mergeCell ref="F19:L20"/>
  </mergeCells>
  <dataValidations count="2">
    <dataValidation type="list" allowBlank="1" showInputMessage="1" showErrorMessage="1" sqref="K15" xr:uid="{00000000-0002-0000-0000-000000000000}">
      <formula1>"2018/19,2019/20"</formula1>
    </dataValidation>
    <dataValidation type="list" allowBlank="1" showInputMessage="1" showErrorMessage="1" sqref="M15" xr:uid="{00000000-0002-0000-0000-000001000000}">
      <formula1>"2010/11,2018/19,2019/20,2020/21,2021/22,2022/23,2023/24,2024/25,2025/26,2026/27,2027/28"</formula1>
    </dataValidation>
  </dataValidations>
  <hyperlinks>
    <hyperlink ref="C20" location="'Q11_R&amp;D_expenditure'!A1" display="Q11 R&amp;D expenditure" xr:uid="{00000000-0004-0000-0000-000000000000}"/>
    <hyperlink ref="C22" location="Q12_Jobs!A1" display="Q12 Job creation &amp; safeguarding" xr:uid="{00000000-0004-0000-0000-000001000000}"/>
    <hyperlink ref="C24" location="Q13_APC_Vehicle_sales_details!A1" display="Q13 APC Vehicle sales details" xr:uid="{00000000-0004-0000-0000-000002000000}"/>
    <hyperlink ref="C26" location="Q14_APC_Wider_benefits!A1" display="Q14 APC Wider benefits" xr:uid="{00000000-0004-0000-0000-000003000000}"/>
    <hyperlink ref="C28" location="Q15_Training!A1" display="Q15 Skills &amp; training" xr:uid="{00000000-0004-0000-0000-000004000000}"/>
    <hyperlink ref="C30" location="'Q16_APC_TRL_&amp;_MRL'!A1" display="Q16 APC TRL &amp; MRL" xr:uid="{00000000-0004-0000-0000-000005000000}"/>
    <hyperlink ref="C32" location="Alternative_NVQ_Definitions!A1" display="NVQ Definitions for Alternative qualifications" xr:uid="{00000000-0004-0000-0000-000006000000}"/>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63"/>
  <sheetViews>
    <sheetView zoomScale="71" zoomScaleNormal="71" workbookViewId="0">
      <selection activeCell="E50" sqref="E50"/>
    </sheetView>
  </sheetViews>
  <sheetFormatPr defaultRowHeight="15" x14ac:dyDescent="0.2"/>
  <cols>
    <col min="1" max="1" width="2" style="110" customWidth="1"/>
    <col min="2" max="2" width="1.109375" style="110" customWidth="1"/>
    <col min="3" max="3" width="26.77734375" customWidth="1"/>
    <col min="4" max="4" width="2.77734375" style="44" customWidth="1"/>
    <col min="5" max="14" width="12.44140625" customWidth="1"/>
    <col min="15" max="15" width="1.77734375" style="44" customWidth="1"/>
    <col min="16" max="16" width="12.77734375" customWidth="1"/>
    <col min="17" max="17" width="1.77734375" style="44" customWidth="1"/>
    <col min="18" max="18" width="47.44140625" customWidth="1"/>
    <col min="19" max="19" width="1.6640625" style="110" customWidth="1"/>
    <col min="20" max="20" width="9.6640625" style="110" customWidth="1"/>
    <col min="21" max="21" width="8.77734375" customWidth="1"/>
  </cols>
  <sheetData>
    <row r="1" spans="1:20" ht="17.45" customHeight="1" thickBot="1" x14ac:dyDescent="0.25">
      <c r="A1" s="334"/>
      <c r="B1" s="334"/>
      <c r="C1" s="334"/>
      <c r="D1" s="334"/>
      <c r="E1" s="334"/>
      <c r="F1" s="334"/>
      <c r="G1" s="334"/>
      <c r="H1" s="334"/>
      <c r="I1" s="334"/>
      <c r="J1" s="334"/>
      <c r="K1" s="334"/>
      <c r="L1" s="334"/>
      <c r="M1" s="334"/>
      <c r="N1" s="334"/>
      <c r="O1" s="334"/>
      <c r="P1" s="334"/>
      <c r="Q1" s="334"/>
      <c r="R1" s="334"/>
      <c r="S1" s="334"/>
      <c r="T1" s="334"/>
    </row>
    <row r="2" spans="1:20" ht="10.5" customHeight="1" thickTop="1" x14ac:dyDescent="0.2">
      <c r="A2" s="334"/>
      <c r="B2" s="45"/>
      <c r="C2" s="46"/>
      <c r="D2" s="46"/>
      <c r="E2" s="46"/>
      <c r="F2" s="46"/>
      <c r="G2" s="46"/>
      <c r="H2" s="46"/>
      <c r="I2" s="46"/>
      <c r="J2" s="46"/>
      <c r="K2" s="46"/>
      <c r="L2" s="46"/>
      <c r="M2" s="46"/>
      <c r="N2" s="46"/>
      <c r="O2" s="46"/>
      <c r="P2" s="46"/>
      <c r="Q2" s="46"/>
      <c r="R2" s="46"/>
      <c r="S2" s="47"/>
      <c r="T2" s="334"/>
    </row>
    <row r="3" spans="1:20" ht="19.149999999999999" customHeight="1" x14ac:dyDescent="0.3">
      <c r="A3" s="334"/>
      <c r="B3" s="48"/>
      <c r="C3" s="370" t="s">
        <v>21</v>
      </c>
      <c r="D3" s="370"/>
      <c r="E3" s="370"/>
      <c r="F3" s="370"/>
      <c r="G3" s="370"/>
      <c r="H3" s="370"/>
      <c r="I3" s="370"/>
      <c r="J3" s="49"/>
      <c r="K3" s="49"/>
      <c r="L3" s="49"/>
      <c r="M3" s="49"/>
      <c r="N3" s="49"/>
      <c r="O3" s="49"/>
      <c r="P3" s="334"/>
      <c r="Q3" s="334"/>
      <c r="R3" s="50" t="s">
        <v>2</v>
      </c>
      <c r="S3" s="51"/>
      <c r="T3" s="52"/>
    </row>
    <row r="4" spans="1:20" ht="15.75" customHeight="1" x14ac:dyDescent="0.3">
      <c r="A4" s="334"/>
      <c r="B4" s="48"/>
      <c r="C4" s="53"/>
      <c r="D4" s="54"/>
      <c r="E4" s="52"/>
      <c r="F4" s="52"/>
      <c r="G4" s="52"/>
      <c r="H4" s="52"/>
      <c r="I4" s="52"/>
      <c r="J4" s="52"/>
      <c r="K4" s="52"/>
      <c r="L4" s="52"/>
      <c r="M4" s="52"/>
      <c r="N4" s="52"/>
      <c r="O4" s="54"/>
      <c r="P4" s="334"/>
      <c r="Q4" s="334"/>
      <c r="R4" s="55" t="s">
        <v>3</v>
      </c>
      <c r="S4" s="51"/>
      <c r="T4" s="52"/>
    </row>
    <row r="5" spans="1:20" ht="15.75" customHeight="1" x14ac:dyDescent="0.25">
      <c r="A5" s="334"/>
      <c r="B5" s="48"/>
      <c r="C5" s="56" t="s">
        <v>22</v>
      </c>
      <c r="D5" s="57"/>
      <c r="E5" s="58"/>
      <c r="F5" s="52"/>
      <c r="G5" s="52"/>
      <c r="H5" s="52"/>
      <c r="I5" s="52"/>
      <c r="J5" s="52"/>
      <c r="K5" s="52"/>
      <c r="L5" s="52"/>
      <c r="M5" s="52"/>
      <c r="N5" s="52"/>
      <c r="O5" s="59"/>
      <c r="P5" s="334"/>
      <c r="Q5" s="334"/>
      <c r="R5" s="60" t="s">
        <v>23</v>
      </c>
      <c r="S5" s="51"/>
      <c r="T5" s="52"/>
    </row>
    <row r="6" spans="1:20" ht="15.75" customHeight="1" x14ac:dyDescent="0.25">
      <c r="A6" s="334"/>
      <c r="B6" s="48"/>
      <c r="C6" s="61"/>
      <c r="D6" s="58"/>
      <c r="E6" s="58"/>
      <c r="F6" s="52"/>
      <c r="G6" s="52"/>
      <c r="H6" s="52"/>
      <c r="I6" s="52"/>
      <c r="J6" s="52"/>
      <c r="K6" s="52"/>
      <c r="L6" s="52"/>
      <c r="M6" s="52"/>
      <c r="N6" s="52"/>
      <c r="O6" s="59"/>
      <c r="P6" s="334"/>
      <c r="Q6" s="334"/>
      <c r="R6" s="62" t="s">
        <v>5</v>
      </c>
      <c r="S6" s="51"/>
      <c r="T6" s="52"/>
    </row>
    <row r="7" spans="1:20" ht="7.9" customHeight="1" x14ac:dyDescent="0.25">
      <c r="A7" s="334"/>
      <c r="B7" s="48"/>
      <c r="C7" s="63"/>
      <c r="D7" s="58"/>
      <c r="E7" s="58"/>
      <c r="F7" s="52"/>
      <c r="G7" s="52"/>
      <c r="H7" s="52"/>
      <c r="I7" s="52"/>
      <c r="J7" s="52"/>
      <c r="K7" s="52"/>
      <c r="L7" s="52"/>
      <c r="M7" s="52"/>
      <c r="N7" s="52"/>
      <c r="O7" s="59"/>
      <c r="P7" s="52"/>
      <c r="Q7" s="59"/>
      <c r="R7" s="52"/>
      <c r="S7" s="51"/>
      <c r="T7" s="52"/>
    </row>
    <row r="8" spans="1:20" ht="37.9" customHeight="1" x14ac:dyDescent="0.2">
      <c r="A8" s="334"/>
      <c r="B8" s="48"/>
      <c r="C8" s="371" t="s">
        <v>24</v>
      </c>
      <c r="D8" s="371"/>
      <c r="E8" s="371"/>
      <c r="F8" s="371"/>
      <c r="G8" s="371"/>
      <c r="H8" s="371"/>
      <c r="I8" s="371"/>
      <c r="J8" s="371"/>
      <c r="K8" s="371"/>
      <c r="L8" s="371"/>
      <c r="M8" s="371"/>
      <c r="N8" s="371"/>
      <c r="O8" s="371"/>
      <c r="P8" s="371"/>
      <c r="Q8" s="371"/>
      <c r="R8" s="371"/>
      <c r="S8" s="51"/>
      <c r="T8" s="52"/>
    </row>
    <row r="9" spans="1:20" ht="7.15" customHeight="1" x14ac:dyDescent="0.25">
      <c r="A9" s="334"/>
      <c r="B9" s="48"/>
      <c r="C9" s="64"/>
      <c r="D9" s="65"/>
      <c r="E9" s="65"/>
      <c r="F9" s="52"/>
      <c r="G9" s="52"/>
      <c r="H9" s="52"/>
      <c r="I9" s="52"/>
      <c r="J9" s="52"/>
      <c r="K9" s="52"/>
      <c r="L9" s="52"/>
      <c r="M9" s="52"/>
      <c r="N9" s="52"/>
      <c r="O9" s="59"/>
      <c r="P9" s="52"/>
      <c r="Q9" s="59"/>
      <c r="R9" s="52"/>
      <c r="S9" s="51"/>
      <c r="T9" s="52"/>
    </row>
    <row r="10" spans="1:20" ht="18.600000000000001" customHeight="1" x14ac:dyDescent="0.2">
      <c r="A10" s="334"/>
      <c r="B10" s="48"/>
      <c r="C10" s="372" t="s">
        <v>25</v>
      </c>
      <c r="D10" s="372"/>
      <c r="E10" s="372"/>
      <c r="F10" s="372"/>
      <c r="G10" s="372"/>
      <c r="H10" s="372"/>
      <c r="I10" s="372"/>
      <c r="J10" s="372"/>
      <c r="K10" s="372"/>
      <c r="L10" s="372"/>
      <c r="M10" s="372"/>
      <c r="N10" s="372"/>
      <c r="O10" s="372"/>
      <c r="P10" s="372"/>
      <c r="Q10" s="372"/>
      <c r="R10" s="372"/>
      <c r="S10" s="51"/>
      <c r="T10" s="52"/>
    </row>
    <row r="11" spans="1:20" ht="31.15" customHeight="1" x14ac:dyDescent="0.2">
      <c r="A11" s="334"/>
      <c r="B11" s="48"/>
      <c r="C11" s="372" t="s">
        <v>26</v>
      </c>
      <c r="D11" s="372"/>
      <c r="E11" s="372"/>
      <c r="F11" s="372"/>
      <c r="G11" s="372"/>
      <c r="H11" s="372"/>
      <c r="I11" s="372"/>
      <c r="J11" s="372"/>
      <c r="K11" s="372"/>
      <c r="L11" s="372"/>
      <c r="M11" s="372"/>
      <c r="N11" s="372"/>
      <c r="O11" s="372"/>
      <c r="P11" s="372"/>
      <c r="Q11" s="372"/>
      <c r="R11" s="372"/>
      <c r="S11" s="51"/>
      <c r="T11" s="52"/>
    </row>
    <row r="12" spans="1:20" ht="30.6" customHeight="1" x14ac:dyDescent="0.2">
      <c r="A12" s="334"/>
      <c r="B12" s="48"/>
      <c r="C12" s="372" t="s">
        <v>27</v>
      </c>
      <c r="D12" s="372"/>
      <c r="E12" s="372"/>
      <c r="F12" s="372"/>
      <c r="G12" s="372"/>
      <c r="H12" s="372"/>
      <c r="I12" s="372"/>
      <c r="J12" s="372"/>
      <c r="K12" s="372"/>
      <c r="L12" s="372"/>
      <c r="M12" s="372"/>
      <c r="N12" s="372"/>
      <c r="O12" s="372"/>
      <c r="P12" s="372"/>
      <c r="Q12" s="372"/>
      <c r="R12" s="372"/>
      <c r="S12" s="51"/>
      <c r="T12" s="52"/>
    </row>
    <row r="13" spans="1:20" ht="42" customHeight="1" x14ac:dyDescent="0.2">
      <c r="A13" s="334"/>
      <c r="B13" s="48"/>
      <c r="C13" s="369" t="s">
        <v>28</v>
      </c>
      <c r="D13" s="369"/>
      <c r="E13" s="369"/>
      <c r="F13" s="369"/>
      <c r="G13" s="369"/>
      <c r="H13" s="369"/>
      <c r="I13" s="369"/>
      <c r="J13" s="369"/>
      <c r="K13" s="369"/>
      <c r="L13" s="369"/>
      <c r="M13" s="369"/>
      <c r="N13" s="369"/>
      <c r="O13" s="369"/>
      <c r="P13" s="369"/>
      <c r="Q13" s="369"/>
      <c r="R13" s="369"/>
      <c r="S13" s="51"/>
      <c r="T13" s="52"/>
    </row>
    <row r="14" spans="1:20" ht="15.6" customHeight="1" x14ac:dyDescent="0.2">
      <c r="A14" s="334"/>
      <c r="B14" s="48"/>
      <c r="C14" s="377" t="s">
        <v>29</v>
      </c>
      <c r="D14" s="377"/>
      <c r="E14" s="377"/>
      <c r="F14" s="377"/>
      <c r="G14" s="377"/>
      <c r="H14" s="377"/>
      <c r="I14" s="377"/>
      <c r="J14" s="377"/>
      <c r="K14" s="377"/>
      <c r="L14" s="377"/>
      <c r="M14" s="377"/>
      <c r="N14" s="377"/>
      <c r="O14" s="377"/>
      <c r="P14" s="377"/>
      <c r="Q14" s="377"/>
      <c r="R14" s="377"/>
      <c r="S14" s="51"/>
      <c r="T14" s="52"/>
    </row>
    <row r="15" spans="1:20" ht="26.45" customHeight="1" x14ac:dyDescent="0.25">
      <c r="A15" s="334"/>
      <c r="B15" s="48"/>
      <c r="C15" s="378" t="s">
        <v>30</v>
      </c>
      <c r="D15" s="378"/>
      <c r="E15" s="378"/>
      <c r="F15" s="378"/>
      <c r="G15" s="378"/>
      <c r="H15" s="378"/>
      <c r="I15" s="378"/>
      <c r="J15" s="378"/>
      <c r="K15" s="378"/>
      <c r="L15" s="378"/>
      <c r="M15" s="378"/>
      <c r="N15" s="378"/>
      <c r="O15" s="378"/>
      <c r="P15" s="378"/>
      <c r="Q15" s="378"/>
      <c r="R15" s="378"/>
      <c r="S15" s="51"/>
      <c r="T15" s="52"/>
    </row>
    <row r="16" spans="1:20" s="72" customFormat="1" ht="15.75" customHeight="1" x14ac:dyDescent="0.2">
      <c r="A16" s="66"/>
      <c r="B16" s="67"/>
      <c r="C16" s="68"/>
      <c r="D16" s="68"/>
      <c r="E16" s="68"/>
      <c r="F16" s="68"/>
      <c r="G16" s="68"/>
      <c r="H16" s="68"/>
      <c r="I16" s="68"/>
      <c r="J16" s="68"/>
      <c r="K16" s="68"/>
      <c r="L16" s="68"/>
      <c r="M16" s="68"/>
      <c r="N16" s="68"/>
      <c r="O16" s="69"/>
      <c r="P16" s="70"/>
      <c r="Q16" s="69"/>
      <c r="R16" s="70"/>
      <c r="S16" s="71"/>
      <c r="T16" s="70"/>
    </row>
    <row r="17" spans="1:20" s="72" customFormat="1" ht="15.75" customHeight="1" thickBot="1" x14ac:dyDescent="0.3">
      <c r="A17" s="66"/>
      <c r="B17" s="67"/>
      <c r="C17" s="73" t="s">
        <v>31</v>
      </c>
      <c r="D17" s="74"/>
      <c r="E17" s="74"/>
      <c r="F17" s="74"/>
      <c r="G17" s="74"/>
      <c r="H17" s="74"/>
      <c r="I17" s="74"/>
      <c r="J17" s="74"/>
      <c r="K17" s="74"/>
      <c r="L17" s="75"/>
      <c r="M17" s="75"/>
      <c r="N17" s="75"/>
      <c r="O17" s="75"/>
      <c r="P17" s="75"/>
      <c r="Q17" s="75"/>
      <c r="R17" s="75"/>
      <c r="S17" s="71"/>
      <c r="T17" s="70"/>
    </row>
    <row r="18" spans="1:20" s="81" customFormat="1" ht="17.25" customHeight="1" thickTop="1" x14ac:dyDescent="0.25">
      <c r="A18" s="66"/>
      <c r="B18" s="67"/>
      <c r="C18" s="76"/>
      <c r="D18" s="77"/>
      <c r="E18" s="78"/>
      <c r="F18" s="78"/>
      <c r="G18" s="78"/>
      <c r="H18" s="78"/>
      <c r="I18" s="78"/>
      <c r="J18" s="78"/>
      <c r="K18" s="78"/>
      <c r="L18" s="78"/>
      <c r="M18" s="78"/>
      <c r="N18" s="78"/>
      <c r="O18" s="79"/>
      <c r="P18" s="80"/>
      <c r="Q18" s="79"/>
      <c r="R18" s="80"/>
      <c r="S18" s="71"/>
      <c r="T18" s="70"/>
    </row>
    <row r="19" spans="1:20" s="81" customFormat="1" ht="40.9" customHeight="1" thickBot="1" x14ac:dyDescent="0.3">
      <c r="A19" s="66"/>
      <c r="B19" s="67"/>
      <c r="C19" s="82" t="s">
        <v>32</v>
      </c>
      <c r="D19" s="77"/>
      <c r="E19" s="83" t="str">
        <f>"20" &amp; (LEFT(RIGHT(Index!$K$15,5),2) + (COLUMN() - COLUMN($E$19))) &amp; "/" &amp; (RIGHT(RIGHT(Index!$K$15,5),2) + (COLUMN() - COLUMN($E$19)))</f>
        <v>2018/19</v>
      </c>
      <c r="F19" s="83" t="str">
        <f>"20" &amp; (LEFT(RIGHT(Index!$K$15,5),2) + (COLUMN() - COLUMN($E$19))) &amp; "/" &amp; (RIGHT(RIGHT(Index!$K$15,5),2) + (COLUMN() - COLUMN($E$19)))</f>
        <v>2019/20</v>
      </c>
      <c r="G19" s="83" t="str">
        <f>"20" &amp; (LEFT(RIGHT(Index!$K$15,5),2) + (COLUMN() - COLUMN($E$19))) &amp; "/" &amp; (RIGHT(RIGHT(Index!$K$15,5),2) + (COLUMN() - COLUMN($E$19)))</f>
        <v>2020/21</v>
      </c>
      <c r="H19" s="83" t="str">
        <f>"20" &amp; (LEFT(RIGHT(Index!$K$15,5),2) + (COLUMN() - COLUMN($E$19))) &amp; "/" &amp; (RIGHT(RIGHT(Index!$K$15,5),2) + (COLUMN() - COLUMN($E$19)))</f>
        <v>2021/22</v>
      </c>
      <c r="I19" s="83" t="str">
        <f>"20" &amp; (LEFT(RIGHT(Index!$K$15,5),2) + (COLUMN() - COLUMN($E$19))) &amp; "/" &amp; (RIGHT(RIGHT(Index!$K$15,5),2) + (COLUMN() - COLUMN($E$19)))</f>
        <v>2022/23</v>
      </c>
      <c r="J19" s="83" t="str">
        <f>"20" &amp; (LEFT(RIGHT(Index!$K$15,5),2) + (COLUMN() - COLUMN($E$19))) &amp; "/" &amp; (RIGHT(RIGHT(Index!$K$15,5),2) + (COLUMN() - COLUMN($E$19)))</f>
        <v>2023/24</v>
      </c>
      <c r="K19" s="83" t="str">
        <f>"20" &amp; (LEFT(RIGHT(Index!$K$15,5),2) + (COLUMN() - COLUMN($E$19))) &amp; "/" &amp; (RIGHT(RIGHT(Index!$K$15,5),2) + (COLUMN() - COLUMN($E$19)))</f>
        <v>2024/25</v>
      </c>
      <c r="L19" s="83" t="str">
        <f>"20" &amp; (LEFT(RIGHT(Index!$K$15,5),2) + (COLUMN() - COLUMN($E$19))) &amp; "/" &amp; (RIGHT(RIGHT(Index!$K$15,5),2) + (COLUMN() - COLUMN($E$19)))</f>
        <v>2025/26</v>
      </c>
      <c r="M19" s="83" t="str">
        <f>"20" &amp; (LEFT(RIGHT(Index!$K$15,5),2) + (COLUMN() - COLUMN($E$19))) &amp; "/" &amp; (RIGHT(RIGHT(Index!$K$15,5),2) + (COLUMN() - COLUMN($E$19)))</f>
        <v>2026/27</v>
      </c>
      <c r="N19" s="83" t="str">
        <f>"20" &amp; (LEFT(RIGHT(Index!$K$15,5),2) + (COLUMN() - COLUMN($E$19))) &amp; "/" &amp; (RIGHT(RIGHT(Index!$K$15,5),2) + (COLUMN() - COLUMN($E$19)))</f>
        <v>2027/28</v>
      </c>
      <c r="O19" s="79"/>
      <c r="P19" s="84" t="s">
        <v>33</v>
      </c>
      <c r="Q19" s="79"/>
      <c r="R19" s="80"/>
      <c r="S19" s="71"/>
      <c r="T19" s="70"/>
    </row>
    <row r="20" spans="1:20" s="81" customFormat="1" ht="33" customHeight="1" thickBot="1" x14ac:dyDescent="0.3">
      <c r="A20" s="66"/>
      <c r="B20" s="67"/>
      <c r="C20" s="85" t="s">
        <v>34</v>
      </c>
      <c r="D20" s="77"/>
      <c r="E20" s="86">
        <f t="shared" ref="E20:N20" si="0">E30+E37+E44</f>
        <v>0</v>
      </c>
      <c r="F20" s="86">
        <f t="shared" si="0"/>
        <v>0</v>
      </c>
      <c r="G20" s="86">
        <f t="shared" si="0"/>
        <v>0</v>
      </c>
      <c r="H20" s="86">
        <f t="shared" si="0"/>
        <v>0</v>
      </c>
      <c r="I20" s="86">
        <f t="shared" si="0"/>
        <v>0</v>
      </c>
      <c r="J20" s="86">
        <f t="shared" si="0"/>
        <v>0</v>
      </c>
      <c r="K20" s="86">
        <f t="shared" si="0"/>
        <v>0</v>
      </c>
      <c r="L20" s="86">
        <f t="shared" si="0"/>
        <v>0</v>
      </c>
      <c r="M20" s="86">
        <f t="shared" si="0"/>
        <v>0</v>
      </c>
      <c r="N20" s="86">
        <f t="shared" si="0"/>
        <v>0</v>
      </c>
      <c r="O20" s="79"/>
      <c r="P20" s="87">
        <f>P30+P37+P44</f>
        <v>0</v>
      </c>
      <c r="Q20" s="79"/>
      <c r="R20" s="80"/>
      <c r="S20" s="71"/>
      <c r="T20" s="70"/>
    </row>
    <row r="21" spans="1:20" s="81" customFormat="1" ht="33" customHeight="1" thickBot="1" x14ac:dyDescent="0.3">
      <c r="A21" s="66"/>
      <c r="B21" s="67"/>
      <c r="C21" s="85" t="s">
        <v>35</v>
      </c>
      <c r="D21" s="77"/>
      <c r="E21" s="86">
        <f t="shared" ref="E21:N21" si="1">E31+E38+E45</f>
        <v>0</v>
      </c>
      <c r="F21" s="86">
        <f t="shared" si="1"/>
        <v>0</v>
      </c>
      <c r="G21" s="86">
        <f t="shared" si="1"/>
        <v>0</v>
      </c>
      <c r="H21" s="86">
        <f t="shared" si="1"/>
        <v>0</v>
      </c>
      <c r="I21" s="86">
        <f t="shared" si="1"/>
        <v>0</v>
      </c>
      <c r="J21" s="86">
        <f t="shared" si="1"/>
        <v>0</v>
      </c>
      <c r="K21" s="86">
        <f t="shared" si="1"/>
        <v>0</v>
      </c>
      <c r="L21" s="86">
        <f t="shared" si="1"/>
        <v>0</v>
      </c>
      <c r="M21" s="86">
        <f t="shared" si="1"/>
        <v>0</v>
      </c>
      <c r="N21" s="86">
        <f t="shared" si="1"/>
        <v>0</v>
      </c>
      <c r="O21" s="79"/>
      <c r="P21" s="87">
        <f>P31+P38+P45</f>
        <v>0</v>
      </c>
      <c r="Q21" s="79"/>
      <c r="R21" s="80"/>
      <c r="S21" s="71"/>
      <c r="T21" s="70"/>
    </row>
    <row r="22" spans="1:20" s="81" customFormat="1" ht="30" customHeight="1" thickBot="1" x14ac:dyDescent="0.3">
      <c r="A22" s="66"/>
      <c r="B22" s="67"/>
      <c r="C22" s="85" t="s">
        <v>36</v>
      </c>
      <c r="D22" s="77"/>
      <c r="E22" s="86">
        <f t="shared" ref="E22:N22" si="2">E32+E39+E46</f>
        <v>0</v>
      </c>
      <c r="F22" s="86">
        <f t="shared" si="2"/>
        <v>0</v>
      </c>
      <c r="G22" s="86">
        <f t="shared" si="2"/>
        <v>0</v>
      </c>
      <c r="H22" s="86">
        <f t="shared" si="2"/>
        <v>0</v>
      </c>
      <c r="I22" s="86">
        <f t="shared" si="2"/>
        <v>0</v>
      </c>
      <c r="J22" s="86">
        <f t="shared" si="2"/>
        <v>0</v>
      </c>
      <c r="K22" s="86">
        <f t="shared" si="2"/>
        <v>0</v>
      </c>
      <c r="L22" s="86">
        <f t="shared" si="2"/>
        <v>0</v>
      </c>
      <c r="M22" s="86">
        <f t="shared" si="2"/>
        <v>0</v>
      </c>
      <c r="N22" s="86">
        <f t="shared" si="2"/>
        <v>0</v>
      </c>
      <c r="O22" s="79"/>
      <c r="P22" s="87">
        <f>P32+P39+P46</f>
        <v>0</v>
      </c>
      <c r="Q22" s="79"/>
      <c r="R22" s="80"/>
      <c r="S22" s="71"/>
      <c r="T22" s="70"/>
    </row>
    <row r="23" spans="1:20" s="81" customFormat="1" ht="16.899999999999999" customHeight="1" thickBot="1" x14ac:dyDescent="0.3">
      <c r="A23" s="66"/>
      <c r="B23" s="67"/>
      <c r="C23" s="76"/>
      <c r="D23" s="77"/>
      <c r="E23" s="78"/>
      <c r="F23" s="78"/>
      <c r="G23" s="78"/>
      <c r="H23" s="78"/>
      <c r="I23" s="78"/>
      <c r="J23" s="78"/>
      <c r="K23" s="78"/>
      <c r="L23" s="78"/>
      <c r="M23" s="78"/>
      <c r="N23" s="78"/>
      <c r="O23" s="79"/>
      <c r="P23" s="80"/>
      <c r="Q23" s="79"/>
      <c r="R23" s="80"/>
      <c r="S23" s="71"/>
      <c r="T23" s="70"/>
    </row>
    <row r="24" spans="1:20" s="81" customFormat="1" ht="28.15" customHeight="1" thickBot="1" x14ac:dyDescent="0.3">
      <c r="A24" s="66"/>
      <c r="B24" s="67"/>
      <c r="C24" s="85" t="s">
        <v>37</v>
      </c>
      <c r="D24" s="77"/>
      <c r="E24" s="86">
        <f t="shared" ref="E24:N24" si="3">SUM(E20:E22)</f>
        <v>0</v>
      </c>
      <c r="F24" s="86">
        <f t="shared" si="3"/>
        <v>0</v>
      </c>
      <c r="G24" s="86">
        <f t="shared" si="3"/>
        <v>0</v>
      </c>
      <c r="H24" s="86">
        <f t="shared" si="3"/>
        <v>0</v>
      </c>
      <c r="I24" s="86">
        <f t="shared" si="3"/>
        <v>0</v>
      </c>
      <c r="J24" s="86">
        <f t="shared" si="3"/>
        <v>0</v>
      </c>
      <c r="K24" s="86">
        <f t="shared" si="3"/>
        <v>0</v>
      </c>
      <c r="L24" s="86">
        <f t="shared" si="3"/>
        <v>0</v>
      </c>
      <c r="M24" s="86">
        <f t="shared" si="3"/>
        <v>0</v>
      </c>
      <c r="N24" s="86">
        <f t="shared" si="3"/>
        <v>0</v>
      </c>
      <c r="O24" s="79"/>
      <c r="P24" s="87">
        <f>SUM(P20:P22)</f>
        <v>0</v>
      </c>
      <c r="Q24" s="79"/>
      <c r="R24" s="80"/>
      <c r="S24" s="71"/>
      <c r="T24" s="70"/>
    </row>
    <row r="25" spans="1:20" s="81" customFormat="1" ht="16.899999999999999" customHeight="1" thickBot="1" x14ac:dyDescent="0.3">
      <c r="A25" s="66"/>
      <c r="B25" s="67"/>
      <c r="C25" s="76"/>
      <c r="D25" s="77"/>
      <c r="E25" s="78"/>
      <c r="F25" s="78"/>
      <c r="G25" s="78"/>
      <c r="H25" s="78"/>
      <c r="I25" s="78"/>
      <c r="J25" s="78"/>
      <c r="K25" s="78"/>
      <c r="L25" s="78"/>
      <c r="M25" s="78"/>
      <c r="N25" s="78"/>
      <c r="O25" s="79"/>
      <c r="P25" s="80"/>
      <c r="Q25" s="79"/>
      <c r="R25" s="80"/>
      <c r="S25" s="71"/>
      <c r="T25" s="70"/>
    </row>
    <row r="26" spans="1:20" s="81" customFormat="1" ht="33" customHeight="1" thickBot="1" x14ac:dyDescent="0.3">
      <c r="A26" s="66"/>
      <c r="B26" s="67"/>
      <c r="C26" s="85" t="s">
        <v>38</v>
      </c>
      <c r="D26" s="77"/>
      <c r="E26" s="86">
        <f t="shared" ref="E26:N26" si="4">E60</f>
        <v>0</v>
      </c>
      <c r="F26" s="86">
        <f t="shared" si="4"/>
        <v>0</v>
      </c>
      <c r="G26" s="86">
        <f t="shared" si="4"/>
        <v>0</v>
      </c>
      <c r="H26" s="86">
        <f t="shared" si="4"/>
        <v>0</v>
      </c>
      <c r="I26" s="86">
        <f t="shared" si="4"/>
        <v>0</v>
      </c>
      <c r="J26" s="86">
        <f t="shared" si="4"/>
        <v>0</v>
      </c>
      <c r="K26" s="86">
        <f t="shared" si="4"/>
        <v>0</v>
      </c>
      <c r="L26" s="86">
        <f t="shared" si="4"/>
        <v>0</v>
      </c>
      <c r="M26" s="86">
        <f t="shared" si="4"/>
        <v>0</v>
      </c>
      <c r="N26" s="86">
        <f t="shared" si="4"/>
        <v>0</v>
      </c>
      <c r="O26" s="79"/>
      <c r="P26" s="87">
        <f>P60</f>
        <v>0</v>
      </c>
      <c r="Q26" s="79"/>
      <c r="R26" s="80"/>
      <c r="S26" s="71"/>
      <c r="T26" s="70"/>
    </row>
    <row r="27" spans="1:20" s="72" customFormat="1" ht="15.75" customHeight="1" x14ac:dyDescent="0.25">
      <c r="A27" s="66"/>
      <c r="B27" s="67"/>
      <c r="C27" s="50"/>
      <c r="D27" s="59"/>
      <c r="E27" s="59"/>
      <c r="F27" s="59"/>
      <c r="G27" s="59"/>
      <c r="H27" s="59"/>
      <c r="I27" s="59"/>
      <c r="J27" s="59"/>
      <c r="K27" s="59"/>
      <c r="L27" s="80"/>
      <c r="M27" s="80"/>
      <c r="N27" s="80"/>
      <c r="O27" s="80"/>
      <c r="P27" s="80"/>
      <c r="Q27" s="80"/>
      <c r="R27" s="80"/>
      <c r="S27" s="71"/>
      <c r="T27" s="70"/>
    </row>
    <row r="28" spans="1:20" s="72" customFormat="1" ht="15.75" customHeight="1" x14ac:dyDescent="0.25">
      <c r="A28" s="66"/>
      <c r="B28" s="67"/>
      <c r="C28" s="50" t="s">
        <v>39</v>
      </c>
      <c r="D28" s="59"/>
      <c r="E28" s="59"/>
      <c r="F28" s="59"/>
      <c r="G28" s="59"/>
      <c r="H28" s="59"/>
      <c r="I28" s="59"/>
      <c r="J28" s="59"/>
      <c r="K28" s="59"/>
      <c r="L28" s="80"/>
      <c r="M28" s="80"/>
      <c r="N28" s="80"/>
      <c r="O28" s="80"/>
      <c r="P28" s="80"/>
      <c r="Q28" s="80"/>
      <c r="R28" s="80"/>
      <c r="S28" s="71"/>
      <c r="T28" s="70"/>
    </row>
    <row r="29" spans="1:20" s="72" customFormat="1" ht="18" customHeight="1" thickBot="1" x14ac:dyDescent="0.3">
      <c r="A29" s="66"/>
      <c r="B29" s="67"/>
      <c r="C29" s="88"/>
      <c r="D29" s="79"/>
      <c r="E29" s="83" t="str">
        <f t="shared" ref="E29:N29" si="5">E19</f>
        <v>2018/19</v>
      </c>
      <c r="F29" s="83" t="str">
        <f t="shared" si="5"/>
        <v>2019/20</v>
      </c>
      <c r="G29" s="83" t="str">
        <f t="shared" si="5"/>
        <v>2020/21</v>
      </c>
      <c r="H29" s="83" t="str">
        <f t="shared" si="5"/>
        <v>2021/22</v>
      </c>
      <c r="I29" s="83" t="str">
        <f t="shared" si="5"/>
        <v>2022/23</v>
      </c>
      <c r="J29" s="83" t="str">
        <f t="shared" si="5"/>
        <v>2023/24</v>
      </c>
      <c r="K29" s="83" t="str">
        <f t="shared" si="5"/>
        <v>2024/25</v>
      </c>
      <c r="L29" s="83" t="str">
        <f t="shared" si="5"/>
        <v>2025/26</v>
      </c>
      <c r="M29" s="83" t="str">
        <f t="shared" si="5"/>
        <v>2026/27</v>
      </c>
      <c r="N29" s="83" t="str">
        <f t="shared" si="5"/>
        <v>2027/28</v>
      </c>
      <c r="O29" s="79"/>
      <c r="P29" s="89" t="s">
        <v>33</v>
      </c>
      <c r="Q29" s="79"/>
      <c r="R29" s="90" t="s">
        <v>40</v>
      </c>
      <c r="S29" s="71"/>
      <c r="T29" s="70"/>
    </row>
    <row r="30" spans="1:20" s="72" customFormat="1" ht="20.45" customHeight="1" x14ac:dyDescent="0.25">
      <c r="A30" s="66"/>
      <c r="B30" s="67"/>
      <c r="C30" s="91" t="s">
        <v>41</v>
      </c>
      <c r="D30" s="77"/>
      <c r="E30" s="92"/>
      <c r="F30" s="92"/>
      <c r="G30" s="92"/>
      <c r="H30" s="92"/>
      <c r="I30" s="92"/>
      <c r="J30" s="92"/>
      <c r="K30" s="92"/>
      <c r="L30" s="92"/>
      <c r="M30" s="92"/>
      <c r="N30" s="92"/>
      <c r="O30" s="79"/>
      <c r="P30" s="93">
        <f>SUM(E30:N30)</f>
        <v>0</v>
      </c>
      <c r="Q30" s="79"/>
      <c r="R30" s="374"/>
      <c r="S30" s="71"/>
      <c r="T30" s="70"/>
    </row>
    <row r="31" spans="1:20" s="72" customFormat="1" ht="20.45" customHeight="1" x14ac:dyDescent="0.25">
      <c r="A31" s="66"/>
      <c r="B31" s="67"/>
      <c r="C31" s="94" t="s">
        <v>42</v>
      </c>
      <c r="D31" s="77"/>
      <c r="E31" s="95"/>
      <c r="F31" s="95"/>
      <c r="G31" s="95"/>
      <c r="H31" s="95"/>
      <c r="I31" s="95"/>
      <c r="J31" s="95"/>
      <c r="K31" s="95"/>
      <c r="L31" s="95"/>
      <c r="M31" s="95"/>
      <c r="N31" s="95"/>
      <c r="O31" s="79"/>
      <c r="P31" s="96">
        <f>SUM(E31:N31)</f>
        <v>0</v>
      </c>
      <c r="Q31" s="79"/>
      <c r="R31" s="375"/>
      <c r="S31" s="71"/>
      <c r="T31" s="70"/>
    </row>
    <row r="32" spans="1:20" s="72" customFormat="1" ht="20.45" customHeight="1" thickBot="1" x14ac:dyDescent="0.3">
      <c r="A32" s="66"/>
      <c r="B32" s="67"/>
      <c r="C32" s="97" t="s">
        <v>43</v>
      </c>
      <c r="D32" s="77"/>
      <c r="E32" s="98"/>
      <c r="F32" s="98"/>
      <c r="G32" s="98"/>
      <c r="H32" s="98"/>
      <c r="I32" s="98"/>
      <c r="J32" s="98"/>
      <c r="K32" s="98"/>
      <c r="L32" s="98"/>
      <c r="M32" s="98"/>
      <c r="N32" s="98"/>
      <c r="O32" s="79"/>
      <c r="P32" s="99">
        <f>SUM(E32:N32)</f>
        <v>0</v>
      </c>
      <c r="Q32" s="79"/>
      <c r="R32" s="375"/>
      <c r="S32" s="71"/>
      <c r="T32" s="70"/>
    </row>
    <row r="33" spans="1:20" s="72" customFormat="1" ht="33" customHeight="1" thickBot="1" x14ac:dyDescent="0.3">
      <c r="A33" s="66"/>
      <c r="B33" s="67"/>
      <c r="C33" s="85" t="s">
        <v>44</v>
      </c>
      <c r="D33" s="77"/>
      <c r="E33" s="86">
        <f t="shared" ref="E33:N33" si="6">SUM(E30:E32)</f>
        <v>0</v>
      </c>
      <c r="F33" s="86">
        <f t="shared" si="6"/>
        <v>0</v>
      </c>
      <c r="G33" s="86">
        <f t="shared" si="6"/>
        <v>0</v>
      </c>
      <c r="H33" s="86">
        <f t="shared" si="6"/>
        <v>0</v>
      </c>
      <c r="I33" s="86">
        <f t="shared" si="6"/>
        <v>0</v>
      </c>
      <c r="J33" s="86">
        <f t="shared" si="6"/>
        <v>0</v>
      </c>
      <c r="K33" s="86">
        <f t="shared" si="6"/>
        <v>0</v>
      </c>
      <c r="L33" s="86">
        <f t="shared" si="6"/>
        <v>0</v>
      </c>
      <c r="M33" s="86">
        <f t="shared" si="6"/>
        <v>0</v>
      </c>
      <c r="N33" s="86">
        <f t="shared" si="6"/>
        <v>0</v>
      </c>
      <c r="O33" s="79"/>
      <c r="P33" s="87">
        <f>SUM(P30:P32)</f>
        <v>0</v>
      </c>
      <c r="Q33" s="79"/>
      <c r="R33" s="376"/>
      <c r="S33" s="71"/>
      <c r="T33" s="70"/>
    </row>
    <row r="34" spans="1:20" s="72" customFormat="1" ht="15.75" customHeight="1" x14ac:dyDescent="0.25">
      <c r="A34" s="66"/>
      <c r="B34" s="67"/>
      <c r="C34" s="76"/>
      <c r="D34" s="77"/>
      <c r="E34" s="100"/>
      <c r="F34" s="100"/>
      <c r="G34" s="100"/>
      <c r="H34" s="100"/>
      <c r="I34" s="100"/>
      <c r="J34" s="100"/>
      <c r="K34" s="100"/>
      <c r="L34" s="100"/>
      <c r="M34" s="100"/>
      <c r="N34" s="100"/>
      <c r="O34" s="79"/>
      <c r="P34" s="80"/>
      <c r="Q34" s="79"/>
      <c r="R34" s="80"/>
      <c r="S34" s="71"/>
      <c r="T34" s="70"/>
    </row>
    <row r="35" spans="1:20" s="72" customFormat="1" ht="19.149999999999999" customHeight="1" x14ac:dyDescent="0.25">
      <c r="A35" s="66"/>
      <c r="B35" s="67"/>
      <c r="C35" s="101" t="s">
        <v>45</v>
      </c>
      <c r="D35" s="77"/>
      <c r="E35" s="100"/>
      <c r="F35" s="100"/>
      <c r="G35" s="100"/>
      <c r="H35" s="100"/>
      <c r="I35" s="100"/>
      <c r="J35" s="100"/>
      <c r="K35" s="100"/>
      <c r="L35" s="100"/>
      <c r="M35" s="100"/>
      <c r="N35" s="100"/>
      <c r="O35" s="79"/>
      <c r="P35" s="80"/>
      <c r="Q35" s="79"/>
      <c r="R35" s="80"/>
      <c r="S35" s="71"/>
      <c r="T35" s="70"/>
    </row>
    <row r="36" spans="1:20" s="72" customFormat="1" ht="19.149999999999999" customHeight="1" thickBot="1" x14ac:dyDescent="0.3">
      <c r="A36" s="66"/>
      <c r="B36" s="67"/>
      <c r="C36" s="101"/>
      <c r="D36" s="77"/>
      <c r="E36" s="83" t="str">
        <f t="shared" ref="E36:N36" si="7">E29</f>
        <v>2018/19</v>
      </c>
      <c r="F36" s="83" t="str">
        <f t="shared" si="7"/>
        <v>2019/20</v>
      </c>
      <c r="G36" s="83" t="str">
        <f t="shared" si="7"/>
        <v>2020/21</v>
      </c>
      <c r="H36" s="83" t="str">
        <f t="shared" si="7"/>
        <v>2021/22</v>
      </c>
      <c r="I36" s="83" t="str">
        <f t="shared" si="7"/>
        <v>2022/23</v>
      </c>
      <c r="J36" s="83" t="str">
        <f t="shared" si="7"/>
        <v>2023/24</v>
      </c>
      <c r="K36" s="83" t="str">
        <f t="shared" si="7"/>
        <v>2024/25</v>
      </c>
      <c r="L36" s="83" t="str">
        <f t="shared" si="7"/>
        <v>2025/26</v>
      </c>
      <c r="M36" s="83" t="str">
        <f t="shared" si="7"/>
        <v>2026/27</v>
      </c>
      <c r="N36" s="83" t="str">
        <f t="shared" si="7"/>
        <v>2027/28</v>
      </c>
      <c r="O36" s="79"/>
      <c r="P36" s="102" t="s">
        <v>33</v>
      </c>
      <c r="Q36" s="79"/>
      <c r="R36" s="90" t="s">
        <v>40</v>
      </c>
      <c r="S36" s="71"/>
      <c r="T36" s="70"/>
    </row>
    <row r="37" spans="1:20" s="72" customFormat="1" ht="20.45" customHeight="1" x14ac:dyDescent="0.25">
      <c r="A37" s="66"/>
      <c r="B37" s="67"/>
      <c r="C37" s="91" t="s">
        <v>41</v>
      </c>
      <c r="D37" s="77"/>
      <c r="E37" s="92"/>
      <c r="F37" s="92"/>
      <c r="G37" s="92"/>
      <c r="H37" s="92"/>
      <c r="I37" s="92"/>
      <c r="J37" s="92"/>
      <c r="K37" s="92"/>
      <c r="L37" s="92"/>
      <c r="M37" s="92"/>
      <c r="N37" s="92"/>
      <c r="O37" s="79"/>
      <c r="P37" s="93">
        <f>SUM(E37:N37)</f>
        <v>0</v>
      </c>
      <c r="Q37" s="79"/>
      <c r="R37" s="374"/>
      <c r="S37" s="71"/>
      <c r="T37" s="70"/>
    </row>
    <row r="38" spans="1:20" s="72" customFormat="1" ht="20.45" customHeight="1" x14ac:dyDescent="0.25">
      <c r="A38" s="66"/>
      <c r="B38" s="67"/>
      <c r="C38" s="94" t="s">
        <v>42</v>
      </c>
      <c r="D38" s="77"/>
      <c r="E38" s="95"/>
      <c r="F38" s="95"/>
      <c r="G38" s="95"/>
      <c r="H38" s="95"/>
      <c r="I38" s="95"/>
      <c r="J38" s="95"/>
      <c r="K38" s="95"/>
      <c r="L38" s="95"/>
      <c r="M38" s="95"/>
      <c r="N38" s="95"/>
      <c r="O38" s="79"/>
      <c r="P38" s="96">
        <f>SUM(E38:N38)</f>
        <v>0</v>
      </c>
      <c r="Q38" s="79"/>
      <c r="R38" s="375"/>
      <c r="S38" s="71"/>
      <c r="T38" s="70"/>
    </row>
    <row r="39" spans="1:20" s="72" customFormat="1" ht="20.45" customHeight="1" thickBot="1" x14ac:dyDescent="0.3">
      <c r="A39" s="66"/>
      <c r="B39" s="67"/>
      <c r="C39" s="97" t="s">
        <v>43</v>
      </c>
      <c r="D39" s="77"/>
      <c r="E39" s="98"/>
      <c r="F39" s="98"/>
      <c r="G39" s="98"/>
      <c r="H39" s="98"/>
      <c r="I39" s="98"/>
      <c r="J39" s="98"/>
      <c r="K39" s="98"/>
      <c r="L39" s="98"/>
      <c r="M39" s="98"/>
      <c r="N39" s="98"/>
      <c r="O39" s="79"/>
      <c r="P39" s="99">
        <f>SUM(E39:N39)</f>
        <v>0</v>
      </c>
      <c r="Q39" s="79"/>
      <c r="R39" s="375"/>
      <c r="S39" s="71"/>
      <c r="T39" s="70"/>
    </row>
    <row r="40" spans="1:20" s="81" customFormat="1" ht="31.9" customHeight="1" thickBot="1" x14ac:dyDescent="0.3">
      <c r="A40" s="66"/>
      <c r="B40" s="67"/>
      <c r="C40" s="85" t="s">
        <v>46</v>
      </c>
      <c r="D40" s="77"/>
      <c r="E40" s="86">
        <f t="shared" ref="E40:N40" si="8">SUM(E37:E39)</f>
        <v>0</v>
      </c>
      <c r="F40" s="86">
        <f t="shared" si="8"/>
        <v>0</v>
      </c>
      <c r="G40" s="86">
        <f t="shared" si="8"/>
        <v>0</v>
      </c>
      <c r="H40" s="86">
        <f t="shared" si="8"/>
        <v>0</v>
      </c>
      <c r="I40" s="86">
        <f t="shared" si="8"/>
        <v>0</v>
      </c>
      <c r="J40" s="86">
        <f t="shared" si="8"/>
        <v>0</v>
      </c>
      <c r="K40" s="86">
        <f t="shared" si="8"/>
        <v>0</v>
      </c>
      <c r="L40" s="86">
        <f t="shared" si="8"/>
        <v>0</v>
      </c>
      <c r="M40" s="86">
        <f t="shared" si="8"/>
        <v>0</v>
      </c>
      <c r="N40" s="86">
        <f t="shared" si="8"/>
        <v>0</v>
      </c>
      <c r="O40" s="79"/>
      <c r="P40" s="87">
        <f>SUM(P37:P39)</f>
        <v>0</v>
      </c>
      <c r="Q40" s="103"/>
      <c r="R40" s="376"/>
      <c r="S40" s="71"/>
      <c r="T40" s="70"/>
    </row>
    <row r="41" spans="1:20" s="81" customFormat="1" ht="16.899999999999999" customHeight="1" x14ac:dyDescent="0.25">
      <c r="A41" s="66"/>
      <c r="B41" s="67"/>
      <c r="C41" s="76"/>
      <c r="D41" s="77"/>
      <c r="E41" s="78"/>
      <c r="F41" s="78"/>
      <c r="G41" s="78"/>
      <c r="H41" s="78"/>
      <c r="I41" s="78"/>
      <c r="J41" s="78"/>
      <c r="K41" s="78"/>
      <c r="L41" s="78"/>
      <c r="M41" s="78"/>
      <c r="N41" s="78"/>
      <c r="O41" s="79"/>
      <c r="P41" s="80"/>
      <c r="Q41" s="79"/>
      <c r="R41" s="80"/>
      <c r="S41" s="71"/>
      <c r="T41" s="70"/>
    </row>
    <row r="42" spans="1:20" s="81" customFormat="1" ht="33.6" customHeight="1" x14ac:dyDescent="0.25">
      <c r="A42" s="66"/>
      <c r="B42" s="67"/>
      <c r="C42" s="378" t="s">
        <v>47</v>
      </c>
      <c r="D42" s="378"/>
      <c r="E42" s="378"/>
      <c r="F42" s="378"/>
      <c r="G42" s="378"/>
      <c r="H42" s="378"/>
      <c r="I42" s="378"/>
      <c r="J42" s="378"/>
      <c r="K42" s="378"/>
      <c r="L42" s="378"/>
      <c r="M42" s="378"/>
      <c r="N42" s="378"/>
      <c r="O42" s="79"/>
      <c r="P42" s="80"/>
      <c r="Q42" s="79"/>
      <c r="R42" s="80"/>
      <c r="S42" s="71"/>
      <c r="T42" s="70"/>
    </row>
    <row r="43" spans="1:20" s="81" customFormat="1" ht="16.899999999999999" customHeight="1" thickBot="1" x14ac:dyDescent="0.3">
      <c r="A43" s="66"/>
      <c r="B43" s="67"/>
      <c r="C43" s="101"/>
      <c r="D43" s="104"/>
      <c r="E43" s="83" t="str">
        <f t="shared" ref="E43:N43" si="9">E36</f>
        <v>2018/19</v>
      </c>
      <c r="F43" s="83" t="str">
        <f t="shared" si="9"/>
        <v>2019/20</v>
      </c>
      <c r="G43" s="83" t="str">
        <f t="shared" si="9"/>
        <v>2020/21</v>
      </c>
      <c r="H43" s="83" t="str">
        <f t="shared" si="9"/>
        <v>2021/22</v>
      </c>
      <c r="I43" s="83" t="str">
        <f t="shared" si="9"/>
        <v>2022/23</v>
      </c>
      <c r="J43" s="83" t="str">
        <f t="shared" si="9"/>
        <v>2023/24</v>
      </c>
      <c r="K43" s="83" t="str">
        <f t="shared" si="9"/>
        <v>2024/25</v>
      </c>
      <c r="L43" s="83" t="str">
        <f t="shared" si="9"/>
        <v>2025/26</v>
      </c>
      <c r="M43" s="83" t="str">
        <f t="shared" si="9"/>
        <v>2026/27</v>
      </c>
      <c r="N43" s="83" t="str">
        <f t="shared" si="9"/>
        <v>2027/28</v>
      </c>
      <c r="O43" s="103"/>
      <c r="P43" s="102" t="s">
        <v>33</v>
      </c>
      <c r="Q43" s="103"/>
      <c r="R43" s="90" t="s">
        <v>40</v>
      </c>
      <c r="S43" s="71"/>
      <c r="T43" s="70"/>
    </row>
    <row r="44" spans="1:20" s="81" customFormat="1" ht="20.45" customHeight="1" x14ac:dyDescent="0.25">
      <c r="A44" s="66"/>
      <c r="B44" s="67"/>
      <c r="C44" s="91" t="s">
        <v>41</v>
      </c>
      <c r="D44" s="77"/>
      <c r="E44" s="92"/>
      <c r="F44" s="92"/>
      <c r="G44" s="92"/>
      <c r="H44" s="92"/>
      <c r="I44" s="92"/>
      <c r="J44" s="92"/>
      <c r="K44" s="92"/>
      <c r="L44" s="92"/>
      <c r="M44" s="92"/>
      <c r="N44" s="92"/>
      <c r="O44" s="79"/>
      <c r="P44" s="93">
        <f>SUM(E44:N44)</f>
        <v>0</v>
      </c>
      <c r="Q44" s="79"/>
      <c r="R44" s="374"/>
      <c r="S44" s="71"/>
      <c r="T44" s="70"/>
    </row>
    <row r="45" spans="1:20" s="81" customFormat="1" ht="20.45" customHeight="1" x14ac:dyDescent="0.25">
      <c r="A45" s="66"/>
      <c r="B45" s="67"/>
      <c r="C45" s="94" t="s">
        <v>42</v>
      </c>
      <c r="D45" s="77"/>
      <c r="E45" s="95"/>
      <c r="F45" s="95"/>
      <c r="G45" s="95"/>
      <c r="H45" s="95"/>
      <c r="I45" s="95"/>
      <c r="J45" s="95"/>
      <c r="K45" s="95"/>
      <c r="L45" s="95"/>
      <c r="M45" s="95"/>
      <c r="N45" s="95"/>
      <c r="O45" s="79"/>
      <c r="P45" s="96">
        <f>SUM(E45:N45)</f>
        <v>0</v>
      </c>
      <c r="Q45" s="79"/>
      <c r="R45" s="375"/>
      <c r="S45" s="71"/>
      <c r="T45" s="70"/>
    </row>
    <row r="46" spans="1:20" s="81" customFormat="1" ht="20.45" customHeight="1" thickBot="1" x14ac:dyDescent="0.3">
      <c r="A46" s="66"/>
      <c r="B46" s="67"/>
      <c r="C46" s="97" t="s">
        <v>43</v>
      </c>
      <c r="D46" s="77"/>
      <c r="E46" s="98"/>
      <c r="F46" s="98"/>
      <c r="G46" s="98"/>
      <c r="H46" s="98"/>
      <c r="I46" s="98"/>
      <c r="J46" s="98"/>
      <c r="K46" s="98"/>
      <c r="L46" s="98"/>
      <c r="M46" s="98"/>
      <c r="N46" s="98"/>
      <c r="O46" s="79"/>
      <c r="P46" s="99">
        <f>SUM(E46:N46)</f>
        <v>0</v>
      </c>
      <c r="Q46" s="79"/>
      <c r="R46" s="375"/>
      <c r="S46" s="71"/>
      <c r="T46" s="70"/>
    </row>
    <row r="47" spans="1:20" s="81" customFormat="1" ht="33" customHeight="1" thickBot="1" x14ac:dyDescent="0.3">
      <c r="A47" s="66"/>
      <c r="B47" s="67"/>
      <c r="C47" s="85" t="s">
        <v>48</v>
      </c>
      <c r="D47" s="77"/>
      <c r="E47" s="86">
        <f t="shared" ref="E47:N47" si="10">SUM(E44:E46)</f>
        <v>0</v>
      </c>
      <c r="F47" s="86">
        <f t="shared" si="10"/>
        <v>0</v>
      </c>
      <c r="G47" s="86">
        <f t="shared" si="10"/>
        <v>0</v>
      </c>
      <c r="H47" s="86">
        <f t="shared" si="10"/>
        <v>0</v>
      </c>
      <c r="I47" s="86">
        <f t="shared" si="10"/>
        <v>0</v>
      </c>
      <c r="J47" s="86">
        <f t="shared" si="10"/>
        <v>0</v>
      </c>
      <c r="K47" s="86">
        <f t="shared" si="10"/>
        <v>0</v>
      </c>
      <c r="L47" s="86">
        <f t="shared" si="10"/>
        <v>0</v>
      </c>
      <c r="M47" s="86">
        <f t="shared" si="10"/>
        <v>0</v>
      </c>
      <c r="N47" s="86">
        <f t="shared" si="10"/>
        <v>0</v>
      </c>
      <c r="O47" s="79"/>
      <c r="P47" s="87">
        <f>SUM(P44:P46)</f>
        <v>0</v>
      </c>
      <c r="Q47" s="79"/>
      <c r="R47" s="376"/>
      <c r="S47" s="71"/>
      <c r="T47" s="70"/>
    </row>
    <row r="48" spans="1:20" s="81" customFormat="1" ht="16.149999999999999" customHeight="1" x14ac:dyDescent="0.25">
      <c r="A48" s="338"/>
      <c r="B48" s="339"/>
      <c r="C48" s="340"/>
      <c r="D48" s="341"/>
      <c r="E48" s="342"/>
      <c r="F48" s="342"/>
      <c r="G48" s="342"/>
      <c r="H48" s="342"/>
      <c r="I48" s="342"/>
      <c r="J48" s="342"/>
      <c r="K48" s="342"/>
      <c r="L48" s="342"/>
      <c r="M48" s="342"/>
      <c r="N48" s="342"/>
      <c r="O48" s="5"/>
      <c r="P48" s="343"/>
      <c r="Q48" s="5"/>
      <c r="R48" s="344"/>
      <c r="S48" s="345"/>
      <c r="T48" s="346"/>
    </row>
    <row r="49" spans="1:20" s="81" customFormat="1" ht="33" customHeight="1" x14ac:dyDescent="0.25">
      <c r="A49" s="338"/>
      <c r="B49" s="339"/>
      <c r="C49" s="373" t="s">
        <v>49</v>
      </c>
      <c r="D49" s="373"/>
      <c r="E49" s="373"/>
      <c r="F49" s="373"/>
      <c r="G49" s="373"/>
      <c r="H49" s="373"/>
      <c r="I49" s="373"/>
      <c r="J49" s="373"/>
      <c r="K49" s="373"/>
      <c r="L49" s="373"/>
      <c r="M49" s="373"/>
      <c r="N49" s="373"/>
      <c r="O49" s="5"/>
      <c r="P49" s="343"/>
      <c r="Q49" s="5"/>
      <c r="R49" s="344"/>
      <c r="S49" s="345"/>
      <c r="T49" s="346"/>
    </row>
    <row r="50" spans="1:20" s="81" customFormat="1" ht="34.15" customHeight="1" x14ac:dyDescent="0.25">
      <c r="A50" s="338"/>
      <c r="B50" s="339"/>
      <c r="C50" s="335" t="s">
        <v>50</v>
      </c>
      <c r="D50" s="335"/>
      <c r="E50" s="31" t="s">
        <v>51</v>
      </c>
      <c r="F50" s="335"/>
      <c r="G50" s="335"/>
      <c r="H50" s="335"/>
      <c r="I50" s="335"/>
      <c r="J50" s="347"/>
      <c r="K50" s="335"/>
      <c r="L50" s="335"/>
      <c r="M50" s="335"/>
      <c r="N50" s="335"/>
      <c r="O50" s="5"/>
      <c r="P50" s="343"/>
      <c r="Q50" s="5"/>
      <c r="R50" s="344"/>
      <c r="S50" s="345"/>
      <c r="T50" s="346"/>
    </row>
    <row r="51" spans="1:20" s="81" customFormat="1" ht="18.600000000000001" customHeight="1" x14ac:dyDescent="0.25">
      <c r="A51" s="338"/>
      <c r="B51" s="339"/>
      <c r="C51" s="347" t="s">
        <v>52</v>
      </c>
      <c r="D51" s="335"/>
      <c r="E51" s="335"/>
      <c r="F51" s="335"/>
      <c r="G51" s="335"/>
      <c r="H51" s="335"/>
      <c r="I51" s="335"/>
      <c r="J51" s="335"/>
      <c r="K51" s="335"/>
      <c r="L51" s="335"/>
      <c r="M51" s="335"/>
      <c r="N51" s="335"/>
      <c r="O51" s="5"/>
      <c r="P51" s="343"/>
      <c r="Q51" s="5"/>
      <c r="R51" s="344"/>
      <c r="S51" s="345"/>
      <c r="T51" s="346"/>
    </row>
    <row r="52" spans="1:20" s="81" customFormat="1" ht="18.600000000000001" customHeight="1" x14ac:dyDescent="0.25">
      <c r="A52" s="338"/>
      <c r="B52" s="339"/>
      <c r="C52" s="347" t="s">
        <v>53</v>
      </c>
      <c r="D52" s="335"/>
      <c r="E52" s="335"/>
      <c r="F52" s="335"/>
      <c r="G52" s="335"/>
      <c r="H52" s="335"/>
      <c r="I52" s="335"/>
      <c r="J52" s="335"/>
      <c r="K52" s="335"/>
      <c r="L52" s="335"/>
      <c r="M52" s="335"/>
      <c r="N52" s="335"/>
      <c r="O52" s="5"/>
      <c r="P52" s="343"/>
      <c r="Q52" s="5"/>
      <c r="R52" s="344"/>
      <c r="S52" s="345"/>
      <c r="T52" s="346"/>
    </row>
    <row r="53" spans="1:20" s="81" customFormat="1" ht="19.899999999999999" customHeight="1" x14ac:dyDescent="0.25">
      <c r="A53" s="338"/>
      <c r="B53" s="339"/>
      <c r="C53" s="373" t="s">
        <v>54</v>
      </c>
      <c r="D53" s="373"/>
      <c r="E53" s="373"/>
      <c r="F53" s="373"/>
      <c r="G53" s="373"/>
      <c r="H53" s="373"/>
      <c r="I53" s="373"/>
      <c r="J53" s="373"/>
      <c r="K53" s="373"/>
      <c r="L53" s="373"/>
      <c r="M53" s="373"/>
      <c r="N53" s="373"/>
      <c r="O53" s="5"/>
      <c r="P53" s="348"/>
      <c r="Q53" s="5"/>
      <c r="R53" s="348"/>
      <c r="S53" s="345"/>
      <c r="T53" s="346"/>
    </row>
    <row r="54" spans="1:20" s="81" customFormat="1" ht="16.149999999999999" customHeight="1" thickBot="1" x14ac:dyDescent="0.3">
      <c r="A54" s="338"/>
      <c r="B54" s="339"/>
      <c r="C54" s="32" t="s">
        <v>55</v>
      </c>
      <c r="D54" s="349"/>
      <c r="E54" s="169" t="str">
        <f t="shared" ref="E54:N54" si="11">E43</f>
        <v>2018/19</v>
      </c>
      <c r="F54" s="169" t="str">
        <f t="shared" si="11"/>
        <v>2019/20</v>
      </c>
      <c r="G54" s="169" t="str">
        <f t="shared" si="11"/>
        <v>2020/21</v>
      </c>
      <c r="H54" s="169" t="str">
        <f t="shared" si="11"/>
        <v>2021/22</v>
      </c>
      <c r="I54" s="169" t="str">
        <f t="shared" si="11"/>
        <v>2022/23</v>
      </c>
      <c r="J54" s="169" t="str">
        <f t="shared" si="11"/>
        <v>2023/24</v>
      </c>
      <c r="K54" s="169" t="str">
        <f t="shared" si="11"/>
        <v>2024/25</v>
      </c>
      <c r="L54" s="169" t="str">
        <f t="shared" si="11"/>
        <v>2025/26</v>
      </c>
      <c r="M54" s="169" t="str">
        <f t="shared" si="11"/>
        <v>2026/27</v>
      </c>
      <c r="N54" s="169" t="str">
        <f t="shared" si="11"/>
        <v>2027/28</v>
      </c>
      <c r="O54" s="350"/>
      <c r="P54" s="351" t="s">
        <v>33</v>
      </c>
      <c r="Q54" s="5"/>
      <c r="R54" s="340" t="s">
        <v>40</v>
      </c>
      <c r="S54" s="345"/>
      <c r="T54" s="346"/>
    </row>
    <row r="55" spans="1:20" s="81" customFormat="1" ht="24" customHeight="1" x14ac:dyDescent="0.25">
      <c r="A55" s="66"/>
      <c r="B55" s="67"/>
      <c r="C55" s="92"/>
      <c r="D55" s="106"/>
      <c r="E55" s="92"/>
      <c r="F55" s="92"/>
      <c r="G55" s="92"/>
      <c r="H55" s="92"/>
      <c r="I55" s="92"/>
      <c r="J55" s="92"/>
      <c r="K55" s="92"/>
      <c r="L55" s="92"/>
      <c r="M55" s="92"/>
      <c r="N55" s="92"/>
      <c r="O55" s="79"/>
      <c r="P55" s="93">
        <f>SUM(E55:N55)</f>
        <v>0</v>
      </c>
      <c r="Q55" s="79"/>
      <c r="R55" s="374"/>
      <c r="S55" s="71"/>
      <c r="T55" s="70"/>
    </row>
    <row r="56" spans="1:20" s="81" customFormat="1" ht="24" customHeight="1" x14ac:dyDescent="0.25">
      <c r="A56" s="66"/>
      <c r="B56" s="67"/>
      <c r="C56" s="95"/>
      <c r="D56" s="106"/>
      <c r="E56" s="95"/>
      <c r="F56" s="95"/>
      <c r="G56" s="95"/>
      <c r="H56" s="95"/>
      <c r="I56" s="95"/>
      <c r="J56" s="95"/>
      <c r="K56" s="95"/>
      <c r="L56" s="95"/>
      <c r="M56" s="95"/>
      <c r="N56" s="95"/>
      <c r="O56" s="79"/>
      <c r="P56" s="96">
        <f>SUM(E56:N56)</f>
        <v>0</v>
      </c>
      <c r="Q56" s="79"/>
      <c r="R56" s="375"/>
      <c r="S56" s="71"/>
      <c r="T56" s="70"/>
    </row>
    <row r="57" spans="1:20" s="81" customFormat="1" ht="24" customHeight="1" x14ac:dyDescent="0.25">
      <c r="A57" s="66"/>
      <c r="B57" s="67"/>
      <c r="C57" s="95"/>
      <c r="D57" s="106"/>
      <c r="E57" s="95"/>
      <c r="F57" s="95"/>
      <c r="G57" s="95"/>
      <c r="H57" s="95"/>
      <c r="I57" s="95"/>
      <c r="J57" s="95"/>
      <c r="K57" s="95"/>
      <c r="L57" s="95"/>
      <c r="M57" s="95"/>
      <c r="N57" s="95"/>
      <c r="O57" s="79"/>
      <c r="P57" s="96">
        <f>SUM(E57:N57)</f>
        <v>0</v>
      </c>
      <c r="Q57" s="79"/>
      <c r="R57" s="375"/>
      <c r="S57" s="71"/>
      <c r="T57" s="70"/>
    </row>
    <row r="58" spans="1:20" s="81" customFormat="1" ht="24" customHeight="1" x14ac:dyDescent="0.25">
      <c r="A58" s="66"/>
      <c r="B58" s="67"/>
      <c r="C58" s="95"/>
      <c r="D58" s="106"/>
      <c r="E58" s="95"/>
      <c r="F58" s="95"/>
      <c r="G58" s="95"/>
      <c r="H58" s="95"/>
      <c r="I58" s="95"/>
      <c r="J58" s="95"/>
      <c r="K58" s="95"/>
      <c r="L58" s="95"/>
      <c r="M58" s="95"/>
      <c r="N58" s="95"/>
      <c r="O58" s="79"/>
      <c r="P58" s="96">
        <f>SUM(E58:N58)</f>
        <v>0</v>
      </c>
      <c r="Q58" s="79"/>
      <c r="R58" s="375"/>
      <c r="S58" s="71"/>
      <c r="T58" s="70"/>
    </row>
    <row r="59" spans="1:20" s="81" customFormat="1" ht="24" customHeight="1" thickBot="1" x14ac:dyDescent="0.3">
      <c r="A59" s="66"/>
      <c r="B59" s="67"/>
      <c r="C59" s="98"/>
      <c r="D59" s="106"/>
      <c r="E59" s="98"/>
      <c r="F59" s="98"/>
      <c r="G59" s="98"/>
      <c r="H59" s="98"/>
      <c r="I59" s="98"/>
      <c r="J59" s="98"/>
      <c r="K59" s="98"/>
      <c r="L59" s="98"/>
      <c r="M59" s="98"/>
      <c r="N59" s="98"/>
      <c r="O59" s="79"/>
      <c r="P59" s="99">
        <f>SUM(E59:N59)</f>
        <v>0</v>
      </c>
      <c r="Q59" s="79"/>
      <c r="R59" s="375"/>
      <c r="S59" s="71"/>
      <c r="T59" s="70"/>
    </row>
    <row r="60" spans="1:20" s="81" customFormat="1" ht="33" customHeight="1" thickBot="1" x14ac:dyDescent="0.3">
      <c r="A60" s="66"/>
      <c r="B60" s="67"/>
      <c r="C60" s="85" t="s">
        <v>38</v>
      </c>
      <c r="D60" s="77"/>
      <c r="E60" s="86">
        <f t="shared" ref="E60:N60" si="12">SUM(E55:E59)</f>
        <v>0</v>
      </c>
      <c r="F60" s="86">
        <f t="shared" si="12"/>
        <v>0</v>
      </c>
      <c r="G60" s="86">
        <f t="shared" si="12"/>
        <v>0</v>
      </c>
      <c r="H60" s="86">
        <f t="shared" si="12"/>
        <v>0</v>
      </c>
      <c r="I60" s="86">
        <f t="shared" si="12"/>
        <v>0</v>
      </c>
      <c r="J60" s="86">
        <f t="shared" si="12"/>
        <v>0</v>
      </c>
      <c r="K60" s="86">
        <f t="shared" si="12"/>
        <v>0</v>
      </c>
      <c r="L60" s="86">
        <f t="shared" si="12"/>
        <v>0</v>
      </c>
      <c r="M60" s="86">
        <f t="shared" si="12"/>
        <v>0</v>
      </c>
      <c r="N60" s="86">
        <f t="shared" si="12"/>
        <v>0</v>
      </c>
      <c r="O60" s="79"/>
      <c r="P60" s="87">
        <f>SUM(P55:P59)</f>
        <v>0</v>
      </c>
      <c r="Q60" s="79"/>
      <c r="R60" s="376"/>
      <c r="S60" s="71"/>
      <c r="T60" s="70"/>
    </row>
    <row r="61" spans="1:20" ht="9.75" customHeight="1" thickBot="1" x14ac:dyDescent="0.25">
      <c r="A61" s="44"/>
      <c r="B61" s="107"/>
      <c r="C61" s="108"/>
      <c r="D61" s="108"/>
      <c r="E61" s="108"/>
      <c r="F61" s="108"/>
      <c r="G61" s="108"/>
      <c r="H61" s="108"/>
      <c r="I61" s="108"/>
      <c r="J61" s="108"/>
      <c r="K61" s="108"/>
      <c r="L61" s="108"/>
      <c r="M61" s="108"/>
      <c r="N61" s="108"/>
      <c r="O61" s="108"/>
      <c r="P61" s="108"/>
      <c r="Q61" s="108"/>
      <c r="R61" s="108"/>
      <c r="S61" s="109"/>
      <c r="T61" s="52"/>
    </row>
    <row r="62" spans="1:20" ht="15.75" thickTop="1" x14ac:dyDescent="0.2">
      <c r="A62" s="44"/>
      <c r="B62" s="44"/>
      <c r="C62" s="44"/>
      <c r="E62" s="44"/>
      <c r="F62" s="44"/>
      <c r="G62" s="44"/>
      <c r="H62" s="44"/>
      <c r="I62" s="44"/>
      <c r="J62" s="44"/>
      <c r="K62" s="44"/>
      <c r="L62" s="44"/>
      <c r="M62" s="44"/>
      <c r="N62" s="44"/>
      <c r="P62" s="44"/>
      <c r="R62" s="44"/>
      <c r="S62" s="44"/>
      <c r="T62" s="44"/>
    </row>
    <row r="63" spans="1:20" x14ac:dyDescent="0.2">
      <c r="A63" s="44"/>
      <c r="B63" s="44"/>
      <c r="C63" s="44"/>
      <c r="E63" s="44"/>
      <c r="F63" s="44"/>
      <c r="G63" s="44"/>
      <c r="H63" s="44"/>
      <c r="I63" s="44"/>
      <c r="J63" s="44"/>
      <c r="K63" s="44"/>
      <c r="L63" s="44"/>
      <c r="M63" s="44"/>
      <c r="N63" s="44"/>
      <c r="P63" s="44"/>
      <c r="R63" s="44"/>
      <c r="S63" s="44"/>
      <c r="T63" s="44"/>
    </row>
  </sheetData>
  <sheetProtection password="CC54" sheet="1" objects="1" scenarios="1"/>
  <mergeCells count="15">
    <mergeCell ref="C49:N49"/>
    <mergeCell ref="C53:N53"/>
    <mergeCell ref="R55:R60"/>
    <mergeCell ref="C14:R14"/>
    <mergeCell ref="C15:R15"/>
    <mergeCell ref="R30:R33"/>
    <mergeCell ref="R37:R40"/>
    <mergeCell ref="C42:N42"/>
    <mergeCell ref="R44:R47"/>
    <mergeCell ref="C13:R13"/>
    <mergeCell ref="C3:I3"/>
    <mergeCell ref="C8:R8"/>
    <mergeCell ref="C10:R10"/>
    <mergeCell ref="C11:R11"/>
    <mergeCell ref="C12:R12"/>
  </mergeCells>
  <dataValidations count="2">
    <dataValidation type="list" allowBlank="1" showInputMessage="1" showErrorMessage="1" sqref="E50" xr:uid="{00000000-0002-0000-0100-000000000000}">
      <formula1>"YES,NO,SELECT Yes/No"</formula1>
    </dataValidation>
    <dataValidation type="whole" allowBlank="1" showInputMessage="1" showErrorMessage="1" sqref="E30:N32 E37:N39 E44:N46 E55:N59" xr:uid="{00000000-0002-0000-0100-000001000000}">
      <formula1>0</formula1>
      <formula2>10000000000</formula2>
    </dataValidation>
  </dataValidations>
  <pageMargins left="0.74803149606299213" right="0.74803149606299213" top="0.98425196850393704" bottom="0.98425196850393704" header="0.511811023622047" footer="0.511811023622047"/>
  <pageSetup paperSize="9" scale="61" fitToWidth="0" fitToHeight="0"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4"/>
  <sheetViews>
    <sheetView zoomScale="64" zoomScaleNormal="64" workbookViewId="0">
      <selection activeCell="K64" sqref="K64"/>
    </sheetView>
  </sheetViews>
  <sheetFormatPr defaultColWidth="8.77734375" defaultRowHeight="15" x14ac:dyDescent="0.2"/>
  <cols>
    <col min="1" max="1" width="1.77734375" style="110" customWidth="1"/>
    <col min="2" max="2" width="1.88671875" style="110" customWidth="1"/>
    <col min="3" max="3" width="30.109375" style="110" customWidth="1"/>
    <col min="4" max="4" width="1.109375" style="110" customWidth="1"/>
    <col min="5" max="5" width="10.21875" style="110" customWidth="1"/>
    <col min="6" max="6" width="1.109375" style="110" customWidth="1"/>
    <col min="7" max="7" width="11.21875" style="110" customWidth="1"/>
    <col min="8" max="8" width="1.109375" style="110" customWidth="1"/>
    <col min="9" max="9" width="9.33203125" style="110" customWidth="1"/>
    <col min="10" max="10" width="1.109375" style="110" customWidth="1"/>
    <col min="11" max="20" width="8.109375" style="110" customWidth="1"/>
    <col min="21" max="21" width="1.109375" style="110" customWidth="1"/>
    <col min="22" max="22" width="49.5546875" style="110" customWidth="1"/>
    <col min="23" max="23" width="1.33203125" style="110" customWidth="1"/>
    <col min="24" max="24" width="9.6640625" style="110" customWidth="1"/>
    <col min="25" max="25" width="7.6640625" style="110" customWidth="1"/>
    <col min="26" max="31" width="8.88671875" style="110" customWidth="1"/>
    <col min="32" max="32" width="8.77734375" style="110" customWidth="1"/>
    <col min="33" max="16384" width="8.77734375" style="110"/>
  </cols>
  <sheetData>
    <row r="1" spans="1:28" ht="7.5" customHeight="1" thickBot="1" x14ac:dyDescent="0.25">
      <c r="A1" s="44"/>
      <c r="B1" s="44"/>
      <c r="C1" s="44"/>
      <c r="D1" s="44"/>
      <c r="E1" s="44"/>
      <c r="F1" s="44"/>
      <c r="G1" s="44"/>
      <c r="H1" s="44"/>
      <c r="I1" s="44"/>
      <c r="J1" s="44"/>
      <c r="K1" s="44"/>
      <c r="L1" s="44"/>
      <c r="M1" s="44"/>
      <c r="N1" s="44"/>
      <c r="O1" s="44"/>
      <c r="P1" s="44"/>
      <c r="Q1" s="44"/>
      <c r="R1" s="44"/>
      <c r="S1" s="44"/>
      <c r="T1" s="44"/>
      <c r="U1" s="44"/>
      <c r="V1" s="44"/>
      <c r="W1" s="44"/>
      <c r="X1" s="44"/>
    </row>
    <row r="2" spans="1:28" ht="12" customHeight="1" thickTop="1" x14ac:dyDescent="0.2">
      <c r="A2" s="44"/>
      <c r="B2" s="45"/>
      <c r="C2" s="46"/>
      <c r="D2" s="46"/>
      <c r="E2" s="46"/>
      <c r="F2" s="46"/>
      <c r="G2" s="46"/>
      <c r="H2" s="46"/>
      <c r="I2" s="46"/>
      <c r="J2" s="46"/>
      <c r="K2" s="46"/>
      <c r="L2" s="46"/>
      <c r="M2" s="46"/>
      <c r="N2" s="46"/>
      <c r="O2" s="46"/>
      <c r="P2" s="46"/>
      <c r="Q2" s="46"/>
      <c r="R2" s="46"/>
      <c r="S2" s="46"/>
      <c r="T2" s="46"/>
      <c r="U2" s="46"/>
      <c r="V2" s="46"/>
      <c r="W2" s="47"/>
      <c r="X2" s="44"/>
    </row>
    <row r="3" spans="1:28" ht="20.25" x14ac:dyDescent="0.3">
      <c r="A3" s="44"/>
      <c r="B3" s="48"/>
      <c r="C3" s="53" t="s">
        <v>56</v>
      </c>
      <c r="D3" s="54"/>
      <c r="E3" s="52"/>
      <c r="F3" s="54"/>
      <c r="G3" s="52"/>
      <c r="H3" s="54"/>
      <c r="I3" s="52"/>
      <c r="J3" s="54"/>
      <c r="K3" s="52"/>
      <c r="L3" s="52"/>
      <c r="M3" s="52"/>
      <c r="N3" s="52"/>
      <c r="O3" s="52"/>
      <c r="P3" s="52"/>
      <c r="Q3" s="52"/>
      <c r="R3" s="52"/>
      <c r="S3" s="52"/>
      <c r="T3" s="52"/>
      <c r="U3" s="52"/>
      <c r="V3" s="50" t="s">
        <v>2</v>
      </c>
      <c r="W3" s="51"/>
      <c r="X3" s="52"/>
      <c r="Y3" s="111"/>
      <c r="Z3" s="111"/>
      <c r="AA3" s="111"/>
      <c r="AB3" s="111"/>
    </row>
    <row r="4" spans="1:28" ht="18" x14ac:dyDescent="0.25">
      <c r="A4" s="112"/>
      <c r="B4" s="44"/>
      <c r="C4" s="380" t="s">
        <v>57</v>
      </c>
      <c r="D4" s="380"/>
      <c r="E4" s="380"/>
      <c r="F4" s="380"/>
      <c r="G4" s="380"/>
      <c r="H4" s="380"/>
      <c r="I4" s="380"/>
      <c r="J4" s="380"/>
      <c r="K4" s="380"/>
      <c r="L4" s="380"/>
      <c r="M4" s="380"/>
      <c r="N4" s="380"/>
      <c r="O4" s="380"/>
      <c r="P4" s="380"/>
      <c r="Q4" s="380"/>
      <c r="R4" s="380"/>
      <c r="S4" s="380"/>
      <c r="T4" s="380"/>
      <c r="U4" s="113"/>
      <c r="V4" s="55" t="s">
        <v>3</v>
      </c>
      <c r="W4" s="52"/>
      <c r="X4" s="114"/>
      <c r="Y4" s="111"/>
      <c r="Z4" s="111"/>
      <c r="AA4" s="111"/>
      <c r="AB4" s="111"/>
    </row>
    <row r="5" spans="1:28" s="118" customFormat="1" ht="15.75" customHeight="1" x14ac:dyDescent="0.25">
      <c r="A5" s="115"/>
      <c r="B5" s="59"/>
      <c r="C5" s="380"/>
      <c r="D5" s="380"/>
      <c r="E5" s="380"/>
      <c r="F5" s="380"/>
      <c r="G5" s="380"/>
      <c r="H5" s="380"/>
      <c r="I5" s="380"/>
      <c r="J5" s="380"/>
      <c r="K5" s="380"/>
      <c r="L5" s="380"/>
      <c r="M5" s="380"/>
      <c r="N5" s="380"/>
      <c r="O5" s="380"/>
      <c r="P5" s="380"/>
      <c r="Q5" s="380"/>
      <c r="R5" s="380"/>
      <c r="S5" s="380"/>
      <c r="T5" s="380"/>
      <c r="U5" s="116"/>
      <c r="V5" s="60" t="s">
        <v>23</v>
      </c>
      <c r="W5" s="59"/>
      <c r="X5" s="117"/>
    </row>
    <row r="6" spans="1:28" s="118" customFormat="1" ht="34.15" customHeight="1" x14ac:dyDescent="0.25">
      <c r="A6" s="115"/>
      <c r="B6" s="59"/>
      <c r="C6" s="380" t="s">
        <v>58</v>
      </c>
      <c r="D6" s="380"/>
      <c r="E6" s="380"/>
      <c r="F6" s="380"/>
      <c r="G6" s="380"/>
      <c r="H6" s="380"/>
      <c r="I6" s="380"/>
      <c r="J6" s="380"/>
      <c r="K6" s="380"/>
      <c r="L6" s="380"/>
      <c r="M6" s="380"/>
      <c r="N6" s="380"/>
      <c r="O6" s="380"/>
      <c r="P6" s="380"/>
      <c r="Q6" s="380"/>
      <c r="R6" s="380"/>
      <c r="S6" s="380"/>
      <c r="T6" s="380"/>
      <c r="U6" s="59"/>
      <c r="V6" s="59"/>
      <c r="W6" s="59"/>
      <c r="X6" s="117"/>
    </row>
    <row r="7" spans="1:28" x14ac:dyDescent="0.2">
      <c r="A7" s="112"/>
      <c r="B7" s="52"/>
      <c r="C7" s="44"/>
      <c r="D7" s="44"/>
      <c r="E7" s="44"/>
      <c r="F7" s="44"/>
      <c r="G7" s="44"/>
      <c r="H7" s="44"/>
      <c r="I7" s="44"/>
      <c r="J7" s="44"/>
      <c r="K7" s="44"/>
      <c r="L7" s="44"/>
      <c r="M7" s="44"/>
      <c r="N7" s="44"/>
      <c r="O7" s="44"/>
      <c r="P7" s="44"/>
      <c r="Q7" s="44"/>
      <c r="R7" s="44"/>
      <c r="S7" s="44"/>
      <c r="T7" s="44"/>
      <c r="U7" s="44"/>
      <c r="V7" s="44"/>
      <c r="W7" s="52"/>
      <c r="X7" s="48"/>
    </row>
    <row r="8" spans="1:28" ht="15.75" customHeight="1" x14ac:dyDescent="0.25">
      <c r="A8" s="112"/>
      <c r="B8" s="44"/>
      <c r="C8" s="59" t="s">
        <v>59</v>
      </c>
      <c r="D8" s="59"/>
      <c r="E8" s="52"/>
      <c r="F8" s="52"/>
      <c r="G8" s="52"/>
      <c r="H8" s="52"/>
      <c r="I8" s="52"/>
      <c r="J8" s="52"/>
      <c r="K8" s="52"/>
      <c r="L8" s="52"/>
      <c r="M8" s="52"/>
      <c r="N8" s="59"/>
      <c r="O8" s="52"/>
      <c r="P8" s="44"/>
      <c r="Q8" s="44"/>
      <c r="R8" s="44"/>
      <c r="S8" s="44"/>
      <c r="T8" s="44"/>
      <c r="U8" s="52"/>
      <c r="V8" s="52"/>
      <c r="W8" s="52"/>
      <c r="X8" s="48"/>
    </row>
    <row r="9" spans="1:28" ht="15.75" customHeight="1" x14ac:dyDescent="0.25">
      <c r="A9" s="112"/>
      <c r="B9" s="44"/>
      <c r="C9" s="59" t="s">
        <v>60</v>
      </c>
      <c r="D9" s="44"/>
      <c r="E9" s="44"/>
      <c r="F9" s="44"/>
      <c r="G9" s="44"/>
      <c r="H9" s="52"/>
      <c r="I9" s="52"/>
      <c r="J9" s="52"/>
      <c r="K9" s="52"/>
      <c r="L9" s="52"/>
      <c r="M9" s="52"/>
      <c r="N9" s="59"/>
      <c r="O9" s="52"/>
      <c r="P9" s="44"/>
      <c r="Q9" s="44"/>
      <c r="R9" s="44"/>
      <c r="S9" s="44"/>
      <c r="T9" s="44"/>
      <c r="U9" s="52"/>
      <c r="V9" s="52"/>
      <c r="W9" s="52"/>
      <c r="X9" s="48"/>
    </row>
    <row r="10" spans="1:28" ht="15.75" customHeight="1" x14ac:dyDescent="0.25">
      <c r="A10" s="112"/>
      <c r="B10" s="44"/>
      <c r="C10" s="59" t="s">
        <v>61</v>
      </c>
      <c r="D10" s="59"/>
      <c r="E10" s="52"/>
      <c r="F10" s="52"/>
      <c r="G10" s="52"/>
      <c r="H10" s="52"/>
      <c r="I10" s="52"/>
      <c r="J10" s="52"/>
      <c r="K10" s="52"/>
      <c r="L10" s="52"/>
      <c r="M10" s="52"/>
      <c r="N10" s="59"/>
      <c r="O10" s="52"/>
      <c r="P10" s="44"/>
      <c r="Q10" s="44"/>
      <c r="R10" s="44"/>
      <c r="S10" s="44"/>
      <c r="T10" s="44"/>
      <c r="U10" s="52"/>
      <c r="V10" s="52"/>
      <c r="W10" s="52"/>
      <c r="X10" s="48"/>
    </row>
    <row r="11" spans="1:28" ht="15.75" customHeight="1" x14ac:dyDescent="0.25">
      <c r="A11" s="112"/>
      <c r="B11" s="44"/>
      <c r="C11" s="59" t="s">
        <v>62</v>
      </c>
      <c r="D11" s="59"/>
      <c r="E11" s="52"/>
      <c r="F11" s="52"/>
      <c r="G11" s="52"/>
      <c r="H11" s="52"/>
      <c r="I11" s="52"/>
      <c r="J11" s="52"/>
      <c r="K11" s="52"/>
      <c r="L11" s="52"/>
      <c r="M11" s="52"/>
      <c r="N11" s="59"/>
      <c r="O11" s="52"/>
      <c r="P11" s="44"/>
      <c r="Q11" s="44"/>
      <c r="R11" s="44"/>
      <c r="S11" s="44"/>
      <c r="T11" s="44"/>
      <c r="U11" s="52"/>
      <c r="V11" s="52"/>
      <c r="W11" s="52"/>
      <c r="X11" s="48"/>
    </row>
    <row r="12" spans="1:28" ht="15.75" customHeight="1" x14ac:dyDescent="0.25">
      <c r="A12" s="112"/>
      <c r="B12" s="44"/>
      <c r="C12" s="59" t="s">
        <v>63</v>
      </c>
      <c r="D12" s="59"/>
      <c r="E12" s="52"/>
      <c r="F12" s="52"/>
      <c r="G12" s="52"/>
      <c r="H12" s="52"/>
      <c r="I12" s="52"/>
      <c r="J12" s="52"/>
      <c r="K12" s="52"/>
      <c r="L12" s="52"/>
      <c r="M12" s="52"/>
      <c r="N12" s="59"/>
      <c r="O12" s="52"/>
      <c r="P12" s="44"/>
      <c r="Q12" s="44"/>
      <c r="R12" s="44"/>
      <c r="S12" s="44"/>
      <c r="T12" s="44"/>
      <c r="U12" s="52"/>
      <c r="V12" s="52"/>
      <c r="W12" s="52"/>
      <c r="X12" s="48"/>
    </row>
    <row r="13" spans="1:28" ht="15.75" customHeight="1" x14ac:dyDescent="0.25">
      <c r="A13" s="112"/>
      <c r="B13" s="44"/>
      <c r="C13" s="59" t="s">
        <v>64</v>
      </c>
      <c r="D13" s="59"/>
      <c r="E13" s="52"/>
      <c r="F13" s="52"/>
      <c r="G13" s="52"/>
      <c r="H13" s="52"/>
      <c r="I13" s="52"/>
      <c r="J13" s="52"/>
      <c r="K13" s="52"/>
      <c r="L13" s="52"/>
      <c r="M13" s="52"/>
      <c r="N13" s="59"/>
      <c r="O13" s="52"/>
      <c r="P13" s="44"/>
      <c r="Q13" s="44"/>
      <c r="R13" s="44"/>
      <c r="S13" s="44"/>
      <c r="T13" s="44"/>
      <c r="U13" s="52"/>
      <c r="V13" s="52"/>
      <c r="W13" s="52"/>
      <c r="X13" s="48"/>
    </row>
    <row r="14" spans="1:28" ht="15.75" customHeight="1" thickBot="1" x14ac:dyDescent="0.3">
      <c r="A14" s="112"/>
      <c r="B14" s="44"/>
      <c r="C14" s="59"/>
      <c r="D14" s="59"/>
      <c r="E14" s="52"/>
      <c r="F14" s="52"/>
      <c r="G14" s="52"/>
      <c r="H14" s="52"/>
      <c r="I14" s="52"/>
      <c r="J14" s="52"/>
      <c r="K14" s="52"/>
      <c r="L14" s="52"/>
      <c r="M14" s="52"/>
      <c r="N14" s="59"/>
      <c r="O14" s="52"/>
      <c r="P14" s="44"/>
      <c r="Q14" s="44"/>
      <c r="R14" s="44"/>
      <c r="S14" s="44"/>
      <c r="T14" s="44"/>
      <c r="U14" s="52"/>
      <c r="V14" s="52"/>
      <c r="W14" s="52"/>
      <c r="X14" s="48"/>
    </row>
    <row r="15" spans="1:28" ht="15.75" customHeight="1" thickTop="1" thickBot="1" x14ac:dyDescent="0.3">
      <c r="A15" s="112"/>
      <c r="B15" s="48"/>
      <c r="C15" s="119" t="s">
        <v>65</v>
      </c>
      <c r="D15" s="119"/>
      <c r="E15" s="381" t="s">
        <v>66</v>
      </c>
      <c r="F15" s="381"/>
      <c r="G15" s="381"/>
      <c r="H15" s="381"/>
      <c r="I15" s="381"/>
      <c r="J15" s="381"/>
      <c r="K15" s="381"/>
      <c r="L15" s="381"/>
      <c r="M15" s="120"/>
      <c r="N15" s="59"/>
      <c r="O15" s="52"/>
      <c r="P15" s="44"/>
      <c r="Q15" s="44"/>
      <c r="R15" s="44"/>
      <c r="S15" s="44"/>
      <c r="T15" s="44"/>
      <c r="U15" s="52"/>
      <c r="V15" s="52"/>
      <c r="W15" s="52"/>
      <c r="X15" s="48"/>
    </row>
    <row r="16" spans="1:28" ht="15.75" customHeight="1" thickTop="1" x14ac:dyDescent="0.2">
      <c r="A16" s="112"/>
      <c r="B16" s="48"/>
      <c r="C16" s="121" t="s">
        <v>67</v>
      </c>
      <c r="D16" s="44"/>
      <c r="E16" s="382" t="s">
        <v>68</v>
      </c>
      <c r="F16" s="382"/>
      <c r="G16" s="382"/>
      <c r="H16" s="382"/>
      <c r="I16" s="382"/>
      <c r="J16" s="382"/>
      <c r="K16" s="382"/>
      <c r="L16" s="382"/>
      <c r="M16" s="122"/>
      <c r="N16" s="122"/>
      <c r="O16" s="52"/>
      <c r="P16" s="44"/>
      <c r="Q16" s="44"/>
      <c r="R16" s="44"/>
      <c r="S16" s="44"/>
      <c r="T16" s="44"/>
      <c r="U16" s="52"/>
      <c r="V16" s="52"/>
      <c r="W16" s="52"/>
      <c r="X16" s="48"/>
    </row>
    <row r="17" spans="1:28" ht="15.75" customHeight="1" x14ac:dyDescent="0.2">
      <c r="A17" s="112"/>
      <c r="B17" s="48"/>
      <c r="C17" s="123"/>
      <c r="D17" s="44"/>
      <c r="E17" s="383" t="s">
        <v>69</v>
      </c>
      <c r="F17" s="383"/>
      <c r="G17" s="383"/>
      <c r="H17" s="383"/>
      <c r="I17" s="383"/>
      <c r="J17" s="383"/>
      <c r="K17" s="383"/>
      <c r="L17" s="383"/>
      <c r="M17" s="122"/>
      <c r="N17" s="122"/>
      <c r="O17" s="52"/>
      <c r="P17" s="44"/>
      <c r="Q17" s="44"/>
      <c r="R17" s="44"/>
      <c r="S17" s="44"/>
      <c r="T17" s="44"/>
      <c r="U17" s="52"/>
      <c r="V17" s="52"/>
      <c r="W17" s="52"/>
      <c r="X17" s="48"/>
    </row>
    <row r="18" spans="1:28" ht="15.75" customHeight="1" thickBot="1" x14ac:dyDescent="0.25">
      <c r="A18" s="112"/>
      <c r="B18" s="48"/>
      <c r="C18" s="124"/>
      <c r="D18" s="124"/>
      <c r="E18" s="124" t="s">
        <v>70</v>
      </c>
      <c r="F18" s="124"/>
      <c r="G18" s="124"/>
      <c r="H18" s="124"/>
      <c r="I18" s="124"/>
      <c r="J18" s="124"/>
      <c r="K18" s="124"/>
      <c r="L18" s="124"/>
      <c r="M18" s="384"/>
      <c r="N18" s="384"/>
      <c r="O18" s="52"/>
      <c r="P18" s="44"/>
      <c r="Q18" s="44"/>
      <c r="R18" s="44"/>
      <c r="S18" s="44"/>
      <c r="T18" s="44"/>
      <c r="U18" s="52"/>
      <c r="V18" s="52"/>
      <c r="W18" s="52"/>
      <c r="X18" s="48"/>
    </row>
    <row r="19" spans="1:28" ht="15.75" customHeight="1" x14ac:dyDescent="0.2">
      <c r="A19" s="112"/>
      <c r="B19" s="48"/>
      <c r="C19" s="125" t="s">
        <v>71</v>
      </c>
      <c r="D19" s="44"/>
      <c r="E19" s="385" t="s">
        <v>72</v>
      </c>
      <c r="F19" s="385"/>
      <c r="G19" s="385"/>
      <c r="H19" s="385"/>
      <c r="I19" s="385"/>
      <c r="J19" s="385"/>
      <c r="K19" s="385"/>
      <c r="L19" s="385"/>
      <c r="M19" s="384"/>
      <c r="N19" s="384"/>
      <c r="O19" s="52"/>
      <c r="P19" s="44"/>
      <c r="Q19" s="44"/>
      <c r="R19" s="44"/>
      <c r="S19" s="44"/>
      <c r="T19" s="44"/>
      <c r="U19" s="52"/>
      <c r="V19" s="52"/>
      <c r="W19" s="52"/>
      <c r="X19" s="48"/>
    </row>
    <row r="20" spans="1:28" ht="15.75" customHeight="1" x14ac:dyDescent="0.2">
      <c r="A20" s="112"/>
      <c r="B20" s="48"/>
      <c r="C20" s="123"/>
      <c r="D20" s="44"/>
      <c r="E20" s="383" t="s">
        <v>73</v>
      </c>
      <c r="F20" s="383"/>
      <c r="G20" s="383"/>
      <c r="H20" s="383"/>
      <c r="I20" s="383"/>
      <c r="J20" s="383"/>
      <c r="K20" s="383"/>
      <c r="L20" s="383"/>
      <c r="M20" s="122"/>
      <c r="N20" s="122"/>
      <c r="O20" s="52"/>
      <c r="P20" s="44"/>
      <c r="Q20" s="44"/>
      <c r="R20" s="44"/>
      <c r="S20" s="44"/>
      <c r="T20" s="44"/>
      <c r="U20" s="52"/>
      <c r="V20" s="52"/>
      <c r="W20" s="52"/>
      <c r="X20" s="48"/>
    </row>
    <row r="21" spans="1:28" ht="15.75" customHeight="1" x14ac:dyDescent="0.2">
      <c r="A21" s="112"/>
      <c r="B21" s="48"/>
      <c r="C21" s="123"/>
      <c r="D21" s="44"/>
      <c r="E21" s="383" t="s">
        <v>74</v>
      </c>
      <c r="F21" s="383"/>
      <c r="G21" s="383"/>
      <c r="H21" s="383"/>
      <c r="I21" s="383"/>
      <c r="J21" s="383"/>
      <c r="K21" s="383"/>
      <c r="L21" s="383"/>
      <c r="M21" s="122"/>
      <c r="N21" s="122"/>
      <c r="O21" s="52"/>
      <c r="P21" s="44"/>
      <c r="Q21" s="44"/>
      <c r="R21" s="44"/>
      <c r="S21" s="44"/>
      <c r="T21" s="44"/>
      <c r="U21" s="52"/>
      <c r="V21" s="52"/>
      <c r="W21" s="52"/>
      <c r="X21" s="48"/>
    </row>
    <row r="22" spans="1:28" ht="15.75" customHeight="1" thickBot="1" x14ac:dyDescent="0.25">
      <c r="A22" s="112"/>
      <c r="B22" s="48"/>
      <c r="C22" s="124"/>
      <c r="D22" s="124"/>
      <c r="E22" s="124" t="s">
        <v>75</v>
      </c>
      <c r="F22" s="124"/>
      <c r="G22" s="124"/>
      <c r="H22" s="124"/>
      <c r="I22" s="124"/>
      <c r="J22" s="124"/>
      <c r="K22" s="124"/>
      <c r="L22" s="124"/>
      <c r="M22" s="122"/>
      <c r="N22" s="122"/>
      <c r="O22" s="52"/>
      <c r="P22" s="44"/>
      <c r="Q22" s="44"/>
      <c r="R22" s="44"/>
      <c r="S22" s="44"/>
      <c r="T22" s="44"/>
      <c r="U22" s="52"/>
      <c r="V22" s="52"/>
      <c r="W22" s="52"/>
      <c r="X22" s="48"/>
    </row>
    <row r="23" spans="1:28" ht="15.75" customHeight="1" x14ac:dyDescent="0.2">
      <c r="A23" s="112"/>
      <c r="B23" s="48"/>
      <c r="C23" s="125" t="s">
        <v>76</v>
      </c>
      <c r="D23" s="44"/>
      <c r="E23" s="379" t="s">
        <v>77</v>
      </c>
      <c r="F23" s="379"/>
      <c r="G23" s="379"/>
      <c r="H23" s="379"/>
      <c r="I23" s="379"/>
      <c r="J23" s="379"/>
      <c r="K23" s="379"/>
      <c r="L23" s="379"/>
      <c r="M23" s="122"/>
      <c r="N23" s="122"/>
      <c r="O23" s="52"/>
      <c r="P23" s="44"/>
      <c r="Q23" s="44"/>
      <c r="R23" s="44"/>
      <c r="S23" s="44"/>
      <c r="T23" s="44"/>
      <c r="U23" s="52"/>
      <c r="V23" s="52"/>
      <c r="W23" s="52"/>
      <c r="X23" s="48"/>
    </row>
    <row r="24" spans="1:28" ht="15.75" customHeight="1" thickBot="1" x14ac:dyDescent="0.25">
      <c r="A24" s="112"/>
      <c r="B24" s="48"/>
      <c r="C24" s="124"/>
      <c r="D24" s="124"/>
      <c r="E24" s="126" t="s">
        <v>78</v>
      </c>
      <c r="F24" s="124"/>
      <c r="G24" s="124"/>
      <c r="H24" s="124"/>
      <c r="I24" s="124"/>
      <c r="J24" s="124"/>
      <c r="K24" s="124"/>
      <c r="L24" s="124"/>
      <c r="M24" s="122"/>
      <c r="N24" s="122"/>
      <c r="O24" s="52"/>
      <c r="P24" s="44"/>
      <c r="Q24" s="44"/>
      <c r="R24" s="44"/>
      <c r="S24" s="44"/>
      <c r="T24" s="44"/>
      <c r="U24" s="52"/>
      <c r="V24" s="52"/>
      <c r="W24" s="52"/>
      <c r="X24" s="48"/>
    </row>
    <row r="25" spans="1:28" ht="15.75" customHeight="1" x14ac:dyDescent="0.2">
      <c r="A25" s="112"/>
      <c r="B25" s="48"/>
      <c r="C25" s="125" t="s">
        <v>79</v>
      </c>
      <c r="D25" s="44"/>
      <c r="E25" s="379" t="s">
        <v>80</v>
      </c>
      <c r="F25" s="379"/>
      <c r="G25" s="379"/>
      <c r="H25" s="379"/>
      <c r="I25" s="379"/>
      <c r="J25" s="379"/>
      <c r="K25" s="379"/>
      <c r="L25" s="379"/>
      <c r="M25" s="122"/>
      <c r="N25" s="122"/>
      <c r="O25" s="52"/>
      <c r="P25" s="44"/>
      <c r="Q25" s="44"/>
      <c r="R25" s="44"/>
      <c r="S25" s="44"/>
      <c r="T25" s="44"/>
      <c r="U25" s="52"/>
      <c r="V25" s="52"/>
      <c r="W25" s="52"/>
      <c r="X25" s="48"/>
    </row>
    <row r="26" spans="1:28" ht="15.75" customHeight="1" thickBot="1" x14ac:dyDescent="0.25">
      <c r="A26" s="112"/>
      <c r="B26" s="48"/>
      <c r="C26" s="124"/>
      <c r="D26" s="124"/>
      <c r="E26" s="126" t="s">
        <v>81</v>
      </c>
      <c r="F26" s="124"/>
      <c r="G26" s="124"/>
      <c r="H26" s="124"/>
      <c r="I26" s="124"/>
      <c r="J26" s="124"/>
      <c r="K26" s="124"/>
      <c r="L26" s="124"/>
      <c r="M26" s="122"/>
      <c r="N26" s="122"/>
      <c r="O26" s="52"/>
      <c r="P26" s="44"/>
      <c r="Q26" s="44"/>
      <c r="R26" s="44"/>
      <c r="S26" s="44"/>
      <c r="T26" s="44"/>
      <c r="U26" s="52"/>
      <c r="V26" s="52"/>
      <c r="W26" s="52"/>
      <c r="X26" s="48"/>
    </row>
    <row r="27" spans="1:28" ht="15.75" customHeight="1" thickBot="1" x14ac:dyDescent="0.25">
      <c r="A27" s="112"/>
      <c r="B27" s="48"/>
      <c r="C27" s="124" t="s">
        <v>82</v>
      </c>
      <c r="D27" s="124"/>
      <c r="E27" s="126" t="s">
        <v>83</v>
      </c>
      <c r="F27" s="124"/>
      <c r="G27" s="124"/>
      <c r="H27" s="124"/>
      <c r="I27" s="124"/>
      <c r="J27" s="124"/>
      <c r="K27" s="124"/>
      <c r="L27" s="124"/>
      <c r="M27" s="122"/>
      <c r="N27" s="122"/>
      <c r="O27" s="52"/>
      <c r="P27" s="44"/>
      <c r="Q27" s="44"/>
      <c r="R27" s="44"/>
      <c r="S27" s="44"/>
      <c r="T27" s="44"/>
      <c r="U27" s="52"/>
      <c r="V27" s="52"/>
      <c r="W27" s="52"/>
      <c r="X27" s="48"/>
    </row>
    <row r="28" spans="1:28" ht="27.6" customHeight="1" x14ac:dyDescent="0.25">
      <c r="A28" s="112"/>
      <c r="B28" s="44"/>
      <c r="C28" s="386" t="s">
        <v>84</v>
      </c>
      <c r="D28" s="386"/>
      <c r="E28" s="386"/>
      <c r="F28" s="386"/>
      <c r="G28" s="386"/>
      <c r="H28" s="386"/>
      <c r="I28" s="386"/>
      <c r="J28" s="386"/>
      <c r="K28" s="386"/>
      <c r="L28" s="386"/>
      <c r="M28" s="52"/>
      <c r="N28" s="59"/>
      <c r="O28" s="52"/>
      <c r="P28" s="44"/>
      <c r="Q28" s="44"/>
      <c r="R28" s="44"/>
      <c r="S28" s="44"/>
      <c r="T28" s="44"/>
      <c r="U28" s="52"/>
      <c r="V28" s="52"/>
      <c r="W28" s="52"/>
      <c r="X28" s="48"/>
    </row>
    <row r="29" spans="1:28" ht="15.6" customHeight="1" x14ac:dyDescent="0.25">
      <c r="A29" s="112"/>
      <c r="B29" s="44"/>
      <c r="C29" s="54"/>
      <c r="D29" s="54"/>
      <c r="E29" s="52"/>
      <c r="F29" s="54"/>
      <c r="G29" s="52"/>
      <c r="H29" s="54"/>
      <c r="I29" s="52"/>
      <c r="J29" s="54"/>
      <c r="K29" s="52"/>
      <c r="L29" s="52"/>
      <c r="M29" s="52"/>
      <c r="N29" s="52"/>
      <c r="O29" s="52"/>
      <c r="P29" s="52"/>
      <c r="Q29" s="52"/>
      <c r="R29" s="52"/>
      <c r="S29" s="52"/>
      <c r="T29" s="113"/>
      <c r="U29" s="54"/>
      <c r="V29" s="54"/>
      <c r="W29" s="52"/>
      <c r="X29" s="114"/>
      <c r="Y29" s="111"/>
      <c r="Z29" s="111"/>
      <c r="AA29" s="111"/>
      <c r="AB29" s="111"/>
    </row>
    <row r="30" spans="1:28" s="118" customFormat="1" ht="25.9" customHeight="1" x14ac:dyDescent="0.4">
      <c r="A30" s="115"/>
      <c r="B30" s="59"/>
      <c r="C30" s="387" t="s">
        <v>85</v>
      </c>
      <c r="D30" s="387"/>
      <c r="E30" s="387"/>
      <c r="F30" s="387"/>
      <c r="G30" s="387"/>
      <c r="H30" s="387"/>
      <c r="I30" s="387"/>
      <c r="J30" s="387"/>
      <c r="K30" s="387"/>
      <c r="L30" s="387"/>
      <c r="M30" s="387"/>
      <c r="N30" s="387"/>
      <c r="O30" s="387"/>
      <c r="P30" s="387"/>
      <c r="Q30" s="387"/>
      <c r="R30" s="387"/>
      <c r="S30" s="59"/>
      <c r="T30" s="113"/>
      <c r="U30" s="59"/>
      <c r="V30" s="59"/>
      <c r="W30" s="59"/>
      <c r="X30" s="117"/>
    </row>
    <row r="31" spans="1:28" s="118" customFormat="1" ht="15.75" customHeight="1" x14ac:dyDescent="0.25">
      <c r="A31" s="115"/>
      <c r="B31" s="59"/>
      <c r="C31" s="44" t="s">
        <v>86</v>
      </c>
      <c r="D31" s="59"/>
      <c r="E31" s="59"/>
      <c r="F31" s="59"/>
      <c r="G31" s="59"/>
      <c r="H31" s="59"/>
      <c r="I31" s="59"/>
      <c r="J31" s="59"/>
      <c r="K31" s="59"/>
      <c r="L31" s="59"/>
      <c r="M31" s="59"/>
      <c r="N31" s="59"/>
      <c r="O31" s="59"/>
      <c r="P31" s="59"/>
      <c r="Q31" s="59"/>
      <c r="R31" s="59"/>
      <c r="S31" s="59"/>
      <c r="T31" s="113"/>
      <c r="U31" s="52"/>
      <c r="V31" s="50" t="s">
        <v>2</v>
      </c>
      <c r="W31" s="59"/>
      <c r="X31" s="117"/>
    </row>
    <row r="32" spans="1:28" s="118" customFormat="1" ht="15.75" customHeight="1" x14ac:dyDescent="0.25">
      <c r="A32" s="115"/>
      <c r="B32" s="59"/>
      <c r="C32" s="44" t="s">
        <v>87</v>
      </c>
      <c r="D32" s="59"/>
      <c r="E32" s="59"/>
      <c r="F32" s="59"/>
      <c r="G32" s="59"/>
      <c r="H32" s="59"/>
      <c r="I32" s="59"/>
      <c r="J32" s="59"/>
      <c r="K32" s="59"/>
      <c r="L32" s="59"/>
      <c r="M32" s="59"/>
      <c r="N32" s="59"/>
      <c r="O32" s="59"/>
      <c r="P32" s="59"/>
      <c r="Q32" s="59"/>
      <c r="R32" s="59"/>
      <c r="S32" s="59"/>
      <c r="T32" s="113"/>
      <c r="U32" s="113"/>
      <c r="V32" s="55" t="s">
        <v>3</v>
      </c>
      <c r="W32" s="59"/>
      <c r="X32" s="117"/>
    </row>
    <row r="33" spans="1:28" s="118" customFormat="1" ht="15.75" customHeight="1" x14ac:dyDescent="0.25">
      <c r="A33" s="115"/>
      <c r="B33" s="59"/>
      <c r="C33" s="44" t="s">
        <v>88</v>
      </c>
      <c r="D33" s="59"/>
      <c r="E33" s="59"/>
      <c r="F33" s="59"/>
      <c r="G33" s="59"/>
      <c r="H33" s="59"/>
      <c r="I33" s="59"/>
      <c r="J33" s="59"/>
      <c r="K33" s="59"/>
      <c r="L33" s="59"/>
      <c r="M33" s="59"/>
      <c r="N33" s="59"/>
      <c r="O33" s="59"/>
      <c r="P33" s="59"/>
      <c r="Q33" s="59"/>
      <c r="R33" s="59"/>
      <c r="S33" s="59"/>
      <c r="T33" s="113"/>
      <c r="U33" s="59"/>
      <c r="V33" s="60" t="s">
        <v>23</v>
      </c>
      <c r="W33" s="59"/>
      <c r="X33" s="117"/>
    </row>
    <row r="34" spans="1:28" ht="15.6" customHeight="1" x14ac:dyDescent="0.25">
      <c r="A34" s="112"/>
      <c r="B34" s="44"/>
      <c r="C34" s="54"/>
      <c r="D34" s="54"/>
      <c r="E34" s="52"/>
      <c r="F34" s="54"/>
      <c r="G34" s="52"/>
      <c r="H34" s="54"/>
      <c r="I34" s="52"/>
      <c r="J34" s="54"/>
      <c r="K34" s="52"/>
      <c r="L34" s="52"/>
      <c r="M34" s="52"/>
      <c r="N34" s="52"/>
      <c r="O34" s="52"/>
      <c r="P34" s="52"/>
      <c r="Q34" s="52"/>
      <c r="R34" s="52"/>
      <c r="S34" s="52"/>
      <c r="T34" s="113"/>
      <c r="U34" s="54"/>
      <c r="V34" s="54"/>
      <c r="W34" s="52"/>
      <c r="X34" s="114"/>
      <c r="Y34" s="111"/>
      <c r="Z34" s="111"/>
      <c r="AA34" s="111"/>
      <c r="AB34" s="111"/>
    </row>
    <row r="35" spans="1:28" s="111" customFormat="1" ht="23.45" customHeight="1" thickBot="1" x14ac:dyDescent="0.35">
      <c r="A35" s="51"/>
      <c r="B35" s="127"/>
      <c r="C35" s="128" t="s">
        <v>89</v>
      </c>
      <c r="D35" s="44"/>
      <c r="E35" s="44"/>
      <c r="F35" s="44"/>
      <c r="G35" s="44"/>
      <c r="H35" s="44"/>
      <c r="I35" s="44"/>
      <c r="J35" s="44"/>
      <c r="K35" s="44"/>
      <c r="L35" s="44"/>
      <c r="M35" s="44"/>
      <c r="N35" s="44"/>
      <c r="O35" s="44"/>
      <c r="P35" s="44"/>
      <c r="Q35" s="44"/>
      <c r="R35" s="44"/>
      <c r="S35" s="44"/>
      <c r="T35" s="44"/>
      <c r="U35" s="44"/>
      <c r="V35" s="44"/>
      <c r="W35" s="52"/>
      <c r="X35" s="129"/>
    </row>
    <row r="36" spans="1:28" s="111" customFormat="1" ht="15.75" customHeight="1" thickTop="1" x14ac:dyDescent="0.2">
      <c r="A36" s="51"/>
      <c r="B36" s="127"/>
      <c r="C36" s="46"/>
      <c r="D36" s="46"/>
      <c r="E36" s="46"/>
      <c r="F36" s="46"/>
      <c r="G36" s="46"/>
      <c r="H36" s="46"/>
      <c r="I36" s="46"/>
      <c r="J36" s="46"/>
      <c r="K36" s="46"/>
      <c r="L36" s="46"/>
      <c r="M36" s="46"/>
      <c r="N36" s="46"/>
      <c r="O36" s="46"/>
      <c r="P36" s="46"/>
      <c r="Q36" s="46"/>
      <c r="R36" s="46"/>
      <c r="S36" s="46"/>
      <c r="T36" s="46"/>
      <c r="U36" s="46"/>
      <c r="V36" s="46"/>
      <c r="W36" s="68"/>
      <c r="X36" s="129"/>
    </row>
    <row r="37" spans="1:28" s="111" customFormat="1" ht="25.9" customHeight="1" x14ac:dyDescent="0.3">
      <c r="A37" s="51"/>
      <c r="B37" s="127"/>
      <c r="C37" s="130" t="s">
        <v>90</v>
      </c>
      <c r="D37" s="131"/>
      <c r="E37" s="131"/>
      <c r="F37" s="131"/>
      <c r="G37" s="131"/>
      <c r="H37" s="132"/>
      <c r="I37" s="133"/>
      <c r="J37" s="133"/>
      <c r="K37" s="133"/>
      <c r="L37" s="133"/>
      <c r="M37" s="133"/>
      <c r="N37" s="133"/>
      <c r="O37" s="133"/>
      <c r="P37" s="134"/>
      <c r="Q37" s="134"/>
      <c r="R37" s="134"/>
      <c r="S37" s="134"/>
      <c r="T37" s="134"/>
      <c r="U37" s="52"/>
      <c r="V37" s="52"/>
      <c r="W37" s="68"/>
      <c r="X37" s="129"/>
    </row>
    <row r="38" spans="1:28" s="111" customFormat="1" ht="23.45" customHeight="1" thickBot="1" x14ac:dyDescent="0.3">
      <c r="A38" s="51"/>
      <c r="B38" s="127"/>
      <c r="C38" s="135"/>
      <c r="D38" s="44"/>
      <c r="E38" s="68"/>
      <c r="F38" s="68"/>
      <c r="G38" s="68"/>
      <c r="H38" s="68"/>
      <c r="I38" s="68"/>
      <c r="J38" s="68"/>
      <c r="K38" s="136" t="str">
        <f>'Q11_R&amp;D_expenditure'!E29</f>
        <v>2018/19</v>
      </c>
      <c r="L38" s="136" t="str">
        <f>'Q11_R&amp;D_expenditure'!F29</f>
        <v>2019/20</v>
      </c>
      <c r="M38" s="136" t="str">
        <f>'Q11_R&amp;D_expenditure'!G29</f>
        <v>2020/21</v>
      </c>
      <c r="N38" s="136" t="str">
        <f>'Q11_R&amp;D_expenditure'!H29</f>
        <v>2021/22</v>
      </c>
      <c r="O38" s="136" t="str">
        <f>'Q11_R&amp;D_expenditure'!I29</f>
        <v>2022/23</v>
      </c>
      <c r="P38" s="136" t="str">
        <f>'Q11_R&amp;D_expenditure'!J29</f>
        <v>2023/24</v>
      </c>
      <c r="Q38" s="136" t="str">
        <f>'Q11_R&amp;D_expenditure'!K29</f>
        <v>2024/25</v>
      </c>
      <c r="R38" s="136" t="str">
        <f>'Q11_R&amp;D_expenditure'!L29</f>
        <v>2025/26</v>
      </c>
      <c r="S38" s="136" t="str">
        <f>'Q11_R&amp;D_expenditure'!M29</f>
        <v>2026/27</v>
      </c>
      <c r="T38" s="136" t="str">
        <f>'Q11_R&amp;D_expenditure'!N29</f>
        <v>2027/28</v>
      </c>
      <c r="U38" s="52"/>
      <c r="V38" s="52"/>
      <c r="W38" s="68"/>
      <c r="X38" s="129"/>
    </row>
    <row r="39" spans="1:28" s="111" customFormat="1" ht="23.45" customHeight="1" thickBot="1" x14ac:dyDescent="0.3">
      <c r="A39" s="51"/>
      <c r="B39" s="127"/>
      <c r="C39" s="135"/>
      <c r="D39" s="44"/>
      <c r="E39" s="68"/>
      <c r="F39" s="68"/>
      <c r="G39" s="68"/>
      <c r="H39" s="68"/>
      <c r="I39" s="137" t="s">
        <v>91</v>
      </c>
      <c r="J39" s="68"/>
      <c r="K39" s="138">
        <f t="shared" ref="K39:T39" si="0">SUM(K54:K58)</f>
        <v>0</v>
      </c>
      <c r="L39" s="138">
        <f t="shared" si="0"/>
        <v>0</v>
      </c>
      <c r="M39" s="138">
        <f t="shared" si="0"/>
        <v>0</v>
      </c>
      <c r="N39" s="138">
        <f t="shared" si="0"/>
        <v>0</v>
      </c>
      <c r="O39" s="138">
        <f t="shared" si="0"/>
        <v>0</v>
      </c>
      <c r="P39" s="138">
        <f t="shared" si="0"/>
        <v>0</v>
      </c>
      <c r="Q39" s="138">
        <f t="shared" si="0"/>
        <v>0</v>
      </c>
      <c r="R39" s="138">
        <f t="shared" si="0"/>
        <v>0</v>
      </c>
      <c r="S39" s="138">
        <f t="shared" si="0"/>
        <v>0</v>
      </c>
      <c r="T39" s="138">
        <f t="shared" si="0"/>
        <v>0</v>
      </c>
      <c r="U39" s="78"/>
      <c r="V39" s="52"/>
      <c r="W39" s="68"/>
      <c r="X39" s="129"/>
    </row>
    <row r="40" spans="1:28" s="111" customFormat="1" ht="23.45" customHeight="1" thickBot="1" x14ac:dyDescent="0.3">
      <c r="A40" s="51"/>
      <c r="B40" s="127"/>
      <c r="C40" s="135"/>
      <c r="D40" s="44"/>
      <c r="E40" s="68"/>
      <c r="F40" s="68"/>
      <c r="G40" s="68"/>
      <c r="H40" s="68"/>
      <c r="I40" s="137" t="s">
        <v>92</v>
      </c>
      <c r="J40" s="68"/>
      <c r="K40" s="138">
        <f t="shared" ref="K40:T40" si="1">SUM(K64:K68)</f>
        <v>0</v>
      </c>
      <c r="L40" s="138">
        <f t="shared" si="1"/>
        <v>0</v>
      </c>
      <c r="M40" s="138">
        <f t="shared" si="1"/>
        <v>0</v>
      </c>
      <c r="N40" s="138">
        <f t="shared" si="1"/>
        <v>0</v>
      </c>
      <c r="O40" s="138">
        <f t="shared" si="1"/>
        <v>0</v>
      </c>
      <c r="P40" s="138">
        <f t="shared" si="1"/>
        <v>0</v>
      </c>
      <c r="Q40" s="138">
        <f t="shared" si="1"/>
        <v>0</v>
      </c>
      <c r="R40" s="138">
        <f t="shared" si="1"/>
        <v>0</v>
      </c>
      <c r="S40" s="138">
        <f t="shared" si="1"/>
        <v>0</v>
      </c>
      <c r="T40" s="138">
        <f t="shared" si="1"/>
        <v>0</v>
      </c>
      <c r="U40" s="78"/>
      <c r="V40" s="52"/>
      <c r="W40" s="68"/>
      <c r="X40" s="129"/>
    </row>
    <row r="41" spans="1:28" s="111" customFormat="1" ht="23.45" customHeight="1" thickBot="1" x14ac:dyDescent="0.3">
      <c r="A41" s="51"/>
      <c r="B41" s="127"/>
      <c r="C41" s="135"/>
      <c r="D41" s="44"/>
      <c r="E41" s="68"/>
      <c r="F41" s="68"/>
      <c r="G41" s="68"/>
      <c r="H41" s="68"/>
      <c r="I41" s="137" t="s">
        <v>93</v>
      </c>
      <c r="J41" s="68"/>
      <c r="K41" s="138">
        <f t="shared" ref="K41:T41" si="2">K39+K40</f>
        <v>0</v>
      </c>
      <c r="L41" s="138">
        <f t="shared" si="2"/>
        <v>0</v>
      </c>
      <c r="M41" s="138">
        <f t="shared" si="2"/>
        <v>0</v>
      </c>
      <c r="N41" s="138">
        <f t="shared" si="2"/>
        <v>0</v>
      </c>
      <c r="O41" s="138">
        <f t="shared" si="2"/>
        <v>0</v>
      </c>
      <c r="P41" s="138">
        <f t="shared" si="2"/>
        <v>0</v>
      </c>
      <c r="Q41" s="138">
        <f t="shared" si="2"/>
        <v>0</v>
      </c>
      <c r="R41" s="138">
        <f t="shared" si="2"/>
        <v>0</v>
      </c>
      <c r="S41" s="138">
        <f t="shared" si="2"/>
        <v>0</v>
      </c>
      <c r="T41" s="138">
        <f t="shared" si="2"/>
        <v>0</v>
      </c>
      <c r="U41" s="78"/>
      <c r="V41" s="52"/>
      <c r="W41" s="68"/>
      <c r="X41" s="129"/>
    </row>
    <row r="42" spans="1:28" s="111" customFormat="1" ht="23.45" customHeight="1" x14ac:dyDescent="0.25">
      <c r="A42" s="51"/>
      <c r="B42" s="127"/>
      <c r="C42" s="135"/>
      <c r="D42" s="44"/>
      <c r="E42" s="68"/>
      <c r="F42" s="68"/>
      <c r="G42" s="68"/>
      <c r="H42" s="68"/>
      <c r="I42" s="137"/>
      <c r="J42" s="68"/>
      <c r="K42" s="78"/>
      <c r="L42" s="78"/>
      <c r="M42" s="78"/>
      <c r="N42" s="78"/>
      <c r="O42" s="78"/>
      <c r="P42" s="78"/>
      <c r="Q42" s="78"/>
      <c r="R42" s="78"/>
      <c r="S42" s="78"/>
      <c r="T42" s="78"/>
      <c r="U42" s="78"/>
      <c r="V42" s="52"/>
      <c r="W42" s="68"/>
      <c r="X42" s="129"/>
    </row>
    <row r="43" spans="1:28" s="111" customFormat="1" ht="43.9" customHeight="1" x14ac:dyDescent="0.3">
      <c r="A43" s="51"/>
      <c r="B43" s="127"/>
      <c r="C43" s="135"/>
      <c r="D43" s="44"/>
      <c r="E43" s="388" t="s">
        <v>94</v>
      </c>
      <c r="F43" s="388"/>
      <c r="G43" s="388"/>
      <c r="H43" s="388"/>
      <c r="I43" s="388"/>
      <c r="J43" s="388"/>
      <c r="K43" s="388"/>
      <c r="L43" s="388"/>
      <c r="M43" s="388"/>
      <c r="N43" s="388"/>
      <c r="O43" s="388"/>
      <c r="P43" s="388"/>
      <c r="Q43" s="388"/>
      <c r="R43" s="388"/>
      <c r="S43" s="388"/>
      <c r="T43" s="388"/>
      <c r="U43" s="78"/>
      <c r="V43" s="52"/>
      <c r="W43" s="68"/>
      <c r="X43" s="129"/>
    </row>
    <row r="44" spans="1:28" s="111" customFormat="1" ht="16.899999999999999" customHeight="1" thickBot="1" x14ac:dyDescent="0.3">
      <c r="A44" s="51"/>
      <c r="B44" s="127"/>
      <c r="C44" s="140"/>
      <c r="D44" s="140"/>
      <c r="E44" s="140"/>
      <c r="F44" s="140"/>
      <c r="G44" s="140"/>
      <c r="H44" s="140"/>
      <c r="I44" s="140"/>
      <c r="J44" s="68"/>
      <c r="K44" s="136" t="str">
        <f t="shared" ref="K44:T44" si="3">K76</f>
        <v>2010/11</v>
      </c>
      <c r="L44" s="136" t="str">
        <f t="shared" si="3"/>
        <v>2011/12</v>
      </c>
      <c r="M44" s="136" t="str">
        <f t="shared" si="3"/>
        <v>2012/13</v>
      </c>
      <c r="N44" s="136" t="str">
        <f t="shared" si="3"/>
        <v>2013/14</v>
      </c>
      <c r="O44" s="136" t="str">
        <f t="shared" si="3"/>
        <v>2014/15</v>
      </c>
      <c r="P44" s="136" t="str">
        <f t="shared" si="3"/>
        <v>2015/16</v>
      </c>
      <c r="Q44" s="136" t="str">
        <f t="shared" si="3"/>
        <v>2016/17</v>
      </c>
      <c r="R44" s="136" t="str">
        <f t="shared" si="3"/>
        <v>2017/18</v>
      </c>
      <c r="S44" s="136" t="str">
        <f t="shared" si="3"/>
        <v>2018/19</v>
      </c>
      <c r="T44" s="136" t="str">
        <f t="shared" si="3"/>
        <v>2019/20</v>
      </c>
      <c r="U44" s="78"/>
      <c r="V44" s="52"/>
      <c r="W44" s="68"/>
      <c r="X44" s="129"/>
    </row>
    <row r="45" spans="1:28" s="111" customFormat="1" ht="23.45" customHeight="1" thickBot="1" x14ac:dyDescent="0.3">
      <c r="A45" s="51"/>
      <c r="B45" s="127"/>
      <c r="C45" s="135"/>
      <c r="D45" s="44"/>
      <c r="E45" s="68"/>
      <c r="F45" s="68"/>
      <c r="G45" s="68"/>
      <c r="H45" s="68"/>
      <c r="I45" s="137" t="s">
        <v>95</v>
      </c>
      <c r="J45" s="68"/>
      <c r="K45" s="138">
        <f t="shared" ref="K45:T45" si="4">SUM(K77:K81)</f>
        <v>0</v>
      </c>
      <c r="L45" s="138">
        <f t="shared" si="4"/>
        <v>0</v>
      </c>
      <c r="M45" s="138">
        <f t="shared" si="4"/>
        <v>0</v>
      </c>
      <c r="N45" s="138">
        <f t="shared" si="4"/>
        <v>0</v>
      </c>
      <c r="O45" s="138">
        <f t="shared" si="4"/>
        <v>0</v>
      </c>
      <c r="P45" s="138">
        <f t="shared" si="4"/>
        <v>0</v>
      </c>
      <c r="Q45" s="138">
        <f t="shared" si="4"/>
        <v>0</v>
      </c>
      <c r="R45" s="138">
        <f t="shared" si="4"/>
        <v>0</v>
      </c>
      <c r="S45" s="138">
        <f t="shared" si="4"/>
        <v>0</v>
      </c>
      <c r="T45" s="138">
        <f t="shared" si="4"/>
        <v>0</v>
      </c>
      <c r="U45" s="139"/>
      <c r="V45" s="52"/>
      <c r="W45" s="68"/>
      <c r="X45" s="129"/>
    </row>
    <row r="46" spans="1:28" s="111" customFormat="1" ht="23.45" customHeight="1" thickBot="1" x14ac:dyDescent="0.3">
      <c r="A46" s="51"/>
      <c r="B46" s="127"/>
      <c r="C46" s="135"/>
      <c r="D46" s="44"/>
      <c r="E46" s="68"/>
      <c r="F46" s="68"/>
      <c r="G46" s="68"/>
      <c r="H46" s="68"/>
      <c r="I46" s="137" t="s">
        <v>96</v>
      </c>
      <c r="J46" s="68"/>
      <c r="K46" s="138">
        <f t="shared" ref="K46:T46" si="5">SUM(K87:K91)</f>
        <v>0</v>
      </c>
      <c r="L46" s="138">
        <f t="shared" si="5"/>
        <v>0</v>
      </c>
      <c r="M46" s="138">
        <f t="shared" si="5"/>
        <v>0</v>
      </c>
      <c r="N46" s="138">
        <f t="shared" si="5"/>
        <v>0</v>
      </c>
      <c r="O46" s="138">
        <f t="shared" si="5"/>
        <v>0</v>
      </c>
      <c r="P46" s="138">
        <f t="shared" si="5"/>
        <v>0</v>
      </c>
      <c r="Q46" s="138">
        <f t="shared" si="5"/>
        <v>0</v>
      </c>
      <c r="R46" s="138">
        <f t="shared" si="5"/>
        <v>0</v>
      </c>
      <c r="S46" s="138">
        <f t="shared" si="5"/>
        <v>0</v>
      </c>
      <c r="T46" s="138">
        <f t="shared" si="5"/>
        <v>0</v>
      </c>
      <c r="U46" s="139"/>
      <c r="V46" s="52"/>
      <c r="W46" s="68"/>
      <c r="X46" s="129"/>
    </row>
    <row r="47" spans="1:28" s="111" customFormat="1" ht="23.45" customHeight="1" thickBot="1" x14ac:dyDescent="0.3">
      <c r="A47" s="51"/>
      <c r="B47" s="127"/>
      <c r="C47" s="135"/>
      <c r="D47" s="44"/>
      <c r="E47" s="68"/>
      <c r="F47" s="68"/>
      <c r="G47" s="68"/>
      <c r="H47" s="68"/>
      <c r="I47" s="137" t="s">
        <v>97</v>
      </c>
      <c r="J47" s="68"/>
      <c r="K47" s="138">
        <f t="shared" ref="K47:T47" si="6">K45+K46</f>
        <v>0</v>
      </c>
      <c r="L47" s="138">
        <f t="shared" si="6"/>
        <v>0</v>
      </c>
      <c r="M47" s="138">
        <f t="shared" si="6"/>
        <v>0</v>
      </c>
      <c r="N47" s="138">
        <f t="shared" si="6"/>
        <v>0</v>
      </c>
      <c r="O47" s="138">
        <f t="shared" si="6"/>
        <v>0</v>
      </c>
      <c r="P47" s="138">
        <f t="shared" si="6"/>
        <v>0</v>
      </c>
      <c r="Q47" s="138">
        <f t="shared" si="6"/>
        <v>0</v>
      </c>
      <c r="R47" s="138">
        <f t="shared" si="6"/>
        <v>0</v>
      </c>
      <c r="S47" s="138">
        <f t="shared" si="6"/>
        <v>0</v>
      </c>
      <c r="T47" s="138">
        <f t="shared" si="6"/>
        <v>0</v>
      </c>
      <c r="U47" s="139"/>
      <c r="V47" s="52"/>
      <c r="W47" s="68"/>
      <c r="X47" s="129"/>
    </row>
    <row r="48" spans="1:28" s="111" customFormat="1" ht="23.45" customHeight="1" x14ac:dyDescent="0.25">
      <c r="A48" s="51"/>
      <c r="B48" s="127"/>
      <c r="C48" s="135"/>
      <c r="D48" s="44"/>
      <c r="E48" s="68"/>
      <c r="F48" s="68"/>
      <c r="G48" s="68"/>
      <c r="H48" s="68"/>
      <c r="I48" s="137"/>
      <c r="J48" s="68"/>
      <c r="K48" s="141"/>
      <c r="L48" s="141"/>
      <c r="M48" s="141"/>
      <c r="N48" s="141"/>
      <c r="O48" s="141"/>
      <c r="P48" s="141"/>
      <c r="Q48" s="141"/>
      <c r="R48" s="141"/>
      <c r="S48" s="141"/>
      <c r="T48" s="141"/>
      <c r="U48" s="78"/>
      <c r="V48" s="52"/>
      <c r="W48" s="51"/>
      <c r="X48" s="127"/>
    </row>
    <row r="49" spans="1:25" s="111" customFormat="1" ht="23.45" customHeight="1" x14ac:dyDescent="0.25">
      <c r="A49" s="51"/>
      <c r="B49" s="127"/>
      <c r="C49" s="378" t="s">
        <v>30</v>
      </c>
      <c r="D49" s="378"/>
      <c r="E49" s="378"/>
      <c r="F49" s="378"/>
      <c r="G49" s="378"/>
      <c r="H49" s="378"/>
      <c r="I49" s="378"/>
      <c r="J49" s="378"/>
      <c r="K49" s="378"/>
      <c r="L49" s="378"/>
      <c r="M49" s="378"/>
      <c r="N49" s="378"/>
      <c r="O49" s="378"/>
      <c r="P49" s="378"/>
      <c r="Q49" s="378"/>
      <c r="R49" s="378"/>
      <c r="S49" s="378"/>
      <c r="T49" s="141"/>
      <c r="U49" s="78"/>
      <c r="V49" s="52"/>
      <c r="W49" s="51"/>
      <c r="X49" s="127"/>
    </row>
    <row r="50" spans="1:25" s="111" customFormat="1" ht="23.45" customHeight="1" x14ac:dyDescent="0.25">
      <c r="A50" s="51"/>
      <c r="B50" s="127"/>
      <c r="C50" s="105" t="s">
        <v>98</v>
      </c>
      <c r="D50" s="105"/>
      <c r="E50" s="105"/>
      <c r="F50" s="105"/>
      <c r="G50" s="105"/>
      <c r="H50" s="105"/>
      <c r="I50" s="105"/>
      <c r="J50" s="105"/>
      <c r="K50" s="105"/>
      <c r="L50" s="105"/>
      <c r="M50" s="105"/>
      <c r="N50" s="105"/>
      <c r="O50" s="105"/>
      <c r="P50" s="105"/>
      <c r="Q50" s="105"/>
      <c r="R50" s="105"/>
      <c r="S50" s="105"/>
      <c r="T50" s="105"/>
      <c r="U50" s="78"/>
      <c r="V50" s="52"/>
      <c r="W50" s="51"/>
      <c r="X50" s="127"/>
    </row>
    <row r="51" spans="1:25" s="111" customFormat="1" ht="32.450000000000003" customHeight="1" x14ac:dyDescent="0.25">
      <c r="A51" s="51"/>
      <c r="B51" s="127"/>
      <c r="C51" s="113" t="s">
        <v>99</v>
      </c>
      <c r="D51" s="105"/>
      <c r="E51" s="105"/>
      <c r="F51" s="105"/>
      <c r="G51" s="105"/>
      <c r="H51" s="105"/>
      <c r="I51" s="105"/>
      <c r="J51" s="105"/>
      <c r="K51" s="105"/>
      <c r="L51" s="105"/>
      <c r="M51" s="105"/>
      <c r="N51" s="105"/>
      <c r="O51" s="105"/>
      <c r="P51" s="105"/>
      <c r="Q51" s="105"/>
      <c r="R51" s="105"/>
      <c r="S51" s="105"/>
      <c r="T51" s="105"/>
      <c r="U51" s="78"/>
      <c r="V51" s="52"/>
      <c r="W51" s="51"/>
      <c r="X51" s="127"/>
    </row>
    <row r="52" spans="1:25" ht="32.450000000000003" customHeight="1" thickBot="1" x14ac:dyDescent="0.3">
      <c r="A52" s="44"/>
      <c r="B52" s="48"/>
      <c r="C52" s="389" t="s">
        <v>100</v>
      </c>
      <c r="D52" s="142"/>
      <c r="E52" s="143" t="s">
        <v>101</v>
      </c>
      <c r="F52" s="142"/>
      <c r="G52" s="390" t="s">
        <v>102</v>
      </c>
      <c r="H52" s="142"/>
      <c r="I52" s="143" t="str">
        <f>K$38</f>
        <v>2018/19</v>
      </c>
      <c r="J52" s="142"/>
      <c r="K52" s="78"/>
      <c r="L52" s="142"/>
      <c r="M52" s="142"/>
      <c r="N52" s="142"/>
      <c r="O52" s="142"/>
      <c r="P52" s="142"/>
      <c r="Q52" s="142"/>
      <c r="R52" s="142"/>
      <c r="S52" s="142"/>
      <c r="T52" s="142"/>
      <c r="U52" s="144"/>
      <c r="V52" s="144"/>
      <c r="W52" s="51"/>
      <c r="X52" s="52"/>
      <c r="Y52" s="111"/>
    </row>
    <row r="53" spans="1:25" ht="22.15" customHeight="1" thickBot="1" x14ac:dyDescent="0.3">
      <c r="A53" s="44"/>
      <c r="B53" s="48"/>
      <c r="C53" s="389"/>
      <c r="D53" s="145"/>
      <c r="E53" s="145" t="s">
        <v>103</v>
      </c>
      <c r="F53" s="145"/>
      <c r="G53" s="390"/>
      <c r="H53" s="145"/>
      <c r="I53" s="145" t="s">
        <v>104</v>
      </c>
      <c r="J53" s="145"/>
      <c r="K53" s="83" t="str">
        <f t="shared" ref="K53:T53" si="7">K$38</f>
        <v>2018/19</v>
      </c>
      <c r="L53" s="83" t="str">
        <f t="shared" si="7"/>
        <v>2019/20</v>
      </c>
      <c r="M53" s="83" t="str">
        <f t="shared" si="7"/>
        <v>2020/21</v>
      </c>
      <c r="N53" s="83" t="str">
        <f t="shared" si="7"/>
        <v>2021/22</v>
      </c>
      <c r="O53" s="83" t="str">
        <f t="shared" si="7"/>
        <v>2022/23</v>
      </c>
      <c r="P53" s="83" t="str">
        <f t="shared" si="7"/>
        <v>2023/24</v>
      </c>
      <c r="Q53" s="83" t="str">
        <f t="shared" si="7"/>
        <v>2024/25</v>
      </c>
      <c r="R53" s="83" t="str">
        <f t="shared" si="7"/>
        <v>2025/26</v>
      </c>
      <c r="S53" s="83" t="str">
        <f t="shared" si="7"/>
        <v>2026/27</v>
      </c>
      <c r="T53" s="83" t="str">
        <f t="shared" si="7"/>
        <v>2027/28</v>
      </c>
      <c r="U53" s="197"/>
      <c r="V53" s="146" t="s">
        <v>40</v>
      </c>
      <c r="W53" s="51"/>
      <c r="X53" s="52"/>
      <c r="Y53" s="111"/>
    </row>
    <row r="54" spans="1:25" ht="23.45" customHeight="1" x14ac:dyDescent="0.2">
      <c r="A54" s="44"/>
      <c r="B54" s="48"/>
      <c r="C54" s="149"/>
      <c r="D54" s="150"/>
      <c r="E54" s="151">
        <v>5</v>
      </c>
      <c r="F54" s="150"/>
      <c r="G54" s="152"/>
      <c r="H54" s="150"/>
      <c r="I54" s="153"/>
      <c r="J54" s="150"/>
      <c r="K54" s="154"/>
      <c r="L54" s="154"/>
      <c r="M54" s="154"/>
      <c r="N54" s="154"/>
      <c r="O54" s="154"/>
      <c r="P54" s="154"/>
      <c r="Q54" s="154"/>
      <c r="R54" s="154"/>
      <c r="S54" s="154"/>
      <c r="T54" s="154"/>
      <c r="U54" s="198"/>
      <c r="V54" s="391"/>
      <c r="W54" s="156"/>
      <c r="X54" s="157"/>
      <c r="Y54" s="158"/>
    </row>
    <row r="55" spans="1:25" ht="23.45" customHeight="1" x14ac:dyDescent="0.2">
      <c r="A55" s="44"/>
      <c r="B55" s="48"/>
      <c r="C55" s="159"/>
      <c r="D55" s="150"/>
      <c r="E55" s="160">
        <v>4</v>
      </c>
      <c r="F55" s="150"/>
      <c r="G55" s="161"/>
      <c r="H55" s="150"/>
      <c r="I55" s="162"/>
      <c r="J55" s="150"/>
      <c r="K55" s="163"/>
      <c r="L55" s="163"/>
      <c r="M55" s="163"/>
      <c r="N55" s="163"/>
      <c r="O55" s="163"/>
      <c r="P55" s="163"/>
      <c r="Q55" s="163"/>
      <c r="R55" s="163"/>
      <c r="S55" s="163"/>
      <c r="T55" s="163"/>
      <c r="U55" s="144"/>
      <c r="V55" s="392"/>
      <c r="W55" s="156"/>
      <c r="X55" s="157"/>
      <c r="Y55" s="158"/>
    </row>
    <row r="56" spans="1:25" ht="23.45" customHeight="1" x14ac:dyDescent="0.2">
      <c r="A56" s="44"/>
      <c r="B56" s="48"/>
      <c r="C56" s="159"/>
      <c r="D56" s="150"/>
      <c r="E56" s="160">
        <v>3</v>
      </c>
      <c r="F56" s="150"/>
      <c r="G56" s="161"/>
      <c r="H56" s="150"/>
      <c r="I56" s="162"/>
      <c r="J56" s="150"/>
      <c r="K56" s="163"/>
      <c r="L56" s="163"/>
      <c r="M56" s="163"/>
      <c r="N56" s="163"/>
      <c r="O56" s="163"/>
      <c r="P56" s="163"/>
      <c r="Q56" s="163"/>
      <c r="R56" s="163"/>
      <c r="S56" s="163"/>
      <c r="T56" s="163"/>
      <c r="U56" s="198"/>
      <c r="V56" s="392"/>
      <c r="W56" s="156"/>
      <c r="X56" s="157"/>
      <c r="Y56" s="158"/>
    </row>
    <row r="57" spans="1:25" ht="23.45" customHeight="1" x14ac:dyDescent="0.2">
      <c r="A57" s="44"/>
      <c r="B57" s="48"/>
      <c r="C57" s="164"/>
      <c r="D57" s="150"/>
      <c r="E57" s="160">
        <v>2</v>
      </c>
      <c r="F57" s="150"/>
      <c r="G57" s="161"/>
      <c r="H57" s="150"/>
      <c r="I57" s="162"/>
      <c r="J57" s="150"/>
      <c r="K57" s="163"/>
      <c r="L57" s="163"/>
      <c r="M57" s="163"/>
      <c r="N57" s="163"/>
      <c r="O57" s="163"/>
      <c r="P57" s="163"/>
      <c r="Q57" s="163"/>
      <c r="R57" s="163"/>
      <c r="S57" s="163"/>
      <c r="T57" s="163"/>
      <c r="U57" s="198"/>
      <c r="V57" s="392"/>
      <c r="W57" s="156"/>
      <c r="X57" s="157"/>
      <c r="Y57" s="158"/>
    </row>
    <row r="58" spans="1:25" ht="23.45" customHeight="1" thickBot="1" x14ac:dyDescent="0.25">
      <c r="A58" s="44"/>
      <c r="B58" s="48"/>
      <c r="C58" s="164"/>
      <c r="D58" s="150"/>
      <c r="E58" s="160">
        <v>1</v>
      </c>
      <c r="F58" s="150"/>
      <c r="G58" s="161"/>
      <c r="H58" s="150"/>
      <c r="I58" s="162"/>
      <c r="J58" s="150"/>
      <c r="K58" s="163"/>
      <c r="L58" s="163"/>
      <c r="M58" s="163"/>
      <c r="N58" s="163"/>
      <c r="O58" s="163"/>
      <c r="P58" s="163"/>
      <c r="Q58" s="163"/>
      <c r="R58" s="163"/>
      <c r="S58" s="163"/>
      <c r="T58" s="163"/>
      <c r="U58" s="144"/>
      <c r="V58" s="393"/>
      <c r="W58" s="156"/>
      <c r="X58" s="157"/>
      <c r="Y58" s="158"/>
    </row>
    <row r="59" spans="1:25" ht="23.45" customHeight="1" x14ac:dyDescent="0.25">
      <c r="A59" s="44"/>
      <c r="B59" s="48"/>
      <c r="C59" s="44"/>
      <c r="D59" s="44"/>
      <c r="E59" s="165"/>
      <c r="F59" s="166"/>
      <c r="G59" s="166"/>
      <c r="H59" s="166"/>
      <c r="I59" s="167"/>
      <c r="J59" s="166"/>
      <c r="K59" s="168"/>
      <c r="L59" s="168"/>
      <c r="M59" s="168"/>
      <c r="N59" s="168"/>
      <c r="O59" s="168"/>
      <c r="P59" s="168"/>
      <c r="Q59" s="168"/>
      <c r="R59" s="168"/>
      <c r="S59" s="168"/>
      <c r="T59" s="168"/>
      <c r="U59" s="147"/>
      <c r="V59" s="148"/>
      <c r="W59" s="156"/>
      <c r="X59" s="157"/>
      <c r="Y59" s="158"/>
    </row>
    <row r="60" spans="1:25" ht="23.45" customHeight="1" x14ac:dyDescent="0.25">
      <c r="A60" s="44"/>
      <c r="B60" s="48"/>
      <c r="C60" s="105" t="s">
        <v>98</v>
      </c>
      <c r="D60" s="44"/>
      <c r="E60" s="165"/>
      <c r="F60" s="166"/>
      <c r="G60" s="166"/>
      <c r="H60" s="166"/>
      <c r="I60" s="167"/>
      <c r="J60" s="166"/>
      <c r="K60" s="168"/>
      <c r="L60" s="168"/>
      <c r="M60" s="168"/>
      <c r="N60" s="168"/>
      <c r="O60" s="168"/>
      <c r="P60" s="168"/>
      <c r="Q60" s="168"/>
      <c r="R60" s="168"/>
      <c r="S60" s="168"/>
      <c r="T60" s="168"/>
      <c r="U60" s="147"/>
      <c r="V60" s="148"/>
      <c r="W60" s="156"/>
      <c r="X60" s="157"/>
      <c r="Y60" s="158"/>
    </row>
    <row r="61" spans="1:25" ht="31.9" customHeight="1" x14ac:dyDescent="0.25">
      <c r="A61" s="44"/>
      <c r="B61" s="48"/>
      <c r="C61" s="146" t="s">
        <v>105</v>
      </c>
      <c r="D61" s="145"/>
      <c r="E61" s="170"/>
      <c r="F61" s="145"/>
      <c r="G61" s="145"/>
      <c r="H61" s="145"/>
      <c r="I61" s="171"/>
      <c r="J61" s="145"/>
      <c r="K61" s="172"/>
      <c r="L61" s="172"/>
      <c r="M61" s="172"/>
      <c r="N61" s="172"/>
      <c r="O61" s="172"/>
      <c r="P61" s="172"/>
      <c r="Q61" s="172"/>
      <c r="R61" s="172"/>
      <c r="S61" s="172"/>
      <c r="T61" s="172"/>
      <c r="U61" s="147"/>
      <c r="V61" s="173"/>
      <c r="W61" s="51"/>
      <c r="X61" s="52"/>
      <c r="Y61" s="111"/>
    </row>
    <row r="62" spans="1:25" ht="23.45" customHeight="1" thickBot="1" x14ac:dyDescent="0.3">
      <c r="A62" s="44"/>
      <c r="B62" s="48"/>
      <c r="C62" s="389" t="s">
        <v>100</v>
      </c>
      <c r="D62" s="142"/>
      <c r="E62" s="143" t="s">
        <v>101</v>
      </c>
      <c r="F62" s="142"/>
      <c r="G62" s="390" t="s">
        <v>102</v>
      </c>
      <c r="H62" s="142"/>
      <c r="I62" s="143" t="str">
        <f>K$38</f>
        <v>2018/19</v>
      </c>
      <c r="J62" s="142"/>
      <c r="K62" s="78"/>
      <c r="L62" s="142"/>
      <c r="M62" s="142"/>
      <c r="N62" s="142"/>
      <c r="O62" s="142"/>
      <c r="P62" s="142"/>
      <c r="Q62" s="142"/>
      <c r="R62" s="142"/>
      <c r="S62" s="142"/>
      <c r="T62" s="142"/>
      <c r="U62" s="147"/>
      <c r="V62" s="173"/>
      <c r="W62" s="51"/>
      <c r="X62" s="52"/>
      <c r="Y62" s="111"/>
    </row>
    <row r="63" spans="1:25" ht="19.899999999999999" customHeight="1" thickBot="1" x14ac:dyDescent="0.3">
      <c r="A63" s="44"/>
      <c r="B63" s="48"/>
      <c r="C63" s="389"/>
      <c r="D63" s="145"/>
      <c r="E63" s="145" t="s">
        <v>103</v>
      </c>
      <c r="F63" s="145"/>
      <c r="G63" s="390"/>
      <c r="H63" s="145"/>
      <c r="I63" s="145" t="s">
        <v>104</v>
      </c>
      <c r="J63" s="145"/>
      <c r="K63" s="83" t="str">
        <f t="shared" ref="K63:T63" si="8">K$38</f>
        <v>2018/19</v>
      </c>
      <c r="L63" s="83" t="str">
        <f t="shared" si="8"/>
        <v>2019/20</v>
      </c>
      <c r="M63" s="83" t="str">
        <f t="shared" si="8"/>
        <v>2020/21</v>
      </c>
      <c r="N63" s="83" t="str">
        <f t="shared" si="8"/>
        <v>2021/22</v>
      </c>
      <c r="O63" s="83" t="str">
        <f t="shared" si="8"/>
        <v>2022/23</v>
      </c>
      <c r="P63" s="83" t="str">
        <f t="shared" si="8"/>
        <v>2023/24</v>
      </c>
      <c r="Q63" s="83" t="str">
        <f t="shared" si="8"/>
        <v>2024/25</v>
      </c>
      <c r="R63" s="83" t="str">
        <f t="shared" si="8"/>
        <v>2025/26</v>
      </c>
      <c r="S63" s="83" t="str">
        <f t="shared" si="8"/>
        <v>2026/27</v>
      </c>
      <c r="T63" s="83" t="str">
        <f t="shared" si="8"/>
        <v>2027/28</v>
      </c>
      <c r="U63" s="197"/>
      <c r="V63" s="146" t="s">
        <v>40</v>
      </c>
      <c r="W63" s="51"/>
      <c r="X63" s="52"/>
      <c r="Y63" s="111"/>
    </row>
    <row r="64" spans="1:25" ht="23.45" customHeight="1" x14ac:dyDescent="0.2">
      <c r="A64" s="44"/>
      <c r="B64" s="48"/>
      <c r="C64" s="149"/>
      <c r="D64" s="150"/>
      <c r="E64" s="151">
        <v>5</v>
      </c>
      <c r="F64" s="150"/>
      <c r="G64" s="152"/>
      <c r="H64" s="150"/>
      <c r="I64" s="153"/>
      <c r="J64" s="150"/>
      <c r="K64" s="154"/>
      <c r="L64" s="154"/>
      <c r="M64" s="154"/>
      <c r="N64" s="154"/>
      <c r="O64" s="154"/>
      <c r="P64" s="154"/>
      <c r="Q64" s="154"/>
      <c r="R64" s="154"/>
      <c r="S64" s="154"/>
      <c r="T64" s="154"/>
      <c r="U64" s="198"/>
      <c r="V64" s="391"/>
      <c r="W64" s="156"/>
      <c r="X64" s="157"/>
      <c r="Y64" s="158"/>
    </row>
    <row r="65" spans="1:25" ht="23.45" customHeight="1" x14ac:dyDescent="0.2">
      <c r="A65" s="44"/>
      <c r="B65" s="48"/>
      <c r="C65" s="159"/>
      <c r="D65" s="150"/>
      <c r="E65" s="160">
        <v>4</v>
      </c>
      <c r="F65" s="150"/>
      <c r="G65" s="161"/>
      <c r="H65" s="150"/>
      <c r="I65" s="162"/>
      <c r="J65" s="150"/>
      <c r="K65" s="163"/>
      <c r="L65" s="163"/>
      <c r="M65" s="163"/>
      <c r="N65" s="163"/>
      <c r="O65" s="163"/>
      <c r="P65" s="163"/>
      <c r="Q65" s="163"/>
      <c r="R65" s="163"/>
      <c r="S65" s="163"/>
      <c r="T65" s="163"/>
      <c r="U65" s="144"/>
      <c r="V65" s="392"/>
      <c r="W65" s="156"/>
      <c r="X65" s="157"/>
      <c r="Y65" s="158"/>
    </row>
    <row r="66" spans="1:25" ht="23.45" customHeight="1" x14ac:dyDescent="0.2">
      <c r="A66" s="44"/>
      <c r="B66" s="48"/>
      <c r="C66" s="159"/>
      <c r="D66" s="150"/>
      <c r="E66" s="160">
        <v>3</v>
      </c>
      <c r="F66" s="150"/>
      <c r="G66" s="161"/>
      <c r="H66" s="150"/>
      <c r="I66" s="162"/>
      <c r="J66" s="150"/>
      <c r="K66" s="163"/>
      <c r="L66" s="163"/>
      <c r="M66" s="163"/>
      <c r="N66" s="163"/>
      <c r="O66" s="163"/>
      <c r="P66" s="163"/>
      <c r="Q66" s="163"/>
      <c r="R66" s="163"/>
      <c r="S66" s="163"/>
      <c r="T66" s="163"/>
      <c r="U66" s="198"/>
      <c r="V66" s="392"/>
      <c r="W66" s="156"/>
      <c r="X66" s="157"/>
      <c r="Y66" s="158"/>
    </row>
    <row r="67" spans="1:25" ht="23.45" customHeight="1" x14ac:dyDescent="0.2">
      <c r="A67" s="44"/>
      <c r="B67" s="48"/>
      <c r="C67" s="164"/>
      <c r="D67" s="150"/>
      <c r="E67" s="160">
        <v>2</v>
      </c>
      <c r="F67" s="150"/>
      <c r="G67" s="161"/>
      <c r="H67" s="150"/>
      <c r="I67" s="162"/>
      <c r="J67" s="150"/>
      <c r="K67" s="163"/>
      <c r="L67" s="163"/>
      <c r="M67" s="163"/>
      <c r="N67" s="163"/>
      <c r="O67" s="163"/>
      <c r="P67" s="163"/>
      <c r="Q67" s="163"/>
      <c r="R67" s="163"/>
      <c r="S67" s="163"/>
      <c r="T67" s="163"/>
      <c r="U67" s="198"/>
      <c r="V67" s="392"/>
      <c r="W67" s="156"/>
      <c r="X67" s="157"/>
      <c r="Y67" s="158"/>
    </row>
    <row r="68" spans="1:25" ht="23.45" customHeight="1" thickBot="1" x14ac:dyDescent="0.25">
      <c r="A68" s="44"/>
      <c r="B68" s="48"/>
      <c r="C68" s="164"/>
      <c r="D68" s="150"/>
      <c r="E68" s="160">
        <v>1</v>
      </c>
      <c r="F68" s="150"/>
      <c r="G68" s="161"/>
      <c r="H68" s="150"/>
      <c r="I68" s="162"/>
      <c r="J68" s="150"/>
      <c r="K68" s="163"/>
      <c r="L68" s="163"/>
      <c r="M68" s="163"/>
      <c r="N68" s="163"/>
      <c r="O68" s="163"/>
      <c r="P68" s="163"/>
      <c r="Q68" s="163"/>
      <c r="R68" s="163"/>
      <c r="S68" s="163"/>
      <c r="T68" s="163"/>
      <c r="U68" s="144"/>
      <c r="V68" s="393"/>
      <c r="W68" s="156"/>
      <c r="X68" s="157"/>
      <c r="Y68" s="158"/>
    </row>
    <row r="69" spans="1:25" ht="24" customHeight="1" x14ac:dyDescent="0.2">
      <c r="A69" s="44"/>
      <c r="B69" s="48"/>
      <c r="C69" s="44"/>
      <c r="D69" s="44"/>
      <c r="E69" s="168"/>
      <c r="F69" s="44"/>
      <c r="G69" s="44"/>
      <c r="H69" s="44"/>
      <c r="I69" s="174"/>
      <c r="J69" s="44"/>
      <c r="K69" s="168"/>
      <c r="L69" s="168"/>
      <c r="M69" s="168"/>
      <c r="N69" s="168"/>
      <c r="O69" s="168"/>
      <c r="P69" s="168"/>
      <c r="Q69" s="168"/>
      <c r="R69" s="168"/>
      <c r="S69" s="168"/>
      <c r="T69" s="168"/>
      <c r="U69" s="44"/>
      <c r="V69" s="44"/>
      <c r="W69" s="156"/>
      <c r="X69" s="157"/>
      <c r="Y69" s="158"/>
    </row>
    <row r="70" spans="1:25" s="3" customFormat="1" ht="23.45" customHeight="1" thickBot="1" x14ac:dyDescent="0.35">
      <c r="A70" s="1"/>
      <c r="B70" s="19"/>
      <c r="C70" s="175" t="s">
        <v>106</v>
      </c>
      <c r="D70" s="176"/>
      <c r="E70" s="177"/>
      <c r="F70" s="176"/>
      <c r="G70" s="176"/>
      <c r="H70" s="176"/>
      <c r="I70" s="178"/>
      <c r="J70" s="176"/>
      <c r="K70" s="177"/>
      <c r="L70" s="177"/>
      <c r="M70" s="177"/>
      <c r="N70" s="177"/>
      <c r="O70" s="177"/>
      <c r="P70" s="177"/>
      <c r="Q70" s="177"/>
      <c r="R70" s="177"/>
      <c r="S70" s="177"/>
      <c r="T70" s="177"/>
      <c r="U70" s="179"/>
      <c r="V70" s="179"/>
      <c r="W70" s="180"/>
      <c r="X70" s="181"/>
      <c r="Y70" s="37"/>
    </row>
    <row r="71" spans="1:25" s="3" customFormat="1" ht="23.45" customHeight="1" thickTop="1" x14ac:dyDescent="0.3">
      <c r="A71" s="1"/>
      <c r="B71" s="19"/>
      <c r="C71" s="182" t="s">
        <v>94</v>
      </c>
      <c r="D71" s="183"/>
      <c r="E71" s="184"/>
      <c r="F71" s="183"/>
      <c r="G71" s="184"/>
      <c r="H71" s="182"/>
      <c r="I71" s="182"/>
      <c r="J71" s="182"/>
      <c r="K71" s="182"/>
      <c r="L71" s="182"/>
      <c r="M71" s="182"/>
      <c r="N71" s="182"/>
      <c r="O71" s="182"/>
      <c r="P71" s="182"/>
      <c r="Q71" s="182"/>
      <c r="R71" s="182"/>
      <c r="S71" s="182"/>
      <c r="T71" s="182"/>
      <c r="U71" s="185"/>
      <c r="V71" s="185"/>
      <c r="W71" s="180"/>
      <c r="X71" s="181"/>
      <c r="Y71" s="37"/>
    </row>
    <row r="72" spans="1:25" s="3" customFormat="1" ht="23.45" customHeight="1" x14ac:dyDescent="0.3">
      <c r="A72" s="1"/>
      <c r="B72" s="19"/>
      <c r="C72" s="186" t="s">
        <v>107</v>
      </c>
      <c r="D72" s="183"/>
      <c r="E72" s="184"/>
      <c r="F72" s="183"/>
      <c r="G72" s="184"/>
      <c r="H72" s="186"/>
      <c r="I72" s="186"/>
      <c r="J72" s="186"/>
      <c r="K72" s="186"/>
      <c r="L72" s="186"/>
      <c r="M72" s="186"/>
      <c r="N72" s="186"/>
      <c r="O72" s="186"/>
      <c r="P72" s="186"/>
      <c r="Q72" s="186"/>
      <c r="R72" s="186"/>
      <c r="S72" s="186"/>
      <c r="T72" s="186"/>
      <c r="U72" s="185"/>
      <c r="V72" s="185"/>
      <c r="W72" s="180"/>
      <c r="X72" s="181"/>
      <c r="Y72" s="37"/>
    </row>
    <row r="73" spans="1:25" s="3" customFormat="1" ht="39" customHeight="1" x14ac:dyDescent="0.3">
      <c r="A73" s="1"/>
      <c r="B73" s="19"/>
      <c r="C73" s="187" t="s">
        <v>98</v>
      </c>
      <c r="D73" s="188"/>
      <c r="E73" s="1"/>
      <c r="F73" s="188"/>
      <c r="G73" s="1"/>
      <c r="H73" s="189"/>
      <c r="I73" s="189"/>
      <c r="J73" s="189"/>
      <c r="K73" s="189"/>
      <c r="L73" s="189"/>
      <c r="M73" s="189"/>
      <c r="N73" s="189"/>
      <c r="O73" s="189"/>
      <c r="P73" s="189"/>
      <c r="Q73" s="189"/>
      <c r="R73" s="189"/>
      <c r="S73" s="189"/>
      <c r="T73" s="189"/>
      <c r="U73" s="185"/>
      <c r="V73" s="185"/>
      <c r="W73" s="180"/>
      <c r="X73" s="181"/>
      <c r="Y73" s="37"/>
    </row>
    <row r="74" spans="1:25" s="3" customFormat="1" ht="23.45" customHeight="1" x14ac:dyDescent="0.3">
      <c r="A74" s="1"/>
      <c r="B74" s="19"/>
      <c r="C74" s="190" t="s">
        <v>108</v>
      </c>
      <c r="D74" s="188"/>
      <c r="E74" s="1"/>
      <c r="F74" s="188"/>
      <c r="G74" s="1"/>
      <c r="H74" s="189"/>
      <c r="I74" s="189"/>
      <c r="J74" s="189"/>
      <c r="K74" s="189"/>
      <c r="L74" s="189"/>
      <c r="M74" s="189"/>
      <c r="N74" s="189"/>
      <c r="O74" s="189"/>
      <c r="P74" s="189"/>
      <c r="Q74" s="189"/>
      <c r="R74" s="189"/>
      <c r="S74" s="189"/>
      <c r="T74" s="189"/>
      <c r="U74" s="185"/>
      <c r="V74" s="185"/>
      <c r="W74" s="180"/>
      <c r="X74" s="181"/>
      <c r="Y74" s="37"/>
    </row>
    <row r="75" spans="1:25" s="3" customFormat="1" ht="18.600000000000001" customHeight="1" thickBot="1" x14ac:dyDescent="0.3">
      <c r="A75" s="1"/>
      <c r="B75" s="19"/>
      <c r="C75" s="389" t="s">
        <v>109</v>
      </c>
      <c r="D75" s="188"/>
      <c r="E75" s="191" t="s">
        <v>101</v>
      </c>
      <c r="F75" s="188"/>
      <c r="G75" s="390" t="s">
        <v>102</v>
      </c>
      <c r="H75" s="188"/>
      <c r="I75" s="192" t="str">
        <f>K$38</f>
        <v>2018/19</v>
      </c>
      <c r="J75" s="188"/>
      <c r="K75" s="193"/>
      <c r="L75" s="193"/>
      <c r="M75" s="193"/>
      <c r="N75" s="193"/>
      <c r="O75" s="193"/>
      <c r="P75" s="193"/>
      <c r="Q75" s="193"/>
      <c r="R75" s="193"/>
      <c r="S75" s="193"/>
      <c r="T75" s="193"/>
      <c r="U75" s="185"/>
      <c r="V75" s="185"/>
      <c r="W75" s="180"/>
      <c r="X75" s="181"/>
      <c r="Y75" s="37"/>
    </row>
    <row r="76" spans="1:25" s="3" customFormat="1" ht="25.15" customHeight="1" thickBot="1" x14ac:dyDescent="0.3">
      <c r="A76" s="1"/>
      <c r="B76" s="19"/>
      <c r="C76" s="389"/>
      <c r="D76" s="194"/>
      <c r="E76" s="195" t="s">
        <v>103</v>
      </c>
      <c r="F76" s="194"/>
      <c r="G76" s="390"/>
      <c r="H76" s="194"/>
      <c r="I76" s="196" t="s">
        <v>104</v>
      </c>
      <c r="J76" s="194"/>
      <c r="K76" s="169" t="str">
        <f>"20" &amp; (LEFT(RIGHT(Index!$M$15,5),2) + (COLUMN() - COLUMN($K$76))) &amp; "/" &amp; (RIGHT(RIGHT(Index!$M$15,5),2) + (COLUMN() - COLUMN($K$76)))</f>
        <v>2010/11</v>
      </c>
      <c r="L76" s="169" t="str">
        <f>"20" &amp; (LEFT(RIGHT(Index!$M$15,5),2) + (COLUMN() - COLUMN($K$76))) &amp; "/" &amp; (RIGHT(RIGHT(Index!$M$15,5),2) + (COLUMN() - COLUMN($K$76)))</f>
        <v>2011/12</v>
      </c>
      <c r="M76" s="169" t="str">
        <f>"20" &amp; (LEFT(RIGHT(Index!$M$15,5),2) + (COLUMN() - COLUMN($K$76))) &amp; "/" &amp; (RIGHT(RIGHT(Index!$M$15,5),2) + (COLUMN() - COLUMN($K$76)))</f>
        <v>2012/13</v>
      </c>
      <c r="N76" s="169" t="str">
        <f>"20" &amp; (LEFT(RIGHT(Index!$M$15,5),2) + (COLUMN() - COLUMN($K$76))) &amp; "/" &amp; (RIGHT(RIGHT(Index!$M$15,5),2) + (COLUMN() - COLUMN($K$76)))</f>
        <v>2013/14</v>
      </c>
      <c r="O76" s="169" t="str">
        <f>"20" &amp; (LEFT(RIGHT(Index!$M$15,5),2) + (COLUMN() - COLUMN($K$76))) &amp; "/" &amp; (RIGHT(RIGHT(Index!$M$15,5),2) + (COLUMN() - COLUMN($K$76)))</f>
        <v>2014/15</v>
      </c>
      <c r="P76" s="169" t="str">
        <f>"20" &amp; (LEFT(RIGHT(Index!$M$15,5),2) + (COLUMN() - COLUMN($K$76))) &amp; "/" &amp; (RIGHT(RIGHT(Index!$M$15,5),2) + (COLUMN() - COLUMN($K$76)))</f>
        <v>2015/16</v>
      </c>
      <c r="Q76" s="169" t="str">
        <f>"20" &amp; (LEFT(RIGHT(Index!$M$15,5),2) + (COLUMN() - COLUMN($K$76))) &amp; "/" &amp; (RIGHT(RIGHT(Index!$M$15,5),2) + (COLUMN() - COLUMN($K$76)))</f>
        <v>2016/17</v>
      </c>
      <c r="R76" s="169" t="str">
        <f>"20" &amp; (LEFT(RIGHT(Index!$M$15,5),2) + (COLUMN() - COLUMN($K$76))) &amp; "/" &amp; (RIGHT(RIGHT(Index!$M$15,5),2) + (COLUMN() - COLUMN($K$76)))</f>
        <v>2017/18</v>
      </c>
      <c r="S76" s="169" t="str">
        <f>"20" &amp; (LEFT(RIGHT(Index!$M$15,5),2) + (COLUMN() - COLUMN($K$76))) &amp; "/" &amp; (RIGHT(RIGHT(Index!$M$15,5),2) + (COLUMN() - COLUMN($K$76)))</f>
        <v>2018/19</v>
      </c>
      <c r="T76" s="169" t="str">
        <f>"20" &amp; (LEFT(RIGHT(Index!$M$15,5),2) + (COLUMN() - COLUMN($K$76))) &amp; "/" &amp; (RIGHT(RIGHT(Index!$M$15,5),2) + (COLUMN() - COLUMN($K$76)))</f>
        <v>2019/20</v>
      </c>
      <c r="U76" s="197"/>
      <c r="V76" s="146" t="s">
        <v>40</v>
      </c>
      <c r="W76" s="180"/>
      <c r="X76" s="181"/>
      <c r="Y76" s="37"/>
    </row>
    <row r="77" spans="1:25" ht="23.45" customHeight="1" x14ac:dyDescent="0.2">
      <c r="A77" s="44"/>
      <c r="B77" s="48"/>
      <c r="C77" s="149"/>
      <c r="D77" s="150"/>
      <c r="E77" s="151">
        <v>5</v>
      </c>
      <c r="F77" s="150"/>
      <c r="G77" s="152"/>
      <c r="H77" s="150"/>
      <c r="I77" s="153"/>
      <c r="J77" s="150"/>
      <c r="K77" s="154"/>
      <c r="L77" s="154"/>
      <c r="M77" s="154"/>
      <c r="N77" s="154"/>
      <c r="O77" s="154"/>
      <c r="P77" s="154"/>
      <c r="Q77" s="154"/>
      <c r="R77" s="154"/>
      <c r="S77" s="154"/>
      <c r="T77" s="154"/>
      <c r="U77" s="198"/>
      <c r="V77" s="391"/>
      <c r="W77" s="156"/>
      <c r="X77" s="157"/>
      <c r="Y77" s="158"/>
    </row>
    <row r="78" spans="1:25" ht="23.45" customHeight="1" x14ac:dyDescent="0.2">
      <c r="A78" s="44"/>
      <c r="B78" s="48"/>
      <c r="C78" s="159"/>
      <c r="D78" s="150"/>
      <c r="E78" s="160">
        <v>4</v>
      </c>
      <c r="F78" s="150"/>
      <c r="G78" s="161"/>
      <c r="H78" s="150"/>
      <c r="I78" s="162"/>
      <c r="J78" s="150"/>
      <c r="K78" s="163"/>
      <c r="L78" s="163"/>
      <c r="M78" s="163"/>
      <c r="N78" s="163"/>
      <c r="O78" s="163"/>
      <c r="P78" s="163"/>
      <c r="Q78" s="163"/>
      <c r="R78" s="163"/>
      <c r="S78" s="163"/>
      <c r="T78" s="163"/>
      <c r="U78" s="144"/>
      <c r="V78" s="392"/>
      <c r="W78" s="156"/>
      <c r="X78" s="157"/>
      <c r="Y78" s="158"/>
    </row>
    <row r="79" spans="1:25" ht="23.45" customHeight="1" x14ac:dyDescent="0.2">
      <c r="A79" s="44"/>
      <c r="B79" s="48"/>
      <c r="C79" s="159"/>
      <c r="D79" s="150"/>
      <c r="E79" s="160">
        <v>3</v>
      </c>
      <c r="F79" s="150"/>
      <c r="G79" s="161"/>
      <c r="H79" s="150"/>
      <c r="I79" s="162"/>
      <c r="J79" s="150"/>
      <c r="K79" s="163"/>
      <c r="L79" s="163"/>
      <c r="M79" s="163"/>
      <c r="N79" s="163"/>
      <c r="O79" s="163"/>
      <c r="P79" s="163"/>
      <c r="Q79" s="163"/>
      <c r="R79" s="163"/>
      <c r="S79" s="163"/>
      <c r="T79" s="163"/>
      <c r="U79" s="198"/>
      <c r="V79" s="392"/>
      <c r="W79" s="156"/>
      <c r="X79" s="157"/>
      <c r="Y79" s="158"/>
    </row>
    <row r="80" spans="1:25" ht="23.45" customHeight="1" x14ac:dyDescent="0.2">
      <c r="A80" s="44"/>
      <c r="B80" s="48"/>
      <c r="C80" s="164"/>
      <c r="D80" s="150"/>
      <c r="E80" s="160">
        <v>2</v>
      </c>
      <c r="F80" s="150"/>
      <c r="G80" s="161"/>
      <c r="H80" s="150"/>
      <c r="I80" s="162"/>
      <c r="J80" s="150"/>
      <c r="K80" s="163"/>
      <c r="L80" s="163"/>
      <c r="M80" s="163"/>
      <c r="N80" s="163"/>
      <c r="O80" s="163"/>
      <c r="P80" s="163"/>
      <c r="Q80" s="163"/>
      <c r="R80" s="163"/>
      <c r="S80" s="163"/>
      <c r="T80" s="163"/>
      <c r="U80" s="198"/>
      <c r="V80" s="392"/>
      <c r="W80" s="156"/>
      <c r="X80" s="157"/>
      <c r="Y80" s="158"/>
    </row>
    <row r="81" spans="1:26" ht="23.45" customHeight="1" thickBot="1" x14ac:dyDescent="0.25">
      <c r="A81" s="44"/>
      <c r="B81" s="48"/>
      <c r="C81" s="164"/>
      <c r="D81" s="150"/>
      <c r="E81" s="160">
        <v>1</v>
      </c>
      <c r="F81" s="150"/>
      <c r="G81" s="161"/>
      <c r="H81" s="150"/>
      <c r="I81" s="162"/>
      <c r="J81" s="150"/>
      <c r="K81" s="163"/>
      <c r="L81" s="163"/>
      <c r="M81" s="163"/>
      <c r="N81" s="163"/>
      <c r="O81" s="163"/>
      <c r="P81" s="163"/>
      <c r="Q81" s="163"/>
      <c r="R81" s="163"/>
      <c r="S81" s="163"/>
      <c r="T81" s="163"/>
      <c r="U81" s="144"/>
      <c r="V81" s="393"/>
      <c r="W81" s="156"/>
      <c r="X81" s="157"/>
      <c r="Y81" s="158"/>
    </row>
    <row r="82" spans="1:26" ht="15" customHeight="1" x14ac:dyDescent="0.2">
      <c r="A82" s="44"/>
      <c r="B82" s="48"/>
      <c r="C82" s="44"/>
      <c r="D82" s="44"/>
      <c r="E82" s="165"/>
      <c r="F82" s="166"/>
      <c r="G82" s="166"/>
      <c r="H82" s="166"/>
      <c r="I82" s="167"/>
      <c r="J82" s="166"/>
      <c r="K82" s="168"/>
      <c r="L82" s="168"/>
      <c r="M82" s="168"/>
      <c r="N82" s="168"/>
      <c r="O82" s="168"/>
      <c r="P82" s="168"/>
      <c r="Q82" s="168"/>
      <c r="R82" s="168"/>
      <c r="S82" s="168"/>
      <c r="T82" s="168"/>
      <c r="U82" s="44"/>
      <c r="V82" s="44"/>
      <c r="W82" s="156"/>
      <c r="X82" s="157"/>
      <c r="Y82" s="158"/>
    </row>
    <row r="83" spans="1:26" ht="15" customHeight="1" x14ac:dyDescent="0.25">
      <c r="A83" s="44"/>
      <c r="B83" s="48"/>
      <c r="C83" s="187" t="s">
        <v>98</v>
      </c>
      <c r="D83" s="44"/>
      <c r="E83" s="165"/>
      <c r="F83" s="166"/>
      <c r="G83" s="166"/>
      <c r="H83" s="166"/>
      <c r="I83" s="167"/>
      <c r="J83" s="166"/>
      <c r="K83" s="168"/>
      <c r="L83" s="168"/>
      <c r="M83" s="168"/>
      <c r="N83" s="168"/>
      <c r="O83" s="168"/>
      <c r="P83" s="168"/>
      <c r="Q83" s="168"/>
      <c r="R83" s="168"/>
      <c r="S83" s="168"/>
      <c r="T83" s="168"/>
      <c r="U83" s="44"/>
      <c r="V83" s="44"/>
      <c r="W83" s="156"/>
      <c r="X83" s="157"/>
      <c r="Y83" s="158"/>
    </row>
    <row r="84" spans="1:26" ht="23.45" customHeight="1" x14ac:dyDescent="0.25">
      <c r="A84" s="44"/>
      <c r="B84" s="48"/>
      <c r="C84" s="146" t="s">
        <v>110</v>
      </c>
      <c r="D84" s="145"/>
      <c r="E84" s="199"/>
      <c r="F84" s="200"/>
      <c r="G84" s="200"/>
      <c r="H84" s="200"/>
      <c r="I84" s="167"/>
      <c r="J84" s="200"/>
      <c r="K84" s="201"/>
      <c r="L84" s="201"/>
      <c r="M84" s="201"/>
      <c r="N84" s="201"/>
      <c r="O84" s="201"/>
      <c r="P84" s="201"/>
      <c r="Q84" s="201"/>
      <c r="R84" s="201"/>
      <c r="S84" s="201"/>
      <c r="T84" s="201"/>
      <c r="U84" s="147"/>
      <c r="V84" s="146"/>
      <c r="W84" s="51"/>
      <c r="X84" s="52"/>
      <c r="Y84" s="111"/>
    </row>
    <row r="85" spans="1:26" ht="23.45" customHeight="1" thickBot="1" x14ac:dyDescent="0.3">
      <c r="A85" s="44"/>
      <c r="B85" s="48"/>
      <c r="C85" s="389" t="s">
        <v>109</v>
      </c>
      <c r="D85" s="188"/>
      <c r="E85" s="191" t="s">
        <v>101</v>
      </c>
      <c r="F85" s="188"/>
      <c r="G85" s="390" t="s">
        <v>102</v>
      </c>
      <c r="H85" s="188"/>
      <c r="I85" s="192" t="str">
        <f>K$38</f>
        <v>2018/19</v>
      </c>
      <c r="J85" s="188"/>
      <c r="K85" s="193"/>
      <c r="L85" s="193"/>
      <c r="M85" s="193"/>
      <c r="N85" s="193"/>
      <c r="O85" s="193"/>
      <c r="P85" s="193"/>
      <c r="Q85" s="193"/>
      <c r="R85" s="193"/>
      <c r="S85" s="193"/>
      <c r="T85" s="193"/>
      <c r="U85" s="147"/>
      <c r="V85" s="146"/>
      <c r="W85" s="51"/>
      <c r="X85" s="52"/>
      <c r="Y85" s="111"/>
    </row>
    <row r="86" spans="1:26" ht="18.600000000000001" customHeight="1" thickBot="1" x14ac:dyDescent="0.3">
      <c r="A86" s="44"/>
      <c r="B86" s="48"/>
      <c r="C86" s="389"/>
      <c r="D86" s="194"/>
      <c r="E86" s="195" t="s">
        <v>103</v>
      </c>
      <c r="F86" s="194"/>
      <c r="G86" s="390"/>
      <c r="H86" s="194"/>
      <c r="I86" s="196" t="s">
        <v>104</v>
      </c>
      <c r="J86" s="194"/>
      <c r="K86" s="169" t="str">
        <f>"20" &amp; (LEFT(RIGHT(Index!$M$15,5),2) + (COLUMN() - COLUMN($K$76))) &amp; "/" &amp; (RIGHT(RIGHT(Index!$M$15,5),2) + (COLUMN() - COLUMN($K$76)))</f>
        <v>2010/11</v>
      </c>
      <c r="L86" s="169" t="str">
        <f>"20" &amp; (LEFT(RIGHT(Index!$M$15,5),2) + (COLUMN() - COLUMN($K$76))) &amp; "/" &amp; (RIGHT(RIGHT(Index!$M$15,5),2) + (COLUMN() - COLUMN($K$76)))</f>
        <v>2011/12</v>
      </c>
      <c r="M86" s="169" t="str">
        <f>"20" &amp; (LEFT(RIGHT(Index!$M$15,5),2) + (COLUMN() - COLUMN($K$76))) &amp; "/" &amp; (RIGHT(RIGHT(Index!$M$15,5),2) + (COLUMN() - COLUMN($K$76)))</f>
        <v>2012/13</v>
      </c>
      <c r="N86" s="169" t="str">
        <f>"20" &amp; (LEFT(RIGHT(Index!$M$15,5),2) + (COLUMN() - COLUMN($K$76))) &amp; "/" &amp; (RIGHT(RIGHT(Index!$M$15,5),2) + (COLUMN() - COLUMN($K$76)))</f>
        <v>2013/14</v>
      </c>
      <c r="O86" s="169" t="str">
        <f>"20" &amp; (LEFT(RIGHT(Index!$M$15,5),2) + (COLUMN() - COLUMN($K$76))) &amp; "/" &amp; (RIGHT(RIGHT(Index!$M$15,5),2) + (COLUMN() - COLUMN($K$76)))</f>
        <v>2014/15</v>
      </c>
      <c r="P86" s="169" t="str">
        <f>"20" &amp; (LEFT(RIGHT(Index!$M$15,5),2) + (COLUMN() - COLUMN($K$76))) &amp; "/" &amp; (RIGHT(RIGHT(Index!$M$15,5),2) + (COLUMN() - COLUMN($K$76)))</f>
        <v>2015/16</v>
      </c>
      <c r="Q86" s="169" t="str">
        <f>"20" &amp; (LEFT(RIGHT(Index!$M$15,5),2) + (COLUMN() - COLUMN($K$76))) &amp; "/" &amp; (RIGHT(RIGHT(Index!$M$15,5),2) + (COLUMN() - COLUMN($K$76)))</f>
        <v>2016/17</v>
      </c>
      <c r="R86" s="169" t="str">
        <f>"20" &amp; (LEFT(RIGHT(Index!$M$15,5),2) + (COLUMN() - COLUMN($K$76))) &amp; "/" &amp; (RIGHT(RIGHT(Index!$M$15,5),2) + (COLUMN() - COLUMN($K$76)))</f>
        <v>2017/18</v>
      </c>
      <c r="S86" s="169" t="str">
        <f>"20" &amp; (LEFT(RIGHT(Index!$M$15,5),2) + (COLUMN() - COLUMN($K$76))) &amp; "/" &amp; (RIGHT(RIGHT(Index!$M$15,5),2) + (COLUMN() - COLUMN($K$76)))</f>
        <v>2018/19</v>
      </c>
      <c r="T86" s="169" t="str">
        <f>"20" &amp; (LEFT(RIGHT(Index!$M$15,5),2) + (COLUMN() - COLUMN($K$76))) &amp; "/" &amp; (RIGHT(RIGHT(Index!$M$15,5),2) + (COLUMN() - COLUMN($K$76)))</f>
        <v>2019/20</v>
      </c>
      <c r="U86" s="147"/>
      <c r="V86" s="146" t="s">
        <v>40</v>
      </c>
      <c r="W86" s="51"/>
      <c r="X86" s="52"/>
      <c r="Y86" s="111"/>
    </row>
    <row r="87" spans="1:26" ht="23.45" customHeight="1" x14ac:dyDescent="0.2">
      <c r="A87" s="44"/>
      <c r="B87" s="48"/>
      <c r="C87" s="149"/>
      <c r="D87" s="150"/>
      <c r="E87" s="151">
        <v>5</v>
      </c>
      <c r="F87" s="150"/>
      <c r="G87" s="152"/>
      <c r="H87" s="150"/>
      <c r="I87" s="153"/>
      <c r="J87" s="150"/>
      <c r="K87" s="154"/>
      <c r="L87" s="154"/>
      <c r="M87" s="154"/>
      <c r="N87" s="154"/>
      <c r="O87" s="154"/>
      <c r="P87" s="154"/>
      <c r="Q87" s="154"/>
      <c r="R87" s="154"/>
      <c r="S87" s="154"/>
      <c r="T87" s="154"/>
      <c r="U87" s="198"/>
      <c r="V87" s="391"/>
      <c r="W87" s="156"/>
      <c r="X87" s="157"/>
      <c r="Y87" s="158"/>
    </row>
    <row r="88" spans="1:26" ht="23.45" customHeight="1" x14ac:dyDescent="0.2">
      <c r="A88" s="44"/>
      <c r="B88" s="48"/>
      <c r="C88" s="159"/>
      <c r="D88" s="150"/>
      <c r="E88" s="160">
        <v>4</v>
      </c>
      <c r="F88" s="150"/>
      <c r="G88" s="161"/>
      <c r="H88" s="150"/>
      <c r="I88" s="162"/>
      <c r="J88" s="150"/>
      <c r="K88" s="163"/>
      <c r="L88" s="163"/>
      <c r="M88" s="163"/>
      <c r="N88" s="163"/>
      <c r="O88" s="163"/>
      <c r="P88" s="163"/>
      <c r="Q88" s="163"/>
      <c r="R88" s="163"/>
      <c r="S88" s="163"/>
      <c r="T88" s="163"/>
      <c r="U88" s="144"/>
      <c r="V88" s="392"/>
      <c r="W88" s="156"/>
      <c r="X88" s="157"/>
      <c r="Y88" s="158"/>
    </row>
    <row r="89" spans="1:26" ht="23.45" customHeight="1" x14ac:dyDescent="0.2">
      <c r="A89" s="44"/>
      <c r="B89" s="48"/>
      <c r="C89" s="159"/>
      <c r="D89" s="150"/>
      <c r="E89" s="160">
        <v>3</v>
      </c>
      <c r="F89" s="150"/>
      <c r="G89" s="161"/>
      <c r="H89" s="150"/>
      <c r="I89" s="162"/>
      <c r="J89" s="150"/>
      <c r="K89" s="163"/>
      <c r="L89" s="163"/>
      <c r="M89" s="163"/>
      <c r="N89" s="163"/>
      <c r="O89" s="163"/>
      <c r="P89" s="163"/>
      <c r="Q89" s="163"/>
      <c r="R89" s="163"/>
      <c r="S89" s="163"/>
      <c r="T89" s="163"/>
      <c r="U89" s="198"/>
      <c r="V89" s="392"/>
      <c r="W89" s="156"/>
      <c r="X89" s="157"/>
      <c r="Y89" s="158"/>
    </row>
    <row r="90" spans="1:26" ht="23.45" customHeight="1" x14ac:dyDescent="0.2">
      <c r="A90" s="44"/>
      <c r="B90" s="48"/>
      <c r="C90" s="164"/>
      <c r="D90" s="150"/>
      <c r="E90" s="160">
        <v>2</v>
      </c>
      <c r="F90" s="150"/>
      <c r="G90" s="161"/>
      <c r="H90" s="150"/>
      <c r="I90" s="162"/>
      <c r="J90" s="150"/>
      <c r="K90" s="163"/>
      <c r="L90" s="163"/>
      <c r="M90" s="163"/>
      <c r="N90" s="163"/>
      <c r="O90" s="163"/>
      <c r="P90" s="163"/>
      <c r="Q90" s="163"/>
      <c r="R90" s="163"/>
      <c r="S90" s="163"/>
      <c r="T90" s="163"/>
      <c r="U90" s="198"/>
      <c r="V90" s="392"/>
      <c r="W90" s="156"/>
      <c r="X90" s="157"/>
      <c r="Y90" s="158"/>
    </row>
    <row r="91" spans="1:26" ht="23.45" customHeight="1" thickBot="1" x14ac:dyDescent="0.25">
      <c r="A91" s="44"/>
      <c r="B91" s="48"/>
      <c r="C91" s="164"/>
      <c r="D91" s="150"/>
      <c r="E91" s="160">
        <v>1</v>
      </c>
      <c r="F91" s="150"/>
      <c r="G91" s="161"/>
      <c r="H91" s="150"/>
      <c r="I91" s="162"/>
      <c r="J91" s="150"/>
      <c r="K91" s="163"/>
      <c r="L91" s="163"/>
      <c r="M91" s="163"/>
      <c r="N91" s="163"/>
      <c r="O91" s="163"/>
      <c r="P91" s="163"/>
      <c r="Q91" s="163"/>
      <c r="R91" s="163"/>
      <c r="S91" s="163"/>
      <c r="T91" s="163"/>
      <c r="U91" s="144"/>
      <c r="V91" s="393"/>
      <c r="W91" s="156"/>
      <c r="X91" s="157"/>
      <c r="Y91" s="158"/>
    </row>
    <row r="92" spans="1:26" ht="15" customHeight="1" thickBot="1" x14ac:dyDescent="0.25">
      <c r="A92" s="44"/>
      <c r="B92" s="107"/>
      <c r="C92" s="108"/>
      <c r="D92" s="108"/>
      <c r="E92" s="108"/>
      <c r="F92" s="108"/>
      <c r="G92" s="108"/>
      <c r="H92" s="108"/>
      <c r="I92" s="108"/>
      <c r="J92" s="108"/>
      <c r="K92" s="108"/>
      <c r="L92" s="108"/>
      <c r="M92" s="108"/>
      <c r="N92" s="108"/>
      <c r="O92" s="108"/>
      <c r="P92" s="108"/>
      <c r="Q92" s="108"/>
      <c r="R92" s="108"/>
      <c r="S92" s="108"/>
      <c r="T92" s="108"/>
      <c r="U92" s="108"/>
      <c r="V92" s="108"/>
      <c r="W92" s="109"/>
      <c r="X92" s="52"/>
      <c r="Y92" s="111"/>
      <c r="Z92" s="111"/>
    </row>
    <row r="93" spans="1:26" ht="15" customHeight="1" thickTop="1" x14ac:dyDescent="0.2">
      <c r="A93" s="44"/>
      <c r="B93" s="44"/>
      <c r="C93" s="52"/>
      <c r="D93" s="52"/>
      <c r="E93" s="52"/>
      <c r="F93" s="52"/>
      <c r="G93" s="52"/>
      <c r="H93" s="52"/>
      <c r="I93" s="52"/>
      <c r="J93" s="52"/>
      <c r="K93" s="52"/>
      <c r="L93" s="52"/>
      <c r="M93" s="52"/>
      <c r="N93" s="52"/>
      <c r="O93" s="52"/>
      <c r="P93" s="52"/>
      <c r="Q93" s="52"/>
      <c r="R93" s="52"/>
      <c r="S93" s="52"/>
      <c r="T93" s="52"/>
      <c r="U93" s="52"/>
      <c r="V93" s="52"/>
      <c r="W93" s="52"/>
      <c r="X93" s="52"/>
      <c r="Y93" s="111"/>
      <c r="Z93" s="111"/>
    </row>
    <row r="94" spans="1:26" x14ac:dyDescent="0.2">
      <c r="A94" s="44"/>
      <c r="B94" s="44"/>
      <c r="C94"/>
      <c r="D94" s="44"/>
      <c r="E94"/>
      <c r="F94" s="44"/>
      <c r="G94"/>
      <c r="H94" s="44"/>
      <c r="I94"/>
      <c r="J94" s="44"/>
      <c r="K94"/>
      <c r="L94"/>
      <c r="M94"/>
      <c r="N94"/>
      <c r="O94"/>
      <c r="P94"/>
      <c r="Q94"/>
      <c r="R94"/>
      <c r="S94"/>
      <c r="T94"/>
      <c r="U94" s="44"/>
      <c r="V94" s="44"/>
      <c r="W94" s="44"/>
      <c r="X94" s="44"/>
    </row>
  </sheetData>
  <sheetProtection password="CC54" sheet="1" objects="1" scenarios="1" insertRows="0"/>
  <mergeCells count="28">
    <mergeCell ref="V54:V58"/>
    <mergeCell ref="V77:V81"/>
    <mergeCell ref="C85:C86"/>
    <mergeCell ref="G85:G86"/>
    <mergeCell ref="V87:V91"/>
    <mergeCell ref="C62:C63"/>
    <mergeCell ref="G62:G63"/>
    <mergeCell ref="C75:C76"/>
    <mergeCell ref="G75:G76"/>
    <mergeCell ref="V64:V68"/>
    <mergeCell ref="C28:L28"/>
    <mergeCell ref="C30:R30"/>
    <mergeCell ref="E43:T43"/>
    <mergeCell ref="C49:S49"/>
    <mergeCell ref="C52:C53"/>
    <mergeCell ref="G52:G53"/>
    <mergeCell ref="E25:L25"/>
    <mergeCell ref="C4:T5"/>
    <mergeCell ref="C6:T6"/>
    <mergeCell ref="E15:L15"/>
    <mergeCell ref="E16:L16"/>
    <mergeCell ref="E17:L17"/>
    <mergeCell ref="M18:N18"/>
    <mergeCell ref="E19:L19"/>
    <mergeCell ref="M19:N19"/>
    <mergeCell ref="E20:L20"/>
    <mergeCell ref="E21:L21"/>
    <mergeCell ref="E23:L23"/>
  </mergeCells>
  <dataValidations count="5">
    <dataValidation type="whole" allowBlank="1" showInputMessage="1" showErrorMessage="1" sqref="E54:E58 E64:E68 E77:E81 E87:E91" xr:uid="{00000000-0002-0000-0200-000000000000}">
      <formula1>1</formula1>
      <formula2>5</formula2>
    </dataValidation>
    <dataValidation type="whole" allowBlank="1" showInputMessage="1" showErrorMessage="1" sqref="I54:I58 I64:I68 I77:I81 I87:I91" xr:uid="{00000000-0002-0000-0200-000001000000}">
      <formula1>7000</formula1>
      <formula2>500000</formula2>
    </dataValidation>
    <dataValidation type="whole" allowBlank="1" showInputMessage="1" showErrorMessage="1" sqref="K54:T58 K64:T68" xr:uid="{00000000-0002-0000-0200-000002000000}">
      <formula1>0</formula1>
      <formula2>1000</formula2>
    </dataValidation>
    <dataValidation type="custom" allowBlank="1" showInputMessage="1" showErrorMessage="1" sqref="D54:D58 F54:F58 H54:H58 J54:J58 D64:D68 F64:F68 H64:H68 J64:J68 D77:D81 F77:F81 H77:H81 J77:J81 D87:D91 F87:F91 H87:H91 J87:J91" xr:uid="{00000000-0002-0000-0200-000003000000}">
      <formula1>""""""</formula1>
    </dataValidation>
    <dataValidation type="whole" allowBlank="1" showInputMessage="1" showErrorMessage="1" sqref="K77:T81 K87:T91" xr:uid="{00000000-0002-0000-0200-000004000000}">
      <formula1>0</formula1>
      <formula2>10000</formula2>
    </dataValidation>
  </dataValidations>
  <pageMargins left="0.75000000000000011" right="0.75000000000000011" top="1" bottom="1" header="0.5" footer="0.5"/>
  <pageSetup paperSize="9" scale="55" fitToWidth="0" fitToHeight="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87"/>
  <sheetViews>
    <sheetView workbookViewId="0"/>
  </sheetViews>
  <sheetFormatPr defaultColWidth="8.77734375" defaultRowHeight="15" x14ac:dyDescent="0.2"/>
  <cols>
    <col min="1" max="1" width="2" style="203" customWidth="1"/>
    <col min="2" max="2" width="2.5546875" style="203" customWidth="1"/>
    <col min="3" max="3" width="30" style="203" customWidth="1"/>
    <col min="4" max="4" width="10.77734375" style="203" customWidth="1"/>
    <col min="5" max="8" width="15.6640625" style="203" customWidth="1"/>
    <col min="9" max="9" width="1.77734375" style="203" customWidth="1"/>
    <col min="10" max="10" width="51.77734375" style="203" customWidth="1"/>
    <col min="11" max="11" width="1.109375" style="203" customWidth="1"/>
    <col min="12" max="12" width="9.6640625" style="203" customWidth="1"/>
    <col min="13" max="13" width="7.6640625" style="203" customWidth="1"/>
    <col min="14" max="19" width="8.88671875" style="203" customWidth="1"/>
    <col min="20" max="20" width="8.77734375" style="203" customWidth="1"/>
    <col min="21" max="16384" width="8.77734375" style="203"/>
  </cols>
  <sheetData>
    <row r="1" spans="1:41" s="110" customFormat="1" ht="10.5" customHeight="1" thickBot="1" x14ac:dyDescent="0.25">
      <c r="A1" s="202"/>
      <c r="B1" s="202"/>
      <c r="C1" s="202"/>
      <c r="D1" s="202"/>
      <c r="E1" s="202"/>
      <c r="F1" s="202"/>
      <c r="G1" s="202"/>
      <c r="H1" s="202"/>
      <c r="I1" s="202"/>
      <c r="J1" s="202"/>
      <c r="K1" s="202"/>
      <c r="L1" s="202"/>
      <c r="M1" s="203"/>
      <c r="N1" s="203"/>
      <c r="O1" s="203"/>
      <c r="P1" s="203"/>
      <c r="Q1" s="203"/>
      <c r="R1" s="203"/>
      <c r="S1" s="203"/>
      <c r="T1" s="203"/>
      <c r="U1" s="203"/>
      <c r="V1" s="203"/>
      <c r="W1" s="203"/>
      <c r="X1" s="203"/>
      <c r="Y1" s="203"/>
      <c r="Z1" s="203"/>
      <c r="AA1" s="203"/>
      <c r="AB1" s="203"/>
      <c r="AC1" s="203"/>
      <c r="AD1" s="203"/>
      <c r="AE1" s="203"/>
      <c r="AF1" s="203"/>
      <c r="AG1" s="203"/>
      <c r="AH1" s="203"/>
      <c r="AI1" s="203"/>
      <c r="AJ1" s="203"/>
      <c r="AK1" s="203"/>
      <c r="AL1" s="203"/>
      <c r="AM1" s="203"/>
      <c r="AN1" s="203"/>
      <c r="AO1" s="203"/>
    </row>
    <row r="2" spans="1:41" s="110" customFormat="1" ht="21.6" customHeight="1" thickTop="1" x14ac:dyDescent="0.25">
      <c r="A2" s="202"/>
      <c r="B2" s="204"/>
      <c r="C2" s="205"/>
      <c r="D2" s="205"/>
      <c r="E2" s="205"/>
      <c r="F2" s="205"/>
      <c r="G2" s="205"/>
      <c r="H2" s="205"/>
      <c r="I2" s="205"/>
      <c r="J2" s="206" t="s">
        <v>2</v>
      </c>
      <c r="K2" s="207"/>
      <c r="L2" s="202"/>
      <c r="M2" s="203"/>
      <c r="N2" s="203"/>
      <c r="O2" s="203"/>
      <c r="P2" s="203"/>
      <c r="Q2" s="203"/>
      <c r="R2" s="203"/>
      <c r="S2" s="203"/>
      <c r="T2" s="203"/>
      <c r="U2" s="203"/>
      <c r="V2" s="203"/>
      <c r="W2" s="203"/>
      <c r="X2" s="203"/>
      <c r="Y2" s="203"/>
      <c r="Z2" s="203"/>
      <c r="AA2" s="203"/>
      <c r="AB2" s="203"/>
      <c r="AC2" s="203"/>
      <c r="AD2" s="203"/>
      <c r="AE2" s="203"/>
      <c r="AF2" s="203"/>
      <c r="AG2" s="203"/>
      <c r="AH2" s="203"/>
      <c r="AI2" s="203"/>
      <c r="AJ2" s="203"/>
      <c r="AK2" s="203"/>
      <c r="AL2" s="203"/>
      <c r="AM2" s="203"/>
      <c r="AN2" s="203"/>
      <c r="AO2" s="203"/>
    </row>
    <row r="3" spans="1:41" s="110" customFormat="1" ht="21.6" customHeight="1" x14ac:dyDescent="0.25">
      <c r="A3" s="202"/>
      <c r="B3" s="208"/>
      <c r="C3" s="394" t="s">
        <v>111</v>
      </c>
      <c r="D3" s="394"/>
      <c r="E3" s="394"/>
      <c r="F3" s="394"/>
      <c r="G3" s="394"/>
      <c r="H3" s="394"/>
      <c r="I3" s="209"/>
      <c r="J3" s="55" t="s">
        <v>3</v>
      </c>
      <c r="K3" s="210"/>
      <c r="L3" s="209"/>
      <c r="M3" s="211"/>
      <c r="N3" s="211"/>
      <c r="O3" s="211"/>
      <c r="P3" s="211"/>
      <c r="Q3" s="203"/>
      <c r="R3" s="203"/>
      <c r="S3" s="203"/>
      <c r="T3" s="203"/>
      <c r="U3" s="203"/>
      <c r="V3" s="203"/>
      <c r="W3" s="203"/>
      <c r="X3" s="203"/>
      <c r="Y3" s="203"/>
      <c r="Z3" s="203"/>
      <c r="AA3" s="203"/>
      <c r="AB3" s="203"/>
      <c r="AC3" s="203"/>
      <c r="AD3" s="203"/>
      <c r="AE3" s="203"/>
      <c r="AF3" s="203"/>
      <c r="AG3" s="203"/>
      <c r="AH3" s="203"/>
      <c r="AI3" s="203"/>
      <c r="AJ3" s="203"/>
      <c r="AK3" s="203"/>
      <c r="AL3" s="203"/>
      <c r="AM3" s="203"/>
      <c r="AN3" s="203"/>
      <c r="AO3" s="203"/>
    </row>
    <row r="4" spans="1:41" s="110" customFormat="1" ht="21.6" customHeight="1" x14ac:dyDescent="0.25">
      <c r="A4" s="202"/>
      <c r="B4" s="208"/>
      <c r="C4" s="394"/>
      <c r="D4" s="394"/>
      <c r="E4" s="394"/>
      <c r="F4" s="394"/>
      <c r="G4" s="394"/>
      <c r="H4" s="394"/>
      <c r="I4" s="209"/>
      <c r="J4" s="212" t="s">
        <v>23</v>
      </c>
      <c r="K4" s="210"/>
      <c r="L4" s="209"/>
      <c r="M4" s="211"/>
      <c r="N4" s="211"/>
      <c r="O4" s="211"/>
      <c r="P4" s="211"/>
      <c r="Q4" s="203"/>
      <c r="R4" s="203"/>
      <c r="S4" s="203"/>
      <c r="T4" s="203"/>
      <c r="U4" s="203"/>
      <c r="V4" s="203"/>
      <c r="W4" s="203"/>
      <c r="X4" s="203"/>
      <c r="Y4" s="203"/>
      <c r="Z4" s="203"/>
      <c r="AA4" s="203"/>
      <c r="AB4" s="203"/>
      <c r="AC4" s="203"/>
      <c r="AD4" s="203"/>
      <c r="AE4" s="203"/>
      <c r="AF4" s="203"/>
      <c r="AG4" s="203"/>
      <c r="AH4" s="203"/>
      <c r="AI4" s="203"/>
      <c r="AJ4" s="203"/>
      <c r="AK4" s="203"/>
      <c r="AL4" s="203"/>
      <c r="AM4" s="203"/>
      <c r="AN4" s="203"/>
      <c r="AO4" s="203"/>
    </row>
    <row r="5" spans="1:41" s="110" customFormat="1" ht="23.45" customHeight="1" thickBot="1" x14ac:dyDescent="0.3">
      <c r="A5" s="202"/>
      <c r="B5" s="208"/>
      <c r="C5" s="213"/>
      <c r="D5" s="213"/>
      <c r="E5" s="214"/>
      <c r="F5" s="214"/>
      <c r="G5" s="214"/>
      <c r="H5" s="214"/>
      <c r="I5" s="214"/>
      <c r="J5" s="215" t="s">
        <v>112</v>
      </c>
      <c r="K5" s="210"/>
      <c r="L5" s="209"/>
      <c r="M5" s="211"/>
      <c r="N5" s="211"/>
      <c r="O5" s="211"/>
      <c r="P5" s="211"/>
      <c r="Q5" s="203"/>
      <c r="R5" s="203"/>
      <c r="S5" s="203"/>
      <c r="T5" s="203"/>
      <c r="U5" s="203"/>
      <c r="V5" s="203"/>
      <c r="W5" s="203"/>
      <c r="X5" s="203"/>
      <c r="Y5" s="203"/>
      <c r="Z5" s="203"/>
      <c r="AA5" s="203"/>
      <c r="AB5" s="203"/>
      <c r="AC5" s="203"/>
      <c r="AD5" s="203"/>
      <c r="AE5" s="203"/>
      <c r="AF5" s="203"/>
      <c r="AG5" s="203"/>
      <c r="AH5" s="203"/>
      <c r="AI5" s="203"/>
      <c r="AJ5" s="203"/>
      <c r="AK5" s="203"/>
      <c r="AL5" s="203"/>
      <c r="AM5" s="203"/>
      <c r="AN5" s="203"/>
      <c r="AO5" s="203"/>
    </row>
    <row r="6" spans="1:41" s="211" customFormat="1" ht="9.6" customHeight="1" thickTop="1" x14ac:dyDescent="0.2">
      <c r="A6" s="202"/>
      <c r="B6" s="208"/>
      <c r="C6" s="202"/>
      <c r="D6" s="202"/>
      <c r="E6" s="202"/>
      <c r="F6" s="202"/>
      <c r="G6" s="202"/>
      <c r="H6" s="202"/>
      <c r="I6" s="216"/>
      <c r="J6" s="216"/>
      <c r="K6" s="210"/>
      <c r="L6" s="209"/>
    </row>
    <row r="7" spans="1:41" s="211" customFormat="1" ht="27.6" customHeight="1" x14ac:dyDescent="0.25">
      <c r="A7" s="202"/>
      <c r="B7" s="208"/>
      <c r="C7" s="378" t="s">
        <v>113</v>
      </c>
      <c r="D7" s="378"/>
      <c r="E7" s="378"/>
      <c r="F7" s="378"/>
      <c r="G7" s="378"/>
      <c r="H7" s="378"/>
      <c r="I7" s="378"/>
      <c r="J7" s="378"/>
      <c r="K7" s="210"/>
      <c r="L7" s="209"/>
      <c r="M7" s="217"/>
      <c r="N7" s="217"/>
      <c r="O7" s="217"/>
      <c r="P7" s="217"/>
      <c r="Q7" s="217"/>
      <c r="R7" s="217"/>
      <c r="S7" s="217"/>
    </row>
    <row r="8" spans="1:41" s="211" customFormat="1" ht="9.6" customHeight="1" thickBot="1" x14ac:dyDescent="0.3">
      <c r="A8" s="352"/>
      <c r="B8" s="353"/>
      <c r="C8" s="354"/>
      <c r="D8" s="354"/>
      <c r="E8" s="202"/>
      <c r="F8" s="202"/>
      <c r="G8" s="202"/>
      <c r="H8" s="202"/>
      <c r="I8" s="216"/>
      <c r="J8" s="216"/>
      <c r="K8" s="210"/>
      <c r="L8" s="209"/>
    </row>
    <row r="9" spans="1:41" s="211" customFormat="1" ht="34.9" customHeight="1" thickBot="1" x14ac:dyDescent="0.25">
      <c r="A9" s="352"/>
      <c r="B9" s="353"/>
      <c r="C9" s="355" t="s">
        <v>114</v>
      </c>
      <c r="D9" s="219" t="s">
        <v>115</v>
      </c>
      <c r="E9" s="202"/>
      <c r="F9" s="202"/>
      <c r="G9" s="202"/>
      <c r="H9" s="202"/>
      <c r="I9" s="216"/>
      <c r="J9" s="216"/>
      <c r="K9" s="210"/>
      <c r="L9" s="209"/>
    </row>
    <row r="10" spans="1:41" s="110" customFormat="1" ht="30" customHeight="1" thickBot="1" x14ac:dyDescent="0.3">
      <c r="A10" s="352"/>
      <c r="B10" s="353"/>
      <c r="C10" s="354"/>
      <c r="D10" s="356" t="s">
        <v>116</v>
      </c>
      <c r="E10" s="218" t="s">
        <v>117</v>
      </c>
      <c r="F10" s="218" t="s">
        <v>118</v>
      </c>
      <c r="G10" s="218" t="s">
        <v>119</v>
      </c>
      <c r="H10" s="218" t="s">
        <v>120</v>
      </c>
      <c r="I10" s="221"/>
      <c r="J10" s="222" t="s">
        <v>40</v>
      </c>
      <c r="K10" s="210"/>
      <c r="L10" s="209"/>
      <c r="M10" s="211"/>
      <c r="N10" s="211"/>
      <c r="O10" s="211"/>
      <c r="P10" s="211"/>
      <c r="Q10" s="203"/>
      <c r="R10" s="203"/>
      <c r="S10" s="203"/>
      <c r="T10" s="203"/>
      <c r="U10" s="203"/>
      <c r="V10" s="203"/>
      <c r="W10" s="203"/>
      <c r="X10" s="203"/>
      <c r="Y10" s="203"/>
      <c r="Z10" s="203"/>
      <c r="AA10" s="203"/>
      <c r="AB10" s="203"/>
      <c r="AC10" s="203"/>
      <c r="AD10" s="203"/>
      <c r="AE10" s="203"/>
      <c r="AF10" s="203"/>
      <c r="AG10" s="203"/>
      <c r="AH10" s="203"/>
      <c r="AI10" s="203"/>
      <c r="AJ10" s="203"/>
      <c r="AK10" s="203"/>
      <c r="AL10" s="203"/>
      <c r="AM10" s="203"/>
      <c r="AN10" s="203"/>
      <c r="AO10" s="203"/>
    </row>
    <row r="11" spans="1:41" s="110" customFormat="1" ht="31.9" customHeight="1" thickBot="1" x14ac:dyDescent="0.25">
      <c r="A11" s="352"/>
      <c r="B11" s="353"/>
      <c r="C11" s="355" t="s">
        <v>121</v>
      </c>
      <c r="D11" s="352"/>
      <c r="E11" s="223"/>
      <c r="F11" s="223"/>
      <c r="G11" s="223"/>
      <c r="H11" s="223"/>
      <c r="I11" s="224"/>
      <c r="J11" s="374"/>
      <c r="K11" s="225"/>
      <c r="L11" s="226"/>
      <c r="M11" s="227"/>
      <c r="N11" s="203"/>
      <c r="O11" s="203"/>
      <c r="P11" s="203"/>
      <c r="Q11" s="203"/>
      <c r="R11" s="203"/>
      <c r="S11" s="203"/>
      <c r="T11" s="203"/>
      <c r="U11" s="203"/>
      <c r="V11" s="203"/>
      <c r="W11" s="203"/>
      <c r="X11" s="203"/>
      <c r="Y11" s="203"/>
      <c r="Z11" s="203"/>
      <c r="AA11" s="203"/>
      <c r="AB11" s="203"/>
      <c r="AC11" s="203"/>
      <c r="AD11" s="203"/>
      <c r="AE11" s="203"/>
      <c r="AF11" s="203"/>
      <c r="AG11" s="203"/>
      <c r="AH11" s="203"/>
      <c r="AI11" s="203"/>
      <c r="AJ11" s="203"/>
      <c r="AK11" s="203"/>
      <c r="AL11" s="203"/>
      <c r="AM11" s="203"/>
      <c r="AN11" s="203"/>
      <c r="AO11" s="203"/>
    </row>
    <row r="12" spans="1:41" ht="31.9" customHeight="1" thickBot="1" x14ac:dyDescent="0.25">
      <c r="A12" s="352"/>
      <c r="B12" s="353"/>
      <c r="C12" s="355" t="s">
        <v>122</v>
      </c>
      <c r="D12" s="352"/>
      <c r="E12" s="228" t="s">
        <v>123</v>
      </c>
      <c r="F12" s="228" t="s">
        <v>123</v>
      </c>
      <c r="G12" s="228" t="s">
        <v>123</v>
      </c>
      <c r="H12" s="228" t="s">
        <v>123</v>
      </c>
      <c r="I12" s="224"/>
      <c r="J12" s="375"/>
      <c r="K12" s="210"/>
      <c r="L12" s="209"/>
    </row>
    <row r="13" spans="1:41" ht="31.9" customHeight="1" thickBot="1" x14ac:dyDescent="0.25">
      <c r="A13" s="352"/>
      <c r="B13" s="353"/>
      <c r="C13" s="355" t="s">
        <v>124</v>
      </c>
      <c r="D13" s="352"/>
      <c r="E13" s="228" t="s">
        <v>123</v>
      </c>
      <c r="F13" s="228" t="s">
        <v>123</v>
      </c>
      <c r="G13" s="228" t="s">
        <v>123</v>
      </c>
      <c r="H13" s="228" t="s">
        <v>123</v>
      </c>
      <c r="I13" s="224"/>
      <c r="J13" s="375"/>
      <c r="K13" s="210"/>
      <c r="L13" s="209"/>
    </row>
    <row r="14" spans="1:41" ht="31.9" customHeight="1" thickBot="1" x14ac:dyDescent="0.25">
      <c r="A14" s="352"/>
      <c r="B14" s="353"/>
      <c r="C14" s="355" t="s">
        <v>125</v>
      </c>
      <c r="D14" s="357" t="str">
        <f>D9</f>
        <v>km/year</v>
      </c>
      <c r="E14" s="229"/>
      <c r="F14" s="229"/>
      <c r="G14" s="229"/>
      <c r="H14" s="229"/>
      <c r="I14" s="224"/>
      <c r="J14" s="375"/>
      <c r="K14" s="210"/>
      <c r="L14" s="209"/>
    </row>
    <row r="15" spans="1:41" ht="31.9" customHeight="1" thickBot="1" x14ac:dyDescent="0.25">
      <c r="A15" s="352"/>
      <c r="B15" s="353"/>
      <c r="C15" s="355" t="s">
        <v>126</v>
      </c>
      <c r="D15" s="358" t="s">
        <v>127</v>
      </c>
      <c r="E15" s="223"/>
      <c r="F15" s="223"/>
      <c r="G15" s="223"/>
      <c r="H15" s="223"/>
      <c r="I15" s="224"/>
      <c r="J15" s="375"/>
      <c r="K15" s="225"/>
      <c r="L15" s="226"/>
    </row>
    <row r="16" spans="1:41" ht="31.9" customHeight="1" thickBot="1" x14ac:dyDescent="0.25">
      <c r="A16" s="352"/>
      <c r="B16" s="353"/>
      <c r="C16" s="355" t="s">
        <v>128</v>
      </c>
      <c r="D16" s="358" t="s">
        <v>129</v>
      </c>
      <c r="E16" s="230"/>
      <c r="F16" s="230"/>
      <c r="G16" s="230"/>
      <c r="H16" s="230"/>
      <c r="I16" s="224"/>
      <c r="J16" s="375"/>
      <c r="K16" s="225"/>
      <c r="L16" s="226"/>
    </row>
    <row r="17" spans="1:41" s="110" customFormat="1" ht="31.9" customHeight="1" thickBot="1" x14ac:dyDescent="0.25">
      <c r="A17" s="352"/>
      <c r="B17" s="353"/>
      <c r="C17" s="355" t="s">
        <v>130</v>
      </c>
      <c r="D17" s="358" t="s">
        <v>129</v>
      </c>
      <c r="E17" s="230"/>
      <c r="F17" s="230"/>
      <c r="G17" s="230"/>
      <c r="H17" s="230"/>
      <c r="I17" s="224"/>
      <c r="J17" s="375"/>
      <c r="K17" s="225"/>
      <c r="L17" s="226"/>
      <c r="M17" s="227"/>
      <c r="N17" s="203"/>
      <c r="O17" s="203"/>
      <c r="P17" s="203"/>
      <c r="Q17" s="203"/>
      <c r="R17" s="203"/>
      <c r="S17" s="203"/>
      <c r="T17" s="203"/>
      <c r="U17" s="203"/>
      <c r="V17" s="203"/>
      <c r="W17" s="203"/>
      <c r="X17" s="203"/>
      <c r="Y17" s="203"/>
      <c r="Z17" s="203"/>
      <c r="AA17" s="203"/>
      <c r="AB17" s="203"/>
      <c r="AC17" s="203"/>
      <c r="AD17" s="203"/>
      <c r="AE17" s="203"/>
      <c r="AF17" s="203"/>
      <c r="AG17" s="203"/>
      <c r="AH17" s="203"/>
      <c r="AI17" s="203"/>
      <c r="AJ17" s="203"/>
      <c r="AK17" s="203"/>
      <c r="AL17" s="203"/>
      <c r="AM17" s="203"/>
      <c r="AN17" s="203"/>
      <c r="AO17" s="203"/>
    </row>
    <row r="18" spans="1:41" s="110" customFormat="1" ht="31.9" customHeight="1" thickBot="1" x14ac:dyDescent="0.25">
      <c r="A18" s="352"/>
      <c r="B18" s="353"/>
      <c r="C18" s="355" t="s">
        <v>131</v>
      </c>
      <c r="D18" s="358" t="s">
        <v>129</v>
      </c>
      <c r="E18" s="230"/>
      <c r="F18" s="230"/>
      <c r="G18" s="230"/>
      <c r="H18" s="230"/>
      <c r="I18" s="224"/>
      <c r="J18" s="375"/>
      <c r="K18" s="225"/>
      <c r="L18" s="226"/>
      <c r="M18" s="227"/>
      <c r="N18" s="203"/>
      <c r="O18" s="203"/>
      <c r="P18" s="203"/>
      <c r="Q18" s="203"/>
      <c r="R18" s="203"/>
      <c r="S18" s="203"/>
      <c r="T18" s="203"/>
      <c r="U18" s="203"/>
      <c r="V18" s="203"/>
      <c r="W18" s="203"/>
      <c r="X18" s="203"/>
      <c r="Y18" s="203"/>
      <c r="Z18" s="203"/>
      <c r="AA18" s="203"/>
      <c r="AB18" s="203"/>
      <c r="AC18" s="203"/>
      <c r="AD18" s="203"/>
      <c r="AE18" s="203"/>
      <c r="AF18" s="203"/>
      <c r="AG18" s="203"/>
      <c r="AH18" s="203"/>
      <c r="AI18" s="203"/>
      <c r="AJ18" s="203"/>
      <c r="AK18" s="203"/>
      <c r="AL18" s="203"/>
      <c r="AM18" s="203"/>
      <c r="AN18" s="203"/>
      <c r="AO18" s="203"/>
    </row>
    <row r="19" spans="1:41" s="110" customFormat="1" ht="31.9" customHeight="1" thickBot="1" x14ac:dyDescent="0.25">
      <c r="A19" s="352"/>
      <c r="B19" s="353"/>
      <c r="C19" s="355" t="s">
        <v>132</v>
      </c>
      <c r="D19" s="358" t="s">
        <v>129</v>
      </c>
      <c r="E19" s="230"/>
      <c r="F19" s="230"/>
      <c r="G19" s="230"/>
      <c r="H19" s="230"/>
      <c r="I19" s="224"/>
      <c r="J19" s="376"/>
      <c r="K19" s="225"/>
      <c r="L19" s="226"/>
      <c r="M19" s="227"/>
      <c r="N19" s="203"/>
      <c r="O19" s="203"/>
      <c r="P19" s="203"/>
      <c r="Q19" s="203"/>
      <c r="R19" s="203"/>
      <c r="S19" s="203"/>
      <c r="T19" s="203"/>
      <c r="U19" s="203"/>
      <c r="V19" s="203"/>
      <c r="W19" s="203"/>
      <c r="X19" s="203"/>
      <c r="Y19" s="203"/>
      <c r="Z19" s="203"/>
      <c r="AA19" s="203"/>
      <c r="AB19" s="203"/>
      <c r="AC19" s="203"/>
      <c r="AD19" s="203"/>
      <c r="AE19" s="203"/>
      <c r="AF19" s="203"/>
      <c r="AG19" s="203"/>
      <c r="AH19" s="203"/>
      <c r="AI19" s="203"/>
      <c r="AJ19" s="203"/>
      <c r="AK19" s="203"/>
      <c r="AL19" s="203"/>
      <c r="AM19" s="203"/>
      <c r="AN19" s="203"/>
      <c r="AO19" s="203"/>
    </row>
    <row r="20" spans="1:41" s="110" customFormat="1" ht="8.4499999999999993" customHeight="1" thickBot="1" x14ac:dyDescent="0.25">
      <c r="A20" s="352"/>
      <c r="B20" s="359"/>
      <c r="C20" s="360"/>
      <c r="D20" s="360"/>
      <c r="E20" s="232"/>
      <c r="F20" s="232"/>
      <c r="G20" s="232"/>
      <c r="H20" s="232"/>
      <c r="I20" s="233"/>
      <c r="J20" s="233"/>
      <c r="K20" s="234"/>
      <c r="L20" s="209"/>
      <c r="M20" s="227"/>
      <c r="N20" s="203"/>
      <c r="O20" s="203"/>
      <c r="P20" s="203"/>
      <c r="Q20" s="203"/>
      <c r="R20" s="203"/>
      <c r="S20" s="203"/>
      <c r="T20" s="203"/>
      <c r="U20" s="203"/>
      <c r="V20" s="203"/>
      <c r="W20" s="203"/>
      <c r="X20" s="203"/>
      <c r="Y20" s="203"/>
      <c r="Z20" s="203"/>
      <c r="AA20" s="203"/>
      <c r="AB20" s="203"/>
      <c r="AC20" s="203"/>
      <c r="AD20" s="203"/>
      <c r="AE20" s="203"/>
      <c r="AF20" s="203"/>
      <c r="AG20" s="203"/>
      <c r="AH20" s="203"/>
      <c r="AI20" s="203"/>
      <c r="AJ20" s="203"/>
      <c r="AK20" s="203"/>
      <c r="AL20" s="203"/>
      <c r="AM20" s="203"/>
      <c r="AN20" s="203"/>
      <c r="AO20" s="203"/>
    </row>
    <row r="21" spans="1:41" s="110" customFormat="1" ht="15.75" customHeight="1" thickTop="1" x14ac:dyDescent="0.2">
      <c r="A21" s="352"/>
      <c r="B21" s="352"/>
      <c r="C21" s="352"/>
      <c r="D21" s="352"/>
      <c r="E21" s="202"/>
      <c r="F21" s="202"/>
      <c r="G21" s="202"/>
      <c r="H21" s="202"/>
      <c r="I21" s="209"/>
      <c r="J21" s="209"/>
      <c r="K21" s="209"/>
      <c r="L21" s="209"/>
      <c r="M21" s="227"/>
      <c r="N21" s="203"/>
      <c r="O21" s="203"/>
      <c r="P21" s="203"/>
      <c r="Q21" s="203"/>
      <c r="R21" s="203"/>
      <c r="S21" s="203"/>
      <c r="T21" s="203"/>
      <c r="U21" s="203"/>
      <c r="V21" s="203"/>
      <c r="W21" s="203"/>
      <c r="X21" s="203"/>
      <c r="Y21" s="203"/>
      <c r="Z21" s="203"/>
      <c r="AA21" s="203"/>
      <c r="AB21" s="203"/>
      <c r="AC21" s="203"/>
      <c r="AD21" s="203"/>
      <c r="AE21" s="203"/>
      <c r="AF21" s="203"/>
      <c r="AG21" s="203"/>
      <c r="AH21" s="203"/>
      <c r="AI21" s="203"/>
      <c r="AJ21" s="203"/>
      <c r="AK21" s="203"/>
      <c r="AL21" s="203"/>
      <c r="AM21" s="203"/>
      <c r="AN21" s="203"/>
      <c r="AO21" s="203"/>
    </row>
    <row r="22" spans="1:41" s="110" customFormat="1" ht="15.75" customHeight="1" x14ac:dyDescent="0.2">
      <c r="A22" s="352"/>
      <c r="B22" s="352"/>
      <c r="C22" s="352"/>
      <c r="D22" s="352"/>
      <c r="E22" s="202"/>
      <c r="F22" s="202"/>
      <c r="G22" s="202"/>
      <c r="H22" s="202"/>
      <c r="I22" s="209"/>
      <c r="J22" s="209"/>
      <c r="K22" s="209"/>
      <c r="L22" s="209"/>
      <c r="M22" s="227"/>
      <c r="N22" s="203"/>
      <c r="O22" s="203"/>
      <c r="P22" s="203"/>
      <c r="Q22" s="203"/>
      <c r="R22" s="203"/>
      <c r="S22" s="203"/>
      <c r="T22" s="203"/>
      <c r="U22" s="203"/>
      <c r="V22" s="203"/>
      <c r="W22" s="203"/>
      <c r="X22" s="203"/>
      <c r="Y22" s="203"/>
      <c r="Z22" s="203"/>
      <c r="AA22" s="203"/>
      <c r="AB22" s="203"/>
      <c r="AC22" s="203"/>
      <c r="AD22" s="203"/>
      <c r="AE22" s="203"/>
      <c r="AF22" s="203"/>
      <c r="AG22" s="203"/>
      <c r="AH22" s="203"/>
      <c r="AI22" s="203"/>
      <c r="AJ22" s="203"/>
      <c r="AK22" s="203"/>
      <c r="AL22" s="203"/>
      <c r="AM22" s="203"/>
      <c r="AN22" s="203"/>
      <c r="AO22" s="203"/>
    </row>
    <row r="23" spans="1:41" s="110" customFormat="1" ht="15.75" customHeight="1" x14ac:dyDescent="0.2">
      <c r="A23" s="361"/>
      <c r="B23" s="361"/>
      <c r="C23" s="361"/>
      <c r="D23" s="361"/>
      <c r="E23" s="226"/>
      <c r="F23" s="226"/>
      <c r="G23" s="226"/>
      <c r="H23" s="226"/>
      <c r="I23" s="226"/>
      <c r="J23" s="226"/>
      <c r="K23" s="226"/>
      <c r="L23" s="226"/>
      <c r="M23" s="227"/>
      <c r="N23" s="203"/>
      <c r="O23" s="203"/>
      <c r="P23" s="203"/>
      <c r="Q23" s="203"/>
      <c r="R23" s="203"/>
      <c r="S23" s="203"/>
      <c r="T23" s="203"/>
      <c r="U23" s="203"/>
      <c r="V23" s="203"/>
      <c r="W23" s="203"/>
      <c r="X23" s="203"/>
      <c r="Y23" s="203"/>
      <c r="Z23" s="203"/>
      <c r="AA23" s="203"/>
      <c r="AB23" s="203"/>
      <c r="AC23" s="203"/>
      <c r="AD23" s="203"/>
      <c r="AE23" s="203"/>
      <c r="AF23" s="203"/>
      <c r="AG23" s="203"/>
      <c r="AH23" s="203"/>
      <c r="AI23" s="203"/>
      <c r="AJ23" s="203"/>
      <c r="AK23" s="203"/>
      <c r="AL23" s="203"/>
      <c r="AM23" s="203"/>
      <c r="AN23" s="203"/>
      <c r="AO23" s="203"/>
    </row>
    <row r="24" spans="1:41" s="110" customFormat="1" ht="27.75" customHeight="1" x14ac:dyDescent="0.2">
      <c r="A24" s="227"/>
      <c r="B24" s="227"/>
      <c r="C24" s="227"/>
      <c r="D24" s="227"/>
      <c r="E24" s="227"/>
      <c r="F24" s="227"/>
      <c r="G24" s="227"/>
      <c r="H24" s="227"/>
      <c r="I24" s="227"/>
      <c r="J24" s="227"/>
      <c r="K24" s="227"/>
      <c r="L24" s="227"/>
      <c r="M24" s="227"/>
      <c r="N24" s="203"/>
      <c r="O24" s="203"/>
      <c r="P24" s="203"/>
      <c r="Q24" s="203"/>
      <c r="R24" s="203"/>
      <c r="S24" s="203"/>
      <c r="T24" s="203"/>
      <c r="U24" s="203"/>
      <c r="V24" s="203"/>
      <c r="W24" s="203"/>
      <c r="X24" s="203"/>
      <c r="Y24" s="203"/>
      <c r="Z24" s="203"/>
      <c r="AA24" s="203"/>
      <c r="AB24" s="203"/>
      <c r="AC24" s="203"/>
      <c r="AD24" s="203"/>
      <c r="AE24" s="203"/>
      <c r="AF24" s="203"/>
      <c r="AG24" s="203"/>
      <c r="AH24" s="203"/>
      <c r="AI24" s="203"/>
      <c r="AJ24" s="203"/>
      <c r="AK24" s="203"/>
      <c r="AL24" s="203"/>
      <c r="AM24" s="203"/>
      <c r="AN24" s="203"/>
      <c r="AO24" s="203"/>
    </row>
    <row r="25" spans="1:41" s="110" customFormat="1" ht="15.75" customHeight="1" x14ac:dyDescent="0.2">
      <c r="A25" s="227"/>
      <c r="B25" s="227"/>
      <c r="C25" s="227"/>
      <c r="D25" s="227"/>
      <c r="E25" s="227"/>
      <c r="F25" s="227"/>
      <c r="G25" s="227"/>
      <c r="H25" s="227"/>
      <c r="I25" s="227"/>
      <c r="J25" s="227"/>
      <c r="K25" s="227"/>
      <c r="L25" s="227"/>
      <c r="M25" s="227"/>
      <c r="N25" s="203"/>
      <c r="O25" s="203"/>
      <c r="P25" s="203"/>
      <c r="Q25" s="203"/>
      <c r="R25" s="203"/>
      <c r="S25" s="203"/>
      <c r="T25" s="203"/>
      <c r="U25" s="203"/>
      <c r="V25" s="203"/>
      <c r="W25" s="203"/>
      <c r="X25" s="203"/>
      <c r="Y25" s="203"/>
      <c r="Z25" s="203"/>
      <c r="AA25" s="203"/>
      <c r="AB25" s="203"/>
      <c r="AC25" s="203"/>
      <c r="AD25" s="203"/>
      <c r="AE25" s="203"/>
      <c r="AF25" s="203"/>
      <c r="AG25" s="203"/>
      <c r="AH25" s="203"/>
      <c r="AI25" s="203"/>
      <c r="AJ25" s="203"/>
      <c r="AK25" s="203"/>
      <c r="AL25" s="203"/>
      <c r="AM25" s="203"/>
      <c r="AN25" s="203"/>
      <c r="AO25" s="203"/>
    </row>
    <row r="26" spans="1:41" s="110" customFormat="1" ht="9.75" customHeight="1" x14ac:dyDescent="0.2">
      <c r="A26" s="211"/>
      <c r="B26" s="211"/>
      <c r="C26" s="211"/>
      <c r="D26" s="211"/>
      <c r="E26" s="211"/>
      <c r="F26" s="211"/>
      <c r="G26" s="211"/>
      <c r="H26" s="211"/>
      <c r="I26" s="211"/>
      <c r="J26" s="211"/>
      <c r="K26" s="211"/>
      <c r="L26" s="211"/>
      <c r="M26" s="211"/>
      <c r="N26" s="211"/>
      <c r="O26" s="203"/>
      <c r="P26" s="203"/>
      <c r="Q26" s="203"/>
      <c r="R26" s="203"/>
      <c r="S26" s="203"/>
      <c r="T26" s="203"/>
      <c r="U26" s="203"/>
      <c r="V26" s="203"/>
      <c r="W26" s="203"/>
      <c r="X26" s="203"/>
      <c r="Y26" s="203"/>
      <c r="Z26" s="203"/>
      <c r="AA26" s="203"/>
      <c r="AB26" s="203"/>
      <c r="AC26" s="203"/>
      <c r="AD26" s="203"/>
      <c r="AE26" s="203"/>
      <c r="AF26" s="203"/>
      <c r="AG26" s="203"/>
      <c r="AH26" s="203"/>
      <c r="AI26" s="203"/>
      <c r="AJ26" s="203"/>
      <c r="AK26" s="203"/>
      <c r="AL26" s="203"/>
      <c r="AM26" s="203"/>
      <c r="AN26" s="203"/>
      <c r="AO26" s="203"/>
    </row>
    <row r="27" spans="1:41" s="110" customFormat="1" ht="21.75" customHeight="1" x14ac:dyDescent="0.2">
      <c r="A27" s="211"/>
      <c r="B27" s="211"/>
      <c r="C27" s="211"/>
      <c r="D27" s="211"/>
      <c r="E27" s="211"/>
      <c r="F27" s="211"/>
      <c r="G27" s="211"/>
      <c r="H27" s="211"/>
      <c r="I27" s="211"/>
      <c r="J27" s="211"/>
      <c r="K27" s="211"/>
      <c r="L27" s="211"/>
      <c r="M27" s="211"/>
      <c r="N27" s="211"/>
      <c r="O27" s="203"/>
      <c r="P27" s="203"/>
      <c r="Q27" s="203"/>
      <c r="R27" s="203"/>
      <c r="S27" s="203"/>
      <c r="T27" s="203"/>
      <c r="U27" s="203"/>
      <c r="V27" s="203"/>
      <c r="W27" s="203"/>
      <c r="X27" s="203"/>
      <c r="Y27" s="203"/>
      <c r="Z27" s="203"/>
      <c r="AA27" s="203"/>
      <c r="AB27" s="203"/>
      <c r="AC27" s="203"/>
      <c r="AD27" s="203"/>
      <c r="AE27" s="203"/>
      <c r="AF27" s="203"/>
      <c r="AG27" s="203"/>
      <c r="AH27" s="203"/>
      <c r="AI27" s="203"/>
      <c r="AJ27" s="203"/>
      <c r="AK27" s="203"/>
      <c r="AL27" s="203"/>
      <c r="AM27" s="203"/>
      <c r="AN27" s="203"/>
      <c r="AO27" s="203"/>
    </row>
    <row r="28" spans="1:41" s="110" customFormat="1" x14ac:dyDescent="0.2">
      <c r="A28" s="203"/>
      <c r="B28" s="203"/>
      <c r="C28" s="203"/>
      <c r="D28" s="203"/>
      <c r="E28" s="203"/>
      <c r="F28" s="203"/>
      <c r="G28" s="203"/>
      <c r="H28" s="203"/>
      <c r="I28" s="203"/>
      <c r="J28" s="203"/>
      <c r="K28" s="203"/>
      <c r="L28" s="203"/>
      <c r="M28" s="203"/>
      <c r="N28" s="203"/>
      <c r="O28" s="203"/>
      <c r="P28" s="203"/>
      <c r="Q28" s="203"/>
      <c r="R28" s="203"/>
      <c r="S28" s="203"/>
      <c r="T28" s="203"/>
      <c r="U28" s="203"/>
      <c r="V28" s="203"/>
      <c r="W28" s="203"/>
      <c r="X28" s="203"/>
      <c r="Y28" s="203"/>
      <c r="Z28" s="203"/>
      <c r="AA28" s="203"/>
      <c r="AB28" s="203"/>
      <c r="AC28" s="203"/>
      <c r="AD28" s="203"/>
      <c r="AE28" s="203"/>
      <c r="AF28" s="203"/>
      <c r="AG28" s="203"/>
      <c r="AH28" s="203"/>
      <c r="AI28" s="203"/>
      <c r="AJ28" s="203"/>
      <c r="AK28" s="203"/>
      <c r="AL28" s="203"/>
      <c r="AM28" s="203"/>
      <c r="AN28" s="203"/>
      <c r="AO28" s="203"/>
    </row>
    <row r="29" spans="1:41" s="110" customFormat="1" x14ac:dyDescent="0.2">
      <c r="A29" s="203"/>
      <c r="B29" s="203"/>
      <c r="C29" s="203"/>
      <c r="D29" s="203"/>
      <c r="E29" s="203"/>
      <c r="F29" s="203"/>
      <c r="G29" s="203"/>
      <c r="H29" s="203"/>
      <c r="I29" s="203"/>
      <c r="J29" s="203"/>
      <c r="K29" s="203"/>
      <c r="L29" s="203"/>
      <c r="M29" s="203"/>
      <c r="N29" s="203"/>
      <c r="O29" s="203"/>
      <c r="P29" s="203"/>
      <c r="Q29" s="203"/>
      <c r="R29" s="203"/>
      <c r="S29" s="203"/>
      <c r="T29" s="203"/>
      <c r="U29" s="203"/>
      <c r="V29" s="203"/>
      <c r="W29" s="203"/>
      <c r="X29" s="203"/>
      <c r="Y29" s="203"/>
      <c r="Z29" s="203"/>
      <c r="AA29" s="203"/>
      <c r="AB29" s="203"/>
      <c r="AC29" s="203"/>
      <c r="AD29" s="203"/>
      <c r="AE29" s="203"/>
      <c r="AF29" s="203"/>
      <c r="AG29" s="203"/>
      <c r="AH29" s="203"/>
      <c r="AI29" s="203"/>
      <c r="AJ29" s="203"/>
      <c r="AK29" s="203"/>
      <c r="AL29" s="203"/>
      <c r="AM29" s="203"/>
      <c r="AN29" s="203"/>
      <c r="AO29" s="203"/>
    </row>
    <row r="30" spans="1:41" s="110" customFormat="1" ht="29.25" customHeight="1" x14ac:dyDescent="0.2">
      <c r="A30" s="203"/>
      <c r="B30" s="203"/>
      <c r="C30" s="203"/>
      <c r="D30" s="203"/>
      <c r="E30" s="203"/>
      <c r="F30" s="203"/>
      <c r="G30" s="203"/>
      <c r="H30" s="203"/>
      <c r="I30" s="203"/>
      <c r="J30" s="203"/>
      <c r="K30" s="203"/>
      <c r="L30" s="203"/>
      <c r="M30" s="203"/>
      <c r="N30" s="203"/>
      <c r="O30" s="203"/>
      <c r="P30" s="203"/>
      <c r="Q30" s="203"/>
      <c r="R30" s="203"/>
      <c r="S30" s="203"/>
      <c r="T30" s="203"/>
      <c r="U30" s="203"/>
      <c r="V30" s="203"/>
      <c r="W30" s="203"/>
      <c r="X30" s="203"/>
      <c r="Y30" s="203"/>
      <c r="Z30" s="203"/>
      <c r="AA30" s="203"/>
      <c r="AB30" s="203"/>
      <c r="AC30" s="203"/>
      <c r="AD30" s="203"/>
      <c r="AE30" s="203"/>
      <c r="AF30" s="203"/>
      <c r="AG30" s="203"/>
      <c r="AH30" s="203"/>
      <c r="AI30" s="203"/>
      <c r="AJ30" s="203"/>
      <c r="AK30" s="203"/>
      <c r="AL30" s="203"/>
      <c r="AM30" s="203"/>
      <c r="AN30" s="203"/>
      <c r="AO30" s="203"/>
    </row>
    <row r="31" spans="1:41" s="110" customFormat="1" x14ac:dyDescent="0.2">
      <c r="A31" s="203"/>
      <c r="B31" s="203"/>
      <c r="C31" s="203"/>
      <c r="D31" s="203"/>
      <c r="E31" s="203"/>
      <c r="F31" s="203"/>
      <c r="G31" s="203"/>
      <c r="H31" s="203"/>
      <c r="I31" s="203"/>
      <c r="J31" s="203"/>
      <c r="K31" s="203"/>
      <c r="L31" s="203"/>
      <c r="M31" s="203"/>
      <c r="N31" s="203"/>
      <c r="O31" s="203"/>
      <c r="P31" s="203"/>
      <c r="Q31" s="203"/>
      <c r="R31" s="203"/>
      <c r="S31" s="203"/>
      <c r="T31" s="203"/>
      <c r="U31" s="203"/>
      <c r="V31" s="203"/>
      <c r="W31" s="203"/>
      <c r="X31" s="203"/>
      <c r="Y31" s="203"/>
      <c r="Z31" s="203"/>
      <c r="AA31" s="203"/>
      <c r="AB31" s="203"/>
      <c r="AC31" s="203"/>
      <c r="AD31" s="203"/>
      <c r="AE31" s="203"/>
      <c r="AF31" s="203"/>
      <c r="AG31" s="203"/>
      <c r="AH31" s="203"/>
      <c r="AI31" s="203"/>
      <c r="AJ31" s="203"/>
      <c r="AK31" s="203"/>
      <c r="AL31" s="203"/>
      <c r="AM31" s="203"/>
      <c r="AN31" s="203"/>
      <c r="AO31" s="203"/>
    </row>
    <row r="32" spans="1:41" s="110" customFormat="1" x14ac:dyDescent="0.2">
      <c r="A32" s="203"/>
      <c r="B32" s="203"/>
      <c r="C32" s="203"/>
      <c r="D32" s="203"/>
      <c r="E32" s="203"/>
      <c r="F32" s="203"/>
      <c r="G32" s="203"/>
      <c r="H32" s="203"/>
      <c r="I32" s="203"/>
      <c r="J32" s="203"/>
      <c r="K32" s="203"/>
      <c r="L32" s="203"/>
      <c r="M32" s="203"/>
      <c r="N32" s="203"/>
      <c r="O32" s="203"/>
      <c r="P32" s="203"/>
      <c r="Q32" s="203"/>
      <c r="R32" s="203"/>
      <c r="S32" s="203"/>
      <c r="T32" s="203"/>
      <c r="U32" s="203"/>
      <c r="V32" s="203"/>
      <c r="W32" s="203"/>
      <c r="X32" s="203"/>
      <c r="Y32" s="203"/>
      <c r="Z32" s="203"/>
      <c r="AA32" s="203"/>
      <c r="AB32" s="203"/>
      <c r="AC32" s="203"/>
      <c r="AD32" s="203"/>
      <c r="AE32" s="203"/>
      <c r="AF32" s="203"/>
      <c r="AG32" s="203"/>
      <c r="AH32" s="203"/>
      <c r="AI32" s="203"/>
      <c r="AJ32" s="203"/>
      <c r="AK32" s="203"/>
      <c r="AL32" s="203"/>
      <c r="AM32" s="203"/>
      <c r="AN32" s="203"/>
      <c r="AO32" s="203"/>
    </row>
    <row r="33" spans="1:41" s="110" customFormat="1" x14ac:dyDescent="0.2">
      <c r="A33" s="203"/>
      <c r="B33" s="203"/>
      <c r="C33" s="203"/>
      <c r="D33" s="203"/>
      <c r="E33" s="203"/>
      <c r="F33" s="203"/>
      <c r="G33" s="203"/>
      <c r="H33" s="203"/>
      <c r="I33" s="203"/>
      <c r="J33" s="203"/>
      <c r="K33" s="203"/>
      <c r="L33" s="203"/>
      <c r="M33" s="203"/>
      <c r="N33" s="203"/>
      <c r="O33" s="203"/>
      <c r="P33" s="203"/>
      <c r="Q33" s="203"/>
      <c r="R33" s="203"/>
      <c r="S33" s="203"/>
      <c r="T33" s="203"/>
      <c r="U33" s="203"/>
      <c r="V33" s="203"/>
      <c r="W33" s="203"/>
      <c r="X33" s="203"/>
      <c r="Y33" s="203"/>
      <c r="Z33" s="203"/>
      <c r="AA33" s="203"/>
      <c r="AB33" s="203"/>
      <c r="AC33" s="203"/>
      <c r="AD33" s="203"/>
      <c r="AE33" s="203"/>
      <c r="AF33" s="203"/>
      <c r="AG33" s="203"/>
      <c r="AH33" s="203"/>
      <c r="AI33" s="203"/>
      <c r="AJ33" s="203"/>
      <c r="AK33" s="203"/>
      <c r="AL33" s="203"/>
      <c r="AM33" s="203"/>
      <c r="AN33" s="203"/>
      <c r="AO33" s="203"/>
    </row>
    <row r="34" spans="1:41" s="110" customFormat="1" x14ac:dyDescent="0.2">
      <c r="A34" s="203"/>
      <c r="B34" s="203"/>
      <c r="C34" s="203"/>
      <c r="D34" s="203"/>
      <c r="E34" s="203"/>
      <c r="F34" s="203"/>
      <c r="G34" s="203"/>
      <c r="H34" s="203"/>
      <c r="I34" s="203"/>
      <c r="J34" s="203"/>
      <c r="K34" s="203"/>
      <c r="L34" s="203"/>
      <c r="M34" s="203"/>
      <c r="N34" s="203"/>
      <c r="O34" s="203"/>
      <c r="P34" s="203"/>
      <c r="Q34" s="203"/>
      <c r="R34" s="203"/>
      <c r="S34" s="203"/>
      <c r="T34" s="203"/>
      <c r="U34" s="203"/>
      <c r="V34" s="203"/>
      <c r="W34" s="203"/>
      <c r="X34" s="203"/>
      <c r="Y34" s="203"/>
      <c r="Z34" s="203"/>
      <c r="AA34" s="203"/>
      <c r="AB34" s="203"/>
      <c r="AC34" s="203"/>
      <c r="AD34" s="203"/>
      <c r="AE34" s="203"/>
      <c r="AF34" s="203"/>
      <c r="AG34" s="203"/>
      <c r="AH34" s="203"/>
      <c r="AI34" s="203"/>
      <c r="AJ34" s="203"/>
      <c r="AK34" s="203"/>
      <c r="AL34" s="203"/>
      <c r="AM34" s="203"/>
      <c r="AN34" s="203"/>
      <c r="AO34" s="203"/>
    </row>
    <row r="35" spans="1:41" s="110" customFormat="1" x14ac:dyDescent="0.2">
      <c r="A35" s="203"/>
      <c r="B35" s="203"/>
      <c r="C35" s="203"/>
      <c r="D35" s="203"/>
      <c r="E35" s="203"/>
      <c r="F35" s="203"/>
      <c r="G35" s="203"/>
      <c r="H35" s="203"/>
      <c r="I35" s="203"/>
      <c r="J35" s="203"/>
      <c r="K35" s="203"/>
      <c r="L35" s="203"/>
      <c r="M35" s="203"/>
      <c r="N35" s="203"/>
      <c r="O35" s="203"/>
      <c r="P35" s="203"/>
      <c r="Q35" s="203"/>
      <c r="R35" s="203"/>
      <c r="S35" s="203"/>
      <c r="T35" s="203"/>
      <c r="U35" s="203"/>
      <c r="V35" s="203"/>
      <c r="W35" s="203"/>
      <c r="X35" s="203"/>
      <c r="Y35" s="203"/>
      <c r="Z35" s="203"/>
      <c r="AA35" s="203"/>
      <c r="AB35" s="203"/>
      <c r="AC35" s="203"/>
      <c r="AD35" s="203"/>
      <c r="AE35" s="203"/>
      <c r="AF35" s="203"/>
      <c r="AG35" s="203"/>
      <c r="AH35" s="203"/>
      <c r="AI35" s="203"/>
      <c r="AJ35" s="203"/>
      <c r="AK35" s="203"/>
      <c r="AL35" s="203"/>
      <c r="AM35" s="203"/>
      <c r="AN35" s="203"/>
      <c r="AO35" s="203"/>
    </row>
    <row r="36" spans="1:41" s="110" customFormat="1" x14ac:dyDescent="0.2">
      <c r="A36" s="203"/>
      <c r="B36" s="203"/>
      <c r="C36" s="203"/>
      <c r="D36" s="203"/>
      <c r="E36" s="203"/>
      <c r="F36" s="203"/>
      <c r="G36" s="203"/>
      <c r="H36" s="203"/>
      <c r="I36" s="203"/>
      <c r="J36" s="203"/>
      <c r="K36" s="203"/>
      <c r="L36" s="203"/>
      <c r="M36" s="203"/>
      <c r="N36" s="203"/>
      <c r="O36" s="203"/>
      <c r="P36" s="203"/>
      <c r="Q36" s="203"/>
      <c r="R36" s="203"/>
      <c r="S36" s="203"/>
      <c r="T36" s="203"/>
      <c r="U36" s="203"/>
      <c r="V36" s="203"/>
      <c r="W36" s="203"/>
      <c r="X36" s="203"/>
      <c r="Y36" s="203"/>
      <c r="Z36" s="203"/>
      <c r="AA36" s="203"/>
      <c r="AB36" s="203"/>
      <c r="AC36" s="203"/>
      <c r="AD36" s="203"/>
      <c r="AE36" s="203"/>
      <c r="AF36" s="203"/>
      <c r="AG36" s="203"/>
      <c r="AH36" s="203"/>
      <c r="AI36" s="203"/>
      <c r="AJ36" s="203"/>
      <c r="AK36" s="203"/>
      <c r="AL36" s="203"/>
      <c r="AM36" s="203"/>
      <c r="AN36" s="203"/>
      <c r="AO36" s="203"/>
    </row>
    <row r="37" spans="1:41" s="110" customFormat="1" x14ac:dyDescent="0.2">
      <c r="A37" s="203"/>
      <c r="B37" s="203"/>
      <c r="C37" s="203"/>
      <c r="D37" s="203"/>
      <c r="E37" s="203"/>
      <c r="F37" s="203"/>
      <c r="G37" s="203"/>
      <c r="H37" s="203"/>
      <c r="I37" s="203"/>
      <c r="J37" s="203"/>
      <c r="K37" s="203"/>
      <c r="L37" s="203"/>
      <c r="M37" s="203"/>
      <c r="N37" s="203"/>
      <c r="O37" s="203"/>
      <c r="P37" s="203"/>
      <c r="Q37" s="203"/>
      <c r="R37" s="203"/>
      <c r="S37" s="203"/>
      <c r="T37" s="203"/>
      <c r="U37" s="203"/>
      <c r="V37" s="203"/>
      <c r="W37" s="203"/>
      <c r="X37" s="203"/>
      <c r="Y37" s="203"/>
      <c r="Z37" s="203"/>
      <c r="AA37" s="203"/>
      <c r="AB37" s="203"/>
      <c r="AC37" s="203"/>
      <c r="AD37" s="203"/>
      <c r="AE37" s="203"/>
      <c r="AF37" s="203"/>
      <c r="AG37" s="203"/>
      <c r="AH37" s="203"/>
      <c r="AI37" s="203"/>
      <c r="AJ37" s="203"/>
      <c r="AK37" s="203"/>
      <c r="AL37" s="203"/>
      <c r="AM37" s="203"/>
      <c r="AN37" s="203"/>
      <c r="AO37" s="203"/>
    </row>
    <row r="38" spans="1:41" s="110" customFormat="1" x14ac:dyDescent="0.2">
      <c r="A38" s="203"/>
      <c r="B38" s="203"/>
      <c r="C38" s="203"/>
      <c r="D38" s="203"/>
      <c r="E38" s="203"/>
      <c r="F38" s="203"/>
      <c r="G38" s="203"/>
      <c r="H38" s="203"/>
      <c r="I38" s="203"/>
      <c r="J38" s="203"/>
      <c r="K38" s="203"/>
      <c r="L38" s="203"/>
      <c r="M38" s="203"/>
      <c r="N38" s="203"/>
      <c r="O38" s="203"/>
      <c r="P38" s="203"/>
      <c r="Q38" s="203"/>
      <c r="R38" s="203"/>
      <c r="S38" s="203"/>
      <c r="T38" s="203"/>
      <c r="U38" s="203"/>
      <c r="V38" s="203"/>
      <c r="W38" s="203"/>
      <c r="X38" s="203"/>
      <c r="Y38" s="203"/>
      <c r="Z38" s="203"/>
      <c r="AA38" s="203"/>
      <c r="AB38" s="203"/>
      <c r="AC38" s="203"/>
      <c r="AD38" s="203"/>
      <c r="AE38" s="203"/>
      <c r="AF38" s="203"/>
      <c r="AG38" s="203"/>
      <c r="AH38" s="203"/>
      <c r="AI38" s="203"/>
      <c r="AJ38" s="203"/>
      <c r="AK38" s="203"/>
      <c r="AL38" s="203"/>
      <c r="AM38" s="203"/>
      <c r="AN38" s="203"/>
      <c r="AO38" s="203"/>
    </row>
    <row r="39" spans="1:41" s="110" customFormat="1" x14ac:dyDescent="0.2">
      <c r="A39" s="203"/>
      <c r="B39" s="203"/>
      <c r="C39" s="203"/>
      <c r="D39" s="203"/>
      <c r="E39" s="203"/>
      <c r="F39" s="203"/>
      <c r="G39" s="203"/>
      <c r="H39" s="203"/>
      <c r="I39" s="203"/>
      <c r="J39" s="203"/>
      <c r="K39" s="203"/>
      <c r="L39" s="203"/>
      <c r="M39" s="203"/>
      <c r="N39" s="203"/>
      <c r="O39" s="203"/>
      <c r="P39" s="203"/>
      <c r="Q39" s="203"/>
      <c r="R39" s="203"/>
      <c r="S39" s="203"/>
      <c r="T39" s="203"/>
      <c r="U39" s="203"/>
      <c r="V39" s="203"/>
      <c r="W39" s="203"/>
      <c r="X39" s="203"/>
      <c r="Y39" s="203"/>
      <c r="Z39" s="203"/>
      <c r="AA39" s="203"/>
      <c r="AB39" s="203"/>
      <c r="AC39" s="203"/>
      <c r="AD39" s="203"/>
      <c r="AE39" s="203"/>
      <c r="AF39" s="203"/>
      <c r="AG39" s="203"/>
      <c r="AH39" s="203"/>
      <c r="AI39" s="203"/>
      <c r="AJ39" s="203"/>
      <c r="AK39" s="203"/>
      <c r="AL39" s="203"/>
      <c r="AM39" s="203"/>
      <c r="AN39" s="203"/>
      <c r="AO39" s="203"/>
    </row>
    <row r="40" spans="1:41" s="110" customFormat="1" x14ac:dyDescent="0.2">
      <c r="A40" s="203"/>
      <c r="B40" s="203"/>
      <c r="C40" s="203"/>
      <c r="D40" s="203"/>
      <c r="E40" s="203"/>
      <c r="F40" s="203"/>
      <c r="G40" s="203"/>
      <c r="H40" s="203"/>
      <c r="I40" s="203"/>
      <c r="J40" s="203"/>
      <c r="K40" s="203"/>
      <c r="L40" s="203"/>
      <c r="M40" s="203"/>
      <c r="N40" s="203"/>
      <c r="O40" s="203"/>
      <c r="P40" s="203"/>
      <c r="Q40" s="203"/>
      <c r="R40" s="203"/>
      <c r="S40" s="203"/>
      <c r="T40" s="203"/>
      <c r="U40" s="203"/>
      <c r="V40" s="203"/>
      <c r="W40" s="203"/>
      <c r="X40" s="203"/>
      <c r="Y40" s="203"/>
      <c r="Z40" s="203"/>
      <c r="AA40" s="203"/>
      <c r="AB40" s="203"/>
      <c r="AC40" s="203"/>
      <c r="AD40" s="203"/>
      <c r="AE40" s="203"/>
      <c r="AF40" s="203"/>
      <c r="AG40" s="203"/>
      <c r="AH40" s="203"/>
      <c r="AI40" s="203"/>
      <c r="AJ40" s="203"/>
      <c r="AK40" s="203"/>
      <c r="AL40" s="203"/>
      <c r="AM40" s="203"/>
      <c r="AN40" s="203"/>
      <c r="AO40" s="203"/>
    </row>
    <row r="41" spans="1:41" s="110" customFormat="1" x14ac:dyDescent="0.2">
      <c r="A41" s="203"/>
      <c r="B41" s="203"/>
      <c r="C41" s="203"/>
      <c r="D41" s="203"/>
      <c r="E41" s="203"/>
      <c r="F41" s="203"/>
      <c r="G41" s="203"/>
      <c r="H41" s="203"/>
      <c r="I41" s="203"/>
      <c r="J41" s="203"/>
      <c r="K41" s="203"/>
      <c r="L41" s="203"/>
      <c r="M41" s="203"/>
      <c r="N41" s="203"/>
      <c r="O41" s="203"/>
      <c r="P41" s="203"/>
      <c r="Q41" s="203"/>
      <c r="R41" s="203"/>
      <c r="S41" s="203"/>
      <c r="T41" s="203"/>
      <c r="U41" s="203"/>
      <c r="V41" s="203"/>
      <c r="W41" s="203"/>
      <c r="X41" s="203"/>
      <c r="Y41" s="203"/>
      <c r="Z41" s="203"/>
      <c r="AA41" s="203"/>
      <c r="AB41" s="203"/>
      <c r="AC41" s="203"/>
      <c r="AD41" s="203"/>
      <c r="AE41" s="203"/>
      <c r="AF41" s="203"/>
      <c r="AG41" s="203"/>
      <c r="AH41" s="203"/>
      <c r="AI41" s="203"/>
      <c r="AJ41" s="203"/>
      <c r="AK41" s="203"/>
      <c r="AL41" s="203"/>
      <c r="AM41" s="203"/>
      <c r="AN41" s="203"/>
      <c r="AO41" s="203"/>
    </row>
    <row r="42" spans="1:41" s="110" customFormat="1" x14ac:dyDescent="0.2">
      <c r="A42" s="203"/>
      <c r="B42" s="203"/>
      <c r="C42" s="203"/>
      <c r="D42" s="203"/>
      <c r="E42" s="203"/>
      <c r="F42" s="203"/>
      <c r="G42" s="203"/>
      <c r="H42" s="203"/>
      <c r="I42" s="203"/>
      <c r="J42" s="203"/>
      <c r="K42" s="203"/>
      <c r="L42" s="203"/>
      <c r="M42" s="203"/>
      <c r="N42" s="203"/>
      <c r="O42" s="203"/>
      <c r="P42" s="203"/>
      <c r="Q42" s="203"/>
      <c r="R42" s="203"/>
      <c r="S42" s="203"/>
      <c r="T42" s="203"/>
      <c r="U42" s="203"/>
      <c r="V42" s="203"/>
      <c r="W42" s="203"/>
      <c r="X42" s="203"/>
      <c r="Y42" s="203"/>
      <c r="Z42" s="203"/>
      <c r="AA42" s="203"/>
      <c r="AB42" s="203"/>
      <c r="AC42" s="203"/>
      <c r="AD42" s="203"/>
      <c r="AE42" s="203"/>
      <c r="AF42" s="203"/>
      <c r="AG42" s="203"/>
      <c r="AH42" s="203"/>
      <c r="AI42" s="203"/>
      <c r="AJ42" s="203"/>
      <c r="AK42" s="203"/>
      <c r="AL42" s="203"/>
      <c r="AM42" s="203"/>
      <c r="AN42" s="203"/>
      <c r="AO42" s="203"/>
    </row>
    <row r="43" spans="1:41" s="110" customFormat="1" x14ac:dyDescent="0.2">
      <c r="A43" s="203"/>
      <c r="B43" s="203"/>
      <c r="C43" s="203"/>
      <c r="D43" s="203"/>
      <c r="E43" s="203"/>
      <c r="F43" s="203"/>
      <c r="G43" s="203"/>
      <c r="H43" s="203"/>
      <c r="I43" s="203"/>
      <c r="J43" s="203"/>
      <c r="K43" s="203"/>
      <c r="L43" s="203"/>
      <c r="M43" s="203"/>
      <c r="N43" s="203"/>
      <c r="O43" s="203"/>
      <c r="P43" s="203"/>
      <c r="Q43" s="203"/>
      <c r="R43" s="203"/>
      <c r="S43" s="203"/>
      <c r="T43" s="203"/>
      <c r="U43" s="203"/>
      <c r="V43" s="203"/>
      <c r="W43" s="203"/>
      <c r="X43" s="203"/>
      <c r="Y43" s="203"/>
      <c r="Z43" s="203"/>
      <c r="AA43" s="203"/>
      <c r="AB43" s="203"/>
      <c r="AC43" s="203"/>
      <c r="AD43" s="203"/>
      <c r="AE43" s="203"/>
      <c r="AF43" s="203"/>
      <c r="AG43" s="203"/>
      <c r="AH43" s="203"/>
      <c r="AI43" s="203"/>
      <c r="AJ43" s="203"/>
      <c r="AK43" s="203"/>
      <c r="AL43" s="203"/>
      <c r="AM43" s="203"/>
      <c r="AN43" s="203"/>
      <c r="AO43" s="203"/>
    </row>
    <row r="44" spans="1:41" s="110" customFormat="1" x14ac:dyDescent="0.2">
      <c r="A44" s="203"/>
      <c r="B44" s="203"/>
      <c r="C44" s="203"/>
      <c r="D44" s="203"/>
      <c r="E44" s="203"/>
      <c r="F44" s="203"/>
      <c r="G44" s="203"/>
      <c r="H44" s="203"/>
      <c r="I44" s="203"/>
      <c r="J44" s="203"/>
      <c r="K44" s="203"/>
      <c r="L44" s="203"/>
      <c r="M44" s="203"/>
      <c r="N44" s="203"/>
      <c r="O44" s="203"/>
      <c r="P44" s="203"/>
      <c r="Q44" s="203"/>
      <c r="R44" s="203"/>
      <c r="S44" s="203"/>
      <c r="T44" s="203"/>
      <c r="U44" s="203"/>
      <c r="V44" s="203"/>
      <c r="W44" s="203"/>
      <c r="X44" s="203"/>
      <c r="Y44" s="203"/>
      <c r="Z44" s="203"/>
      <c r="AA44" s="203"/>
      <c r="AB44" s="203"/>
      <c r="AC44" s="203"/>
      <c r="AD44" s="203"/>
      <c r="AE44" s="203"/>
      <c r="AF44" s="203"/>
      <c r="AG44" s="203"/>
      <c r="AH44" s="203"/>
      <c r="AI44" s="203"/>
      <c r="AJ44" s="203"/>
      <c r="AK44" s="203"/>
      <c r="AL44" s="203"/>
      <c r="AM44" s="203"/>
      <c r="AN44" s="203"/>
      <c r="AO44" s="203"/>
    </row>
    <row r="45" spans="1:41" s="110" customFormat="1" x14ac:dyDescent="0.2">
      <c r="A45" s="203"/>
      <c r="B45" s="203"/>
      <c r="C45" s="203"/>
      <c r="D45" s="203"/>
      <c r="E45" s="203"/>
      <c r="F45" s="203"/>
      <c r="G45" s="203"/>
      <c r="H45" s="203"/>
      <c r="I45" s="203"/>
      <c r="J45" s="203"/>
      <c r="K45" s="203"/>
      <c r="L45" s="203"/>
      <c r="M45" s="203"/>
      <c r="N45" s="203"/>
      <c r="O45" s="203"/>
      <c r="P45" s="203"/>
      <c r="Q45" s="203"/>
      <c r="R45" s="203"/>
      <c r="S45" s="203"/>
      <c r="T45" s="203"/>
      <c r="U45" s="203"/>
      <c r="V45" s="203"/>
      <c r="W45" s="203"/>
      <c r="X45" s="203"/>
      <c r="Y45" s="203"/>
      <c r="Z45" s="203"/>
      <c r="AA45" s="203"/>
      <c r="AB45" s="203"/>
      <c r="AC45" s="203"/>
      <c r="AD45" s="203"/>
      <c r="AE45" s="203"/>
      <c r="AF45" s="203"/>
      <c r="AG45" s="203"/>
      <c r="AH45" s="203"/>
      <c r="AI45" s="203"/>
      <c r="AJ45" s="203"/>
      <c r="AK45" s="203"/>
      <c r="AL45" s="203"/>
      <c r="AM45" s="203"/>
      <c r="AN45" s="203"/>
      <c r="AO45" s="203"/>
    </row>
    <row r="46" spans="1:41" s="110" customFormat="1" x14ac:dyDescent="0.2">
      <c r="A46" s="203"/>
      <c r="B46" s="203"/>
      <c r="C46" s="203"/>
      <c r="D46" s="203"/>
      <c r="E46" s="203"/>
      <c r="F46" s="203"/>
      <c r="G46" s="203"/>
      <c r="H46" s="203"/>
      <c r="I46" s="203"/>
      <c r="J46" s="203"/>
      <c r="K46" s="203"/>
      <c r="L46" s="203"/>
      <c r="M46" s="203"/>
      <c r="N46" s="203"/>
      <c r="O46" s="203"/>
      <c r="P46" s="203"/>
      <c r="Q46" s="203"/>
      <c r="R46" s="203"/>
      <c r="S46" s="203"/>
      <c r="T46" s="203"/>
      <c r="U46" s="203"/>
      <c r="V46" s="203"/>
      <c r="W46" s="203"/>
      <c r="X46" s="203"/>
      <c r="Y46" s="203"/>
      <c r="Z46" s="203"/>
      <c r="AA46" s="203"/>
      <c r="AB46" s="203"/>
      <c r="AC46" s="203"/>
      <c r="AD46" s="203"/>
      <c r="AE46" s="203"/>
      <c r="AF46" s="203"/>
      <c r="AG46" s="203"/>
      <c r="AH46" s="203"/>
      <c r="AI46" s="203"/>
      <c r="AJ46" s="203"/>
      <c r="AK46" s="203"/>
      <c r="AL46" s="203"/>
      <c r="AM46" s="203"/>
      <c r="AN46" s="203"/>
      <c r="AO46" s="203"/>
    </row>
    <row r="47" spans="1:41" s="110" customFormat="1" x14ac:dyDescent="0.2">
      <c r="A47" s="203"/>
      <c r="B47" s="203"/>
      <c r="C47" s="203"/>
      <c r="D47" s="203"/>
      <c r="E47" s="203"/>
      <c r="F47" s="203"/>
      <c r="G47" s="203"/>
      <c r="H47" s="203"/>
      <c r="I47" s="203"/>
      <c r="J47" s="203"/>
      <c r="K47" s="203"/>
      <c r="L47" s="203"/>
      <c r="M47" s="203"/>
      <c r="N47" s="203"/>
      <c r="O47" s="203"/>
      <c r="P47" s="203"/>
      <c r="Q47" s="203"/>
      <c r="R47" s="203"/>
      <c r="S47" s="203"/>
      <c r="T47" s="203"/>
      <c r="U47" s="203"/>
      <c r="V47" s="203"/>
      <c r="W47" s="203"/>
      <c r="X47" s="203"/>
      <c r="Y47" s="203"/>
      <c r="Z47" s="203"/>
      <c r="AA47" s="203"/>
      <c r="AB47" s="203"/>
      <c r="AC47" s="203"/>
      <c r="AD47" s="203"/>
      <c r="AE47" s="203"/>
      <c r="AF47" s="203"/>
      <c r="AG47" s="203"/>
      <c r="AH47" s="203"/>
      <c r="AI47" s="203"/>
      <c r="AJ47" s="203"/>
      <c r="AK47" s="203"/>
      <c r="AL47" s="203"/>
      <c r="AM47" s="203"/>
      <c r="AN47" s="203"/>
      <c r="AO47" s="203"/>
    </row>
    <row r="48" spans="1:41" s="110" customFormat="1" x14ac:dyDescent="0.2">
      <c r="A48" s="203"/>
      <c r="B48" s="203"/>
      <c r="C48" s="203"/>
      <c r="D48" s="203"/>
      <c r="E48" s="203"/>
      <c r="F48" s="203"/>
      <c r="G48" s="203"/>
      <c r="H48" s="203"/>
      <c r="I48" s="203"/>
      <c r="J48" s="203"/>
      <c r="K48" s="203"/>
      <c r="L48" s="203"/>
      <c r="M48" s="203"/>
      <c r="N48" s="203"/>
      <c r="O48" s="203"/>
      <c r="P48" s="203"/>
      <c r="Q48" s="203"/>
      <c r="R48" s="203"/>
      <c r="S48" s="203"/>
      <c r="T48" s="203"/>
      <c r="U48" s="203"/>
      <c r="V48" s="203"/>
      <c r="W48" s="203"/>
      <c r="X48" s="203"/>
      <c r="Y48" s="203"/>
      <c r="Z48" s="203"/>
      <c r="AA48" s="203"/>
      <c r="AB48" s="203"/>
      <c r="AC48" s="203"/>
      <c r="AD48" s="203"/>
      <c r="AE48" s="203"/>
      <c r="AF48" s="203"/>
      <c r="AG48" s="203"/>
      <c r="AH48" s="203"/>
      <c r="AI48" s="203"/>
      <c r="AJ48" s="203"/>
      <c r="AK48" s="203"/>
      <c r="AL48" s="203"/>
      <c r="AM48" s="203"/>
      <c r="AN48" s="203"/>
      <c r="AO48" s="203"/>
    </row>
    <row r="49" spans="1:41" s="110" customFormat="1" x14ac:dyDescent="0.2">
      <c r="A49" s="203"/>
      <c r="B49" s="203"/>
      <c r="C49" s="203"/>
      <c r="D49" s="203"/>
      <c r="E49" s="203"/>
      <c r="F49" s="203"/>
      <c r="G49" s="203"/>
      <c r="H49" s="203"/>
      <c r="I49" s="203"/>
      <c r="J49" s="203"/>
      <c r="K49" s="203"/>
      <c r="L49" s="203"/>
      <c r="M49" s="203"/>
      <c r="N49" s="203"/>
      <c r="O49" s="203"/>
      <c r="P49" s="203"/>
      <c r="Q49" s="203"/>
      <c r="R49" s="203"/>
      <c r="S49" s="203"/>
      <c r="T49" s="203"/>
      <c r="U49" s="203"/>
      <c r="V49" s="203"/>
      <c r="W49" s="203"/>
      <c r="X49" s="203"/>
      <c r="Y49" s="203"/>
      <c r="Z49" s="203"/>
      <c r="AA49" s="203"/>
      <c r="AB49" s="203"/>
      <c r="AC49" s="203"/>
      <c r="AD49" s="203"/>
      <c r="AE49" s="203"/>
      <c r="AF49" s="203"/>
      <c r="AG49" s="203"/>
      <c r="AH49" s="203"/>
      <c r="AI49" s="203"/>
      <c r="AJ49" s="203"/>
      <c r="AK49" s="203"/>
      <c r="AL49" s="203"/>
      <c r="AM49" s="203"/>
      <c r="AN49" s="203"/>
      <c r="AO49" s="203"/>
    </row>
    <row r="50" spans="1:41" s="110" customFormat="1" x14ac:dyDescent="0.2">
      <c r="A50" s="203"/>
      <c r="B50" s="203"/>
      <c r="C50" s="203"/>
      <c r="D50" s="203"/>
      <c r="E50" s="203"/>
      <c r="F50" s="203"/>
      <c r="G50" s="203"/>
      <c r="H50" s="203"/>
      <c r="I50" s="203"/>
      <c r="J50" s="203"/>
      <c r="K50" s="203"/>
      <c r="L50" s="203"/>
      <c r="M50" s="203"/>
      <c r="N50" s="203"/>
      <c r="O50" s="203"/>
      <c r="P50" s="203"/>
      <c r="Q50" s="203"/>
      <c r="R50" s="203"/>
      <c r="S50" s="203"/>
      <c r="T50" s="203"/>
      <c r="U50" s="203"/>
      <c r="V50" s="203"/>
      <c r="W50" s="203"/>
      <c r="X50" s="203"/>
      <c r="Y50" s="203"/>
      <c r="Z50" s="203"/>
      <c r="AA50" s="203"/>
      <c r="AB50" s="203"/>
      <c r="AC50" s="203"/>
      <c r="AD50" s="203"/>
      <c r="AE50" s="203"/>
      <c r="AF50" s="203"/>
      <c r="AG50" s="203"/>
      <c r="AH50" s="203"/>
      <c r="AI50" s="203"/>
      <c r="AJ50" s="203"/>
      <c r="AK50" s="203"/>
      <c r="AL50" s="203"/>
      <c r="AM50" s="203"/>
      <c r="AN50" s="203"/>
      <c r="AO50" s="203"/>
    </row>
    <row r="51" spans="1:41" s="110" customFormat="1" x14ac:dyDescent="0.2">
      <c r="A51" s="203"/>
      <c r="B51" s="203"/>
      <c r="C51" s="203"/>
      <c r="D51" s="203"/>
      <c r="E51" s="203"/>
      <c r="F51" s="203"/>
      <c r="G51" s="203"/>
      <c r="H51" s="203"/>
      <c r="I51" s="203"/>
      <c r="J51" s="203"/>
      <c r="K51" s="203"/>
      <c r="L51" s="203"/>
      <c r="M51" s="203"/>
      <c r="N51" s="203"/>
      <c r="O51" s="203"/>
      <c r="P51" s="203"/>
      <c r="Q51" s="203"/>
      <c r="R51" s="203"/>
      <c r="S51" s="203"/>
      <c r="T51" s="203"/>
      <c r="U51" s="203"/>
      <c r="V51" s="203"/>
      <c r="W51" s="203"/>
      <c r="X51" s="203"/>
      <c r="Y51" s="203"/>
      <c r="Z51" s="203"/>
      <c r="AA51" s="203"/>
      <c r="AB51" s="203"/>
      <c r="AC51" s="203"/>
      <c r="AD51" s="203"/>
      <c r="AE51" s="203"/>
      <c r="AF51" s="203"/>
      <c r="AG51" s="203"/>
      <c r="AH51" s="203"/>
      <c r="AI51" s="203"/>
      <c r="AJ51" s="203"/>
      <c r="AK51" s="203"/>
      <c r="AL51" s="203"/>
      <c r="AM51" s="203"/>
      <c r="AN51" s="203"/>
      <c r="AO51" s="203"/>
    </row>
    <row r="52" spans="1:41" s="110" customFormat="1" x14ac:dyDescent="0.2">
      <c r="A52" s="203"/>
      <c r="B52" s="203"/>
      <c r="C52" s="203"/>
      <c r="D52" s="203"/>
      <c r="E52" s="203"/>
      <c r="F52" s="203"/>
      <c r="G52" s="203"/>
      <c r="H52" s="203"/>
      <c r="I52" s="203"/>
      <c r="J52" s="203"/>
      <c r="K52" s="203"/>
      <c r="L52" s="203"/>
      <c r="M52" s="203"/>
      <c r="N52" s="203"/>
      <c r="O52" s="203"/>
      <c r="P52" s="203"/>
      <c r="Q52" s="203"/>
      <c r="R52" s="203"/>
      <c r="S52" s="203"/>
      <c r="T52" s="203"/>
      <c r="U52" s="203"/>
      <c r="V52" s="203"/>
      <c r="W52" s="203"/>
      <c r="X52" s="203"/>
      <c r="Y52" s="203"/>
      <c r="Z52" s="203"/>
      <c r="AA52" s="203"/>
      <c r="AB52" s="203"/>
      <c r="AC52" s="203"/>
      <c r="AD52" s="203"/>
      <c r="AE52" s="203"/>
      <c r="AF52" s="203"/>
      <c r="AG52" s="203"/>
      <c r="AH52" s="203"/>
      <c r="AI52" s="203"/>
      <c r="AJ52" s="203"/>
      <c r="AK52" s="203"/>
      <c r="AL52" s="203"/>
      <c r="AM52" s="203"/>
      <c r="AN52" s="203"/>
      <c r="AO52" s="203"/>
    </row>
    <row r="53" spans="1:41" s="110" customFormat="1" x14ac:dyDescent="0.2">
      <c r="A53" s="203"/>
      <c r="B53" s="203"/>
      <c r="C53" s="203"/>
      <c r="D53" s="203"/>
      <c r="E53" s="203"/>
      <c r="F53" s="203"/>
      <c r="G53" s="203"/>
      <c r="H53" s="203"/>
      <c r="I53" s="203"/>
      <c r="J53" s="203"/>
      <c r="K53" s="203"/>
      <c r="L53" s="203"/>
      <c r="M53" s="203"/>
      <c r="N53" s="203"/>
      <c r="O53" s="203"/>
      <c r="P53" s="203"/>
      <c r="Q53" s="203"/>
      <c r="R53" s="203"/>
      <c r="S53" s="203"/>
      <c r="T53" s="203"/>
      <c r="U53" s="203"/>
      <c r="V53" s="203"/>
      <c r="W53" s="203"/>
      <c r="X53" s="203"/>
      <c r="Y53" s="203"/>
      <c r="Z53" s="203"/>
      <c r="AA53" s="203"/>
      <c r="AB53" s="203"/>
      <c r="AC53" s="203"/>
      <c r="AD53" s="203"/>
      <c r="AE53" s="203"/>
      <c r="AF53" s="203"/>
      <c r="AG53" s="203"/>
      <c r="AH53" s="203"/>
      <c r="AI53" s="203"/>
      <c r="AJ53" s="203"/>
      <c r="AK53" s="203"/>
      <c r="AL53" s="203"/>
      <c r="AM53" s="203"/>
      <c r="AN53" s="203"/>
      <c r="AO53" s="203"/>
    </row>
    <row r="54" spans="1:41" s="110" customFormat="1" x14ac:dyDescent="0.2">
      <c r="A54" s="203"/>
      <c r="B54" s="203"/>
      <c r="C54" s="203"/>
      <c r="D54" s="203"/>
      <c r="E54" s="203"/>
      <c r="F54" s="203"/>
      <c r="G54" s="203"/>
      <c r="H54" s="203"/>
      <c r="I54" s="203"/>
      <c r="J54" s="203"/>
      <c r="K54" s="203"/>
      <c r="L54" s="203"/>
      <c r="M54" s="203"/>
      <c r="N54" s="203"/>
      <c r="O54" s="203"/>
      <c r="P54" s="203"/>
      <c r="Q54" s="203"/>
      <c r="R54" s="203"/>
      <c r="S54" s="203"/>
      <c r="T54" s="203"/>
      <c r="U54" s="203"/>
      <c r="V54" s="203"/>
      <c r="W54" s="203"/>
      <c r="X54" s="203"/>
      <c r="Y54" s="203"/>
      <c r="Z54" s="203"/>
      <c r="AA54" s="203"/>
      <c r="AB54" s="203"/>
      <c r="AC54" s="203"/>
      <c r="AD54" s="203"/>
      <c r="AE54" s="203"/>
      <c r="AF54" s="203"/>
      <c r="AG54" s="203"/>
      <c r="AH54" s="203"/>
      <c r="AI54" s="203"/>
      <c r="AJ54" s="203"/>
      <c r="AK54" s="203"/>
      <c r="AL54" s="203"/>
      <c r="AM54" s="203"/>
      <c r="AN54" s="203"/>
      <c r="AO54" s="203"/>
    </row>
    <row r="55" spans="1:41" s="110" customFormat="1" x14ac:dyDescent="0.2">
      <c r="A55" s="203"/>
      <c r="B55" s="203"/>
      <c r="C55" s="203"/>
      <c r="D55" s="203"/>
      <c r="E55" s="203"/>
      <c r="F55" s="203"/>
      <c r="G55" s="203"/>
      <c r="H55" s="203"/>
      <c r="I55" s="203"/>
      <c r="J55" s="203"/>
      <c r="K55" s="203"/>
      <c r="L55" s="203"/>
      <c r="M55" s="203"/>
      <c r="N55" s="203"/>
      <c r="O55" s="203"/>
      <c r="P55" s="203"/>
      <c r="Q55" s="203"/>
      <c r="R55" s="203"/>
      <c r="S55" s="203"/>
      <c r="T55" s="203"/>
      <c r="U55" s="203"/>
      <c r="V55" s="203"/>
      <c r="W55" s="203"/>
      <c r="X55" s="203"/>
      <c r="Y55" s="203"/>
      <c r="Z55" s="203"/>
      <c r="AA55" s="203"/>
      <c r="AB55" s="203"/>
      <c r="AC55" s="203"/>
      <c r="AD55" s="203"/>
      <c r="AE55" s="203"/>
      <c r="AF55" s="203"/>
      <c r="AG55" s="203"/>
      <c r="AH55" s="203"/>
      <c r="AI55" s="203"/>
      <c r="AJ55" s="203"/>
      <c r="AK55" s="203"/>
      <c r="AL55" s="203"/>
      <c r="AM55" s="203"/>
      <c r="AN55" s="203"/>
      <c r="AO55" s="203"/>
    </row>
    <row r="56" spans="1:41" s="110" customFormat="1" x14ac:dyDescent="0.2">
      <c r="A56" s="203"/>
      <c r="B56" s="203"/>
      <c r="C56" s="203"/>
      <c r="D56" s="203"/>
      <c r="E56" s="203"/>
      <c r="F56" s="203"/>
      <c r="G56" s="203"/>
      <c r="H56" s="203"/>
      <c r="I56" s="203"/>
      <c r="J56" s="203"/>
      <c r="K56" s="203"/>
      <c r="L56" s="203"/>
      <c r="M56" s="203"/>
      <c r="N56" s="203"/>
      <c r="O56" s="203"/>
      <c r="P56" s="203"/>
      <c r="Q56" s="203"/>
      <c r="R56" s="203"/>
      <c r="S56" s="203"/>
      <c r="T56" s="203"/>
      <c r="U56" s="203"/>
      <c r="V56" s="203"/>
      <c r="W56" s="203"/>
      <c r="X56" s="203"/>
      <c r="Y56" s="203"/>
      <c r="Z56" s="203"/>
      <c r="AA56" s="203"/>
      <c r="AB56" s="203"/>
      <c r="AC56" s="203"/>
      <c r="AD56" s="203"/>
      <c r="AE56" s="203"/>
      <c r="AF56" s="203"/>
      <c r="AG56" s="203"/>
      <c r="AH56" s="203"/>
      <c r="AI56" s="203"/>
      <c r="AJ56" s="203"/>
      <c r="AK56" s="203"/>
      <c r="AL56" s="203"/>
      <c r="AM56" s="203"/>
      <c r="AN56" s="203"/>
      <c r="AO56" s="203"/>
    </row>
    <row r="57" spans="1:41" s="110" customFormat="1" x14ac:dyDescent="0.2">
      <c r="A57" s="203"/>
      <c r="B57" s="203"/>
      <c r="C57" s="203"/>
      <c r="D57" s="203"/>
      <c r="E57" s="203"/>
      <c r="F57" s="203"/>
      <c r="G57" s="203"/>
      <c r="H57" s="203"/>
      <c r="I57" s="203"/>
      <c r="J57" s="203"/>
      <c r="K57" s="203"/>
      <c r="L57" s="203"/>
      <c r="M57" s="203"/>
      <c r="N57" s="203"/>
      <c r="O57" s="203"/>
      <c r="P57" s="203"/>
      <c r="Q57" s="203"/>
      <c r="R57" s="203"/>
      <c r="S57" s="203"/>
      <c r="T57" s="203"/>
      <c r="U57" s="203"/>
      <c r="V57" s="203"/>
      <c r="W57" s="203"/>
      <c r="X57" s="203"/>
      <c r="Y57" s="203"/>
      <c r="Z57" s="203"/>
      <c r="AA57" s="203"/>
      <c r="AB57" s="203"/>
      <c r="AC57" s="203"/>
      <c r="AD57" s="203"/>
      <c r="AE57" s="203"/>
      <c r="AF57" s="203"/>
      <c r="AG57" s="203"/>
      <c r="AH57" s="203"/>
      <c r="AI57" s="203"/>
      <c r="AJ57" s="203"/>
      <c r="AK57" s="203"/>
      <c r="AL57" s="203"/>
      <c r="AM57" s="203"/>
      <c r="AN57" s="203"/>
      <c r="AO57" s="203"/>
    </row>
    <row r="58" spans="1:41" s="110" customFormat="1" x14ac:dyDescent="0.2">
      <c r="A58" s="203"/>
      <c r="B58" s="203"/>
      <c r="C58" s="203"/>
      <c r="D58" s="203"/>
      <c r="E58" s="203"/>
      <c r="F58" s="203"/>
      <c r="G58" s="203"/>
      <c r="H58" s="203"/>
      <c r="I58" s="203"/>
      <c r="J58" s="203"/>
      <c r="K58" s="203"/>
      <c r="L58" s="203"/>
      <c r="M58" s="203"/>
      <c r="N58" s="203"/>
      <c r="O58" s="203"/>
      <c r="P58" s="203"/>
      <c r="Q58" s="203"/>
      <c r="R58" s="203"/>
      <c r="S58" s="203"/>
      <c r="T58" s="203"/>
      <c r="U58" s="203"/>
      <c r="V58" s="203"/>
      <c r="W58" s="203"/>
      <c r="X58" s="203"/>
      <c r="Y58" s="203"/>
      <c r="Z58" s="203"/>
      <c r="AA58" s="203"/>
      <c r="AB58" s="203"/>
      <c r="AC58" s="203"/>
      <c r="AD58" s="203"/>
      <c r="AE58" s="203"/>
      <c r="AF58" s="203"/>
      <c r="AG58" s="203"/>
      <c r="AH58" s="203"/>
      <c r="AI58" s="203"/>
      <c r="AJ58" s="203"/>
      <c r="AK58" s="203"/>
      <c r="AL58" s="203"/>
      <c r="AM58" s="203"/>
      <c r="AN58" s="203"/>
      <c r="AO58" s="203"/>
    </row>
    <row r="59" spans="1:41" s="110" customFormat="1" x14ac:dyDescent="0.2">
      <c r="A59" s="203"/>
      <c r="B59" s="203"/>
      <c r="C59" s="203"/>
      <c r="D59" s="203"/>
      <c r="E59" s="203"/>
      <c r="F59" s="203"/>
      <c r="G59" s="203"/>
      <c r="H59" s="203"/>
      <c r="I59" s="203"/>
      <c r="J59" s="203"/>
      <c r="K59" s="203"/>
      <c r="L59" s="203"/>
      <c r="M59" s="203"/>
      <c r="N59" s="203"/>
      <c r="O59" s="203"/>
      <c r="P59" s="203"/>
      <c r="Q59" s="203"/>
      <c r="R59" s="203"/>
      <c r="S59" s="203"/>
      <c r="T59" s="203"/>
      <c r="U59" s="203"/>
      <c r="V59" s="203"/>
      <c r="W59" s="203"/>
      <c r="X59" s="203"/>
      <c r="Y59" s="203"/>
      <c r="Z59" s="203"/>
      <c r="AA59" s="203"/>
      <c r="AB59" s="203"/>
      <c r="AC59" s="203"/>
      <c r="AD59" s="203"/>
      <c r="AE59" s="203"/>
      <c r="AF59" s="203"/>
      <c r="AG59" s="203"/>
      <c r="AH59" s="203"/>
      <c r="AI59" s="203"/>
      <c r="AJ59" s="203"/>
      <c r="AK59" s="203"/>
      <c r="AL59" s="203"/>
      <c r="AM59" s="203"/>
      <c r="AN59" s="203"/>
      <c r="AO59" s="203"/>
    </row>
    <row r="60" spans="1:41" s="110" customFormat="1" x14ac:dyDescent="0.2">
      <c r="A60" s="203"/>
      <c r="B60" s="203"/>
      <c r="C60" s="203"/>
      <c r="D60" s="203"/>
      <c r="E60" s="203"/>
      <c r="F60" s="203"/>
      <c r="G60" s="203"/>
      <c r="H60" s="203"/>
      <c r="I60" s="203"/>
      <c r="J60" s="203"/>
      <c r="K60" s="203"/>
      <c r="L60" s="203"/>
      <c r="M60" s="203"/>
      <c r="N60" s="203"/>
      <c r="O60" s="203"/>
      <c r="P60" s="203"/>
      <c r="Q60" s="203"/>
      <c r="R60" s="203"/>
      <c r="S60" s="203"/>
      <c r="T60" s="203"/>
      <c r="U60" s="203"/>
      <c r="V60" s="203"/>
      <c r="W60" s="203"/>
      <c r="X60" s="203"/>
      <c r="Y60" s="203"/>
      <c r="Z60" s="203"/>
      <c r="AA60" s="203"/>
      <c r="AB60" s="203"/>
      <c r="AC60" s="203"/>
      <c r="AD60" s="203"/>
      <c r="AE60" s="203"/>
      <c r="AF60" s="203"/>
      <c r="AG60" s="203"/>
      <c r="AH60" s="203"/>
      <c r="AI60" s="203"/>
      <c r="AJ60" s="203"/>
      <c r="AK60" s="203"/>
      <c r="AL60" s="203"/>
      <c r="AM60" s="203"/>
      <c r="AN60" s="203"/>
      <c r="AO60" s="203"/>
    </row>
    <row r="61" spans="1:41" s="110" customFormat="1" x14ac:dyDescent="0.2">
      <c r="A61" s="203"/>
      <c r="B61" s="203"/>
      <c r="C61" s="203"/>
      <c r="D61" s="203"/>
      <c r="E61" s="203"/>
      <c r="F61" s="203"/>
      <c r="G61" s="203"/>
      <c r="H61" s="203"/>
      <c r="I61" s="203"/>
      <c r="J61" s="203"/>
      <c r="K61" s="203"/>
      <c r="L61" s="203"/>
      <c r="M61" s="203"/>
      <c r="N61" s="203"/>
      <c r="O61" s="203"/>
      <c r="P61" s="203"/>
      <c r="Q61" s="203"/>
      <c r="R61" s="203"/>
      <c r="S61" s="203"/>
      <c r="T61" s="203"/>
      <c r="U61" s="203"/>
      <c r="V61" s="203"/>
      <c r="W61" s="203"/>
      <c r="X61" s="203"/>
      <c r="Y61" s="203"/>
      <c r="Z61" s="203"/>
      <c r="AA61" s="203"/>
      <c r="AB61" s="203"/>
      <c r="AC61" s="203"/>
      <c r="AD61" s="203"/>
      <c r="AE61" s="203"/>
      <c r="AF61" s="203"/>
      <c r="AG61" s="203"/>
      <c r="AH61" s="203"/>
      <c r="AI61" s="203"/>
      <c r="AJ61" s="203"/>
      <c r="AK61" s="203"/>
      <c r="AL61" s="203"/>
      <c r="AM61" s="203"/>
      <c r="AN61" s="203"/>
      <c r="AO61" s="203"/>
    </row>
    <row r="62" spans="1:41" s="110" customFormat="1" x14ac:dyDescent="0.2">
      <c r="A62" s="203"/>
      <c r="B62" s="203"/>
      <c r="C62" s="203"/>
      <c r="D62" s="203"/>
      <c r="E62" s="203"/>
      <c r="F62" s="203"/>
      <c r="G62" s="203"/>
      <c r="H62" s="203"/>
      <c r="I62" s="203"/>
      <c r="J62" s="203"/>
      <c r="K62" s="203"/>
      <c r="L62" s="203"/>
      <c r="M62" s="203"/>
      <c r="N62" s="203"/>
      <c r="O62" s="203"/>
      <c r="P62" s="203"/>
      <c r="Q62" s="203"/>
      <c r="R62" s="203"/>
      <c r="S62" s="203"/>
      <c r="T62" s="203"/>
      <c r="U62" s="203"/>
      <c r="V62" s="203"/>
      <c r="W62" s="203"/>
      <c r="X62" s="203"/>
      <c r="Y62" s="203"/>
      <c r="Z62" s="203"/>
      <c r="AA62" s="203"/>
      <c r="AB62" s="203"/>
      <c r="AC62" s="203"/>
      <c r="AD62" s="203"/>
      <c r="AE62" s="203"/>
      <c r="AF62" s="203"/>
      <c r="AG62" s="203"/>
      <c r="AH62" s="203"/>
      <c r="AI62" s="203"/>
      <c r="AJ62" s="203"/>
      <c r="AK62" s="203"/>
      <c r="AL62" s="203"/>
      <c r="AM62" s="203"/>
      <c r="AN62" s="203"/>
      <c r="AO62" s="203"/>
    </row>
    <row r="63" spans="1:41" s="110" customFormat="1" x14ac:dyDescent="0.2">
      <c r="A63" s="203"/>
      <c r="B63" s="203"/>
      <c r="C63" s="203"/>
      <c r="D63" s="203"/>
      <c r="E63" s="203"/>
      <c r="F63" s="203"/>
      <c r="G63" s="203"/>
      <c r="H63" s="203"/>
      <c r="I63" s="203"/>
      <c r="J63" s="203"/>
      <c r="K63" s="203"/>
      <c r="L63" s="203"/>
      <c r="M63" s="203"/>
      <c r="N63" s="203"/>
      <c r="O63" s="203"/>
      <c r="P63" s="203"/>
      <c r="Q63" s="203"/>
      <c r="R63" s="203"/>
      <c r="S63" s="203"/>
      <c r="T63" s="203"/>
      <c r="U63" s="203"/>
      <c r="V63" s="203"/>
      <c r="W63" s="203"/>
      <c r="X63" s="203"/>
      <c r="Y63" s="203"/>
      <c r="Z63" s="203"/>
      <c r="AA63" s="203"/>
      <c r="AB63" s="203"/>
      <c r="AC63" s="203"/>
      <c r="AD63" s="203"/>
      <c r="AE63" s="203"/>
      <c r="AF63" s="203"/>
      <c r="AG63" s="203"/>
      <c r="AH63" s="203"/>
      <c r="AI63" s="203"/>
      <c r="AJ63" s="203"/>
      <c r="AK63" s="203"/>
      <c r="AL63" s="203"/>
      <c r="AM63" s="203"/>
      <c r="AN63" s="203"/>
      <c r="AO63" s="203"/>
    </row>
    <row r="64" spans="1:41" s="110" customFormat="1" x14ac:dyDescent="0.2">
      <c r="A64" s="203"/>
      <c r="B64" s="203"/>
      <c r="C64" s="203"/>
      <c r="D64" s="203"/>
      <c r="E64" s="203"/>
      <c r="F64" s="203"/>
      <c r="G64" s="203"/>
      <c r="H64" s="203"/>
      <c r="I64" s="203"/>
      <c r="J64" s="203"/>
      <c r="K64" s="203"/>
      <c r="L64" s="203"/>
      <c r="M64" s="203"/>
      <c r="N64" s="203"/>
      <c r="O64" s="203"/>
      <c r="P64" s="203"/>
      <c r="Q64" s="203"/>
      <c r="R64" s="203"/>
      <c r="S64" s="203"/>
      <c r="T64" s="203"/>
      <c r="U64" s="203"/>
      <c r="V64" s="203"/>
      <c r="W64" s="203"/>
      <c r="X64" s="203"/>
      <c r="Y64" s="203"/>
      <c r="Z64" s="203"/>
      <c r="AA64" s="203"/>
      <c r="AB64" s="203"/>
      <c r="AC64" s="203"/>
      <c r="AD64" s="203"/>
      <c r="AE64" s="203"/>
      <c r="AF64" s="203"/>
      <c r="AG64" s="203"/>
      <c r="AH64" s="203"/>
      <c r="AI64" s="203"/>
      <c r="AJ64" s="203"/>
      <c r="AK64" s="203"/>
      <c r="AL64" s="203"/>
      <c r="AM64" s="203"/>
      <c r="AN64" s="203"/>
      <c r="AO64" s="203"/>
    </row>
    <row r="65" spans="1:41" s="110" customFormat="1" x14ac:dyDescent="0.2">
      <c r="A65" s="203"/>
      <c r="B65" s="203"/>
      <c r="C65" s="203"/>
      <c r="D65" s="203"/>
      <c r="E65" s="203"/>
      <c r="F65" s="203"/>
      <c r="G65" s="203"/>
      <c r="H65" s="203"/>
      <c r="I65" s="203"/>
      <c r="J65" s="203"/>
      <c r="K65" s="203"/>
      <c r="L65" s="203"/>
      <c r="M65" s="203"/>
      <c r="N65" s="203"/>
      <c r="O65" s="203"/>
      <c r="P65" s="203"/>
      <c r="Q65" s="203"/>
      <c r="R65" s="203"/>
      <c r="S65" s="203"/>
      <c r="T65" s="203"/>
      <c r="U65" s="203"/>
      <c r="V65" s="203"/>
      <c r="W65" s="203"/>
      <c r="X65" s="203"/>
      <c r="Y65" s="203"/>
      <c r="Z65" s="203"/>
      <c r="AA65" s="203"/>
      <c r="AB65" s="203"/>
      <c r="AC65" s="203"/>
      <c r="AD65" s="203"/>
      <c r="AE65" s="203"/>
      <c r="AF65" s="203"/>
      <c r="AG65" s="203"/>
      <c r="AH65" s="203"/>
      <c r="AI65" s="203"/>
      <c r="AJ65" s="203"/>
      <c r="AK65" s="203"/>
      <c r="AL65" s="203"/>
      <c r="AM65" s="203"/>
      <c r="AN65" s="203"/>
      <c r="AO65" s="203"/>
    </row>
    <row r="66" spans="1:41" s="110" customFormat="1" x14ac:dyDescent="0.2">
      <c r="A66" s="203"/>
      <c r="B66" s="203"/>
      <c r="C66" s="203"/>
      <c r="D66" s="203"/>
      <c r="E66" s="203"/>
      <c r="F66" s="203"/>
      <c r="G66" s="203"/>
      <c r="H66" s="203"/>
      <c r="I66" s="203"/>
      <c r="J66" s="203"/>
      <c r="K66" s="203"/>
      <c r="L66" s="203"/>
      <c r="M66" s="203"/>
      <c r="N66" s="203"/>
      <c r="O66" s="203"/>
      <c r="P66" s="203"/>
      <c r="Q66" s="203"/>
      <c r="R66" s="203"/>
      <c r="S66" s="203"/>
      <c r="T66" s="203"/>
      <c r="U66" s="203"/>
      <c r="V66" s="203"/>
      <c r="W66" s="203"/>
      <c r="X66" s="203"/>
      <c r="Y66" s="203"/>
      <c r="Z66" s="203"/>
      <c r="AA66" s="203"/>
      <c r="AB66" s="203"/>
      <c r="AC66" s="203"/>
      <c r="AD66" s="203"/>
      <c r="AE66" s="203"/>
      <c r="AF66" s="203"/>
      <c r="AG66" s="203"/>
      <c r="AH66" s="203"/>
      <c r="AI66" s="203"/>
      <c r="AJ66" s="203"/>
      <c r="AK66" s="203"/>
      <c r="AL66" s="203"/>
      <c r="AM66" s="203"/>
      <c r="AN66" s="203"/>
      <c r="AO66" s="203"/>
    </row>
    <row r="67" spans="1:41" s="110" customFormat="1" x14ac:dyDescent="0.2">
      <c r="A67" s="203"/>
      <c r="B67" s="203"/>
      <c r="C67" s="203"/>
      <c r="D67" s="203"/>
      <c r="E67" s="203"/>
      <c r="F67" s="203"/>
      <c r="G67" s="203"/>
      <c r="H67" s="203"/>
      <c r="I67" s="203"/>
      <c r="J67" s="203"/>
      <c r="K67" s="203"/>
      <c r="L67" s="203"/>
      <c r="M67" s="203"/>
      <c r="N67" s="203"/>
      <c r="O67" s="203"/>
      <c r="P67" s="203"/>
      <c r="Q67" s="203"/>
      <c r="R67" s="203"/>
      <c r="S67" s="203"/>
      <c r="T67" s="203"/>
      <c r="U67" s="203"/>
      <c r="V67" s="203"/>
      <c r="W67" s="203"/>
      <c r="X67" s="203"/>
      <c r="Y67" s="203"/>
      <c r="Z67" s="203"/>
      <c r="AA67" s="203"/>
      <c r="AB67" s="203"/>
      <c r="AC67" s="203"/>
      <c r="AD67" s="203"/>
      <c r="AE67" s="203"/>
      <c r="AF67" s="203"/>
      <c r="AG67" s="203"/>
      <c r="AH67" s="203"/>
      <c r="AI67" s="203"/>
      <c r="AJ67" s="203"/>
      <c r="AK67" s="203"/>
      <c r="AL67" s="203"/>
      <c r="AM67" s="203"/>
      <c r="AN67" s="203"/>
      <c r="AO67" s="203"/>
    </row>
    <row r="68" spans="1:41" s="110" customFormat="1" x14ac:dyDescent="0.2">
      <c r="A68" s="203"/>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c r="AE68" s="203"/>
      <c r="AF68" s="203"/>
      <c r="AG68" s="203"/>
      <c r="AH68" s="203"/>
      <c r="AI68" s="203"/>
      <c r="AJ68" s="203"/>
      <c r="AK68" s="203"/>
      <c r="AL68" s="203"/>
      <c r="AM68" s="203"/>
      <c r="AN68" s="203"/>
      <c r="AO68" s="203"/>
    </row>
    <row r="69" spans="1:41" s="110" customFormat="1" x14ac:dyDescent="0.2">
      <c r="A69" s="203"/>
      <c r="B69" s="203"/>
      <c r="C69" s="203"/>
      <c r="D69" s="203"/>
      <c r="E69" s="203"/>
      <c r="F69" s="203"/>
      <c r="G69" s="203"/>
      <c r="H69" s="203"/>
      <c r="I69" s="203"/>
      <c r="J69" s="203"/>
      <c r="K69" s="203"/>
      <c r="L69" s="203"/>
      <c r="M69" s="203"/>
      <c r="N69" s="203"/>
      <c r="O69" s="203"/>
      <c r="P69" s="203"/>
      <c r="Q69" s="203"/>
      <c r="R69" s="203"/>
      <c r="S69" s="203"/>
      <c r="T69" s="203"/>
      <c r="U69" s="203"/>
      <c r="V69" s="203"/>
      <c r="W69" s="203"/>
      <c r="X69" s="203"/>
      <c r="Y69" s="203"/>
      <c r="Z69" s="203"/>
      <c r="AA69" s="203"/>
      <c r="AB69" s="203"/>
      <c r="AC69" s="203"/>
      <c r="AD69" s="203"/>
      <c r="AE69" s="203"/>
      <c r="AF69" s="203"/>
      <c r="AG69" s="203"/>
      <c r="AH69" s="203"/>
      <c r="AI69" s="203"/>
      <c r="AJ69" s="203"/>
      <c r="AK69" s="203"/>
      <c r="AL69" s="203"/>
      <c r="AM69" s="203"/>
      <c r="AN69" s="203"/>
      <c r="AO69" s="203"/>
    </row>
    <row r="70" spans="1:41" s="110" customFormat="1" x14ac:dyDescent="0.2">
      <c r="A70" s="203"/>
      <c r="B70" s="203"/>
      <c r="C70" s="203"/>
      <c r="D70" s="203"/>
      <c r="E70" s="203"/>
      <c r="F70" s="203"/>
      <c r="G70" s="203"/>
      <c r="H70" s="203"/>
      <c r="I70" s="203"/>
      <c r="J70" s="203"/>
      <c r="K70" s="203"/>
      <c r="L70" s="203"/>
      <c r="M70" s="203"/>
      <c r="N70" s="203"/>
      <c r="O70" s="203"/>
      <c r="P70" s="203"/>
      <c r="Q70" s="203"/>
      <c r="R70" s="203"/>
      <c r="S70" s="203"/>
      <c r="T70" s="203"/>
      <c r="U70" s="203"/>
      <c r="V70" s="203"/>
      <c r="W70" s="203"/>
      <c r="X70" s="203"/>
      <c r="Y70" s="203"/>
      <c r="Z70" s="203"/>
      <c r="AA70" s="203"/>
      <c r="AB70" s="203"/>
      <c r="AC70" s="203"/>
      <c r="AD70" s="203"/>
      <c r="AE70" s="203"/>
      <c r="AF70" s="203"/>
      <c r="AG70" s="203"/>
      <c r="AH70" s="203"/>
      <c r="AI70" s="203"/>
      <c r="AJ70" s="203"/>
      <c r="AK70" s="203"/>
      <c r="AL70" s="203"/>
      <c r="AM70" s="203"/>
      <c r="AN70" s="203"/>
      <c r="AO70" s="203"/>
    </row>
    <row r="71" spans="1:41" s="110" customFormat="1" x14ac:dyDescent="0.2">
      <c r="A71" s="203"/>
      <c r="B71" s="203"/>
      <c r="C71" s="203"/>
      <c r="D71" s="203"/>
      <c r="E71" s="203"/>
      <c r="F71" s="203"/>
      <c r="G71" s="203"/>
      <c r="H71" s="203"/>
      <c r="I71" s="203"/>
      <c r="J71" s="203"/>
      <c r="K71" s="203"/>
      <c r="L71" s="203"/>
      <c r="M71" s="203"/>
      <c r="N71" s="203"/>
      <c r="O71" s="203"/>
      <c r="P71" s="203"/>
      <c r="Q71" s="203"/>
      <c r="R71" s="203"/>
      <c r="S71" s="203"/>
      <c r="T71" s="203"/>
      <c r="U71" s="203"/>
      <c r="V71" s="203"/>
      <c r="W71" s="203"/>
      <c r="X71" s="203"/>
      <c r="Y71" s="203"/>
      <c r="Z71" s="203"/>
      <c r="AA71" s="203"/>
      <c r="AB71" s="203"/>
      <c r="AC71" s="203"/>
      <c r="AD71" s="203"/>
      <c r="AE71" s="203"/>
      <c r="AF71" s="203"/>
      <c r="AG71" s="203"/>
      <c r="AH71" s="203"/>
      <c r="AI71" s="203"/>
      <c r="AJ71" s="203"/>
      <c r="AK71" s="203"/>
      <c r="AL71" s="203"/>
      <c r="AM71" s="203"/>
      <c r="AN71" s="203"/>
      <c r="AO71" s="203"/>
    </row>
    <row r="72" spans="1:41" s="110" customFormat="1" x14ac:dyDescent="0.2">
      <c r="A72" s="203"/>
      <c r="B72" s="203"/>
      <c r="C72" s="203"/>
      <c r="D72" s="203"/>
      <c r="E72" s="203"/>
      <c r="F72" s="203"/>
      <c r="G72" s="203"/>
      <c r="H72" s="203"/>
      <c r="I72" s="203"/>
      <c r="J72" s="203"/>
      <c r="K72" s="203"/>
      <c r="L72" s="203"/>
      <c r="M72" s="203"/>
      <c r="N72" s="203"/>
      <c r="O72" s="203"/>
      <c r="P72" s="203"/>
      <c r="Q72" s="203"/>
      <c r="R72" s="203"/>
      <c r="S72" s="203"/>
      <c r="T72" s="203"/>
      <c r="U72" s="203"/>
      <c r="V72" s="203"/>
      <c r="W72" s="203"/>
      <c r="X72" s="203"/>
      <c r="Y72" s="203"/>
      <c r="Z72" s="203"/>
      <c r="AA72" s="203"/>
      <c r="AB72" s="203"/>
      <c r="AC72" s="203"/>
      <c r="AD72" s="203"/>
      <c r="AE72" s="203"/>
      <c r="AF72" s="203"/>
      <c r="AG72" s="203"/>
      <c r="AH72" s="203"/>
      <c r="AI72" s="203"/>
      <c r="AJ72" s="203"/>
      <c r="AK72" s="203"/>
      <c r="AL72" s="203"/>
      <c r="AM72" s="203"/>
      <c r="AN72" s="203"/>
      <c r="AO72" s="203"/>
    </row>
    <row r="73" spans="1:41" s="110" customFormat="1" x14ac:dyDescent="0.2">
      <c r="A73" s="203"/>
      <c r="B73" s="203"/>
      <c r="C73" s="203"/>
      <c r="D73" s="203"/>
      <c r="E73" s="203"/>
      <c r="F73" s="203"/>
      <c r="G73" s="203"/>
      <c r="H73" s="203"/>
      <c r="I73" s="203"/>
      <c r="J73" s="203"/>
      <c r="K73" s="203"/>
      <c r="L73" s="203"/>
      <c r="M73" s="203"/>
      <c r="N73" s="203"/>
      <c r="O73" s="203"/>
      <c r="P73" s="203"/>
      <c r="Q73" s="203"/>
      <c r="R73" s="203"/>
      <c r="S73" s="203"/>
      <c r="T73" s="203"/>
      <c r="U73" s="203"/>
      <c r="V73" s="203"/>
      <c r="W73" s="203"/>
      <c r="X73" s="203"/>
      <c r="Y73" s="203"/>
      <c r="Z73" s="203"/>
      <c r="AA73" s="203"/>
      <c r="AB73" s="203"/>
      <c r="AC73" s="203"/>
      <c r="AD73" s="203"/>
      <c r="AE73" s="203"/>
      <c r="AF73" s="203"/>
      <c r="AG73" s="203"/>
      <c r="AH73" s="203"/>
      <c r="AI73" s="203"/>
      <c r="AJ73" s="203"/>
      <c r="AK73" s="203"/>
      <c r="AL73" s="203"/>
      <c r="AM73" s="203"/>
      <c r="AN73" s="203"/>
      <c r="AO73" s="203"/>
    </row>
    <row r="74" spans="1:41" s="110" customFormat="1" x14ac:dyDescent="0.2">
      <c r="A74" s="203"/>
      <c r="B74" s="203"/>
      <c r="C74" s="203"/>
      <c r="D74" s="203"/>
      <c r="E74" s="203"/>
      <c r="F74" s="203"/>
      <c r="G74" s="203"/>
      <c r="H74" s="203"/>
      <c r="I74" s="203"/>
      <c r="J74" s="203"/>
      <c r="K74" s="203"/>
      <c r="L74" s="203"/>
      <c r="M74" s="203"/>
      <c r="N74" s="203"/>
      <c r="O74" s="203"/>
      <c r="P74" s="203"/>
      <c r="Q74" s="203"/>
      <c r="R74" s="203"/>
      <c r="S74" s="203"/>
      <c r="T74" s="203"/>
      <c r="U74" s="203"/>
      <c r="V74" s="203"/>
      <c r="W74" s="203"/>
      <c r="X74" s="203"/>
      <c r="Y74" s="203"/>
      <c r="Z74" s="203"/>
      <c r="AA74" s="203"/>
      <c r="AB74" s="203"/>
      <c r="AC74" s="203"/>
      <c r="AD74" s="203"/>
      <c r="AE74" s="203"/>
      <c r="AF74" s="203"/>
      <c r="AG74" s="203"/>
      <c r="AH74" s="203"/>
      <c r="AI74" s="203"/>
      <c r="AJ74" s="203"/>
      <c r="AK74" s="203"/>
      <c r="AL74" s="203"/>
      <c r="AM74" s="203"/>
      <c r="AN74" s="203"/>
      <c r="AO74" s="203"/>
    </row>
    <row r="75" spans="1:41" s="110" customFormat="1" x14ac:dyDescent="0.2">
      <c r="A75" s="203"/>
      <c r="B75" s="203"/>
      <c r="C75" s="203"/>
      <c r="D75" s="203"/>
      <c r="E75" s="203"/>
      <c r="F75" s="203"/>
      <c r="G75" s="203"/>
      <c r="H75" s="203"/>
      <c r="I75" s="203"/>
      <c r="J75" s="203"/>
      <c r="K75" s="203"/>
      <c r="L75" s="203"/>
      <c r="M75" s="203"/>
      <c r="N75" s="203"/>
      <c r="O75" s="203"/>
      <c r="P75" s="203"/>
      <c r="Q75" s="203"/>
      <c r="R75" s="203"/>
      <c r="S75" s="203"/>
      <c r="T75" s="203"/>
      <c r="U75" s="203"/>
      <c r="V75" s="203"/>
      <c r="W75" s="203"/>
      <c r="X75" s="203"/>
      <c r="Y75" s="203"/>
      <c r="Z75" s="203"/>
      <c r="AA75" s="203"/>
      <c r="AB75" s="203"/>
      <c r="AC75" s="203"/>
      <c r="AD75" s="203"/>
      <c r="AE75" s="203"/>
      <c r="AF75" s="203"/>
      <c r="AG75" s="203"/>
      <c r="AH75" s="203"/>
      <c r="AI75" s="203"/>
      <c r="AJ75" s="203"/>
      <c r="AK75" s="203"/>
      <c r="AL75" s="203"/>
      <c r="AM75" s="203"/>
      <c r="AN75" s="203"/>
      <c r="AO75" s="203"/>
    </row>
    <row r="76" spans="1:41" s="110" customFormat="1" x14ac:dyDescent="0.2">
      <c r="A76" s="203"/>
      <c r="B76" s="203"/>
      <c r="C76" s="203"/>
      <c r="D76" s="203"/>
      <c r="E76" s="203"/>
      <c r="F76" s="203"/>
      <c r="G76" s="203"/>
      <c r="H76" s="203"/>
      <c r="I76" s="203"/>
      <c r="J76" s="203"/>
      <c r="K76" s="203"/>
      <c r="L76" s="203"/>
      <c r="M76" s="203"/>
      <c r="N76" s="203"/>
      <c r="O76" s="203"/>
      <c r="P76" s="203"/>
      <c r="Q76" s="203"/>
      <c r="R76" s="203"/>
      <c r="S76" s="203"/>
      <c r="T76" s="203"/>
      <c r="U76" s="203"/>
      <c r="V76" s="203"/>
      <c r="W76" s="203"/>
      <c r="X76" s="203"/>
      <c r="Y76" s="203"/>
      <c r="Z76" s="203"/>
      <c r="AA76" s="203"/>
      <c r="AB76" s="203"/>
      <c r="AC76" s="203"/>
      <c r="AD76" s="203"/>
      <c r="AE76" s="203"/>
      <c r="AF76" s="203"/>
      <c r="AG76" s="203"/>
      <c r="AH76" s="203"/>
      <c r="AI76" s="203"/>
      <c r="AJ76" s="203"/>
      <c r="AK76" s="203"/>
      <c r="AL76" s="203"/>
      <c r="AM76" s="203"/>
      <c r="AN76" s="203"/>
      <c r="AO76" s="203"/>
    </row>
    <row r="77" spans="1:41" s="110" customFormat="1" x14ac:dyDescent="0.2">
      <c r="A77" s="203"/>
      <c r="B77" s="203"/>
      <c r="C77" s="203"/>
      <c r="D77" s="203"/>
      <c r="E77" s="203"/>
      <c r="F77" s="203"/>
      <c r="G77" s="203"/>
      <c r="H77" s="203"/>
      <c r="I77" s="203"/>
      <c r="J77" s="203"/>
      <c r="K77" s="203"/>
      <c r="L77" s="203"/>
      <c r="M77" s="203"/>
      <c r="N77" s="203"/>
      <c r="O77" s="203"/>
      <c r="P77" s="203"/>
      <c r="Q77" s="203"/>
      <c r="R77" s="203"/>
      <c r="S77" s="203"/>
      <c r="T77" s="203"/>
      <c r="U77" s="203"/>
      <c r="V77" s="203"/>
      <c r="W77" s="203"/>
      <c r="X77" s="203"/>
      <c r="Y77" s="203"/>
      <c r="Z77" s="203"/>
      <c r="AA77" s="203"/>
      <c r="AB77" s="203"/>
      <c r="AC77" s="203"/>
      <c r="AD77" s="203"/>
      <c r="AE77" s="203"/>
      <c r="AF77" s="203"/>
      <c r="AG77" s="203"/>
      <c r="AH77" s="203"/>
      <c r="AI77" s="203"/>
      <c r="AJ77" s="203"/>
      <c r="AK77" s="203"/>
      <c r="AL77" s="203"/>
      <c r="AM77" s="203"/>
      <c r="AN77" s="203"/>
      <c r="AO77" s="203"/>
    </row>
    <row r="78" spans="1:41" s="110" customFormat="1" x14ac:dyDescent="0.2">
      <c r="A78" s="203"/>
      <c r="B78" s="203"/>
      <c r="C78" s="203"/>
      <c r="D78" s="203"/>
      <c r="E78" s="203"/>
      <c r="F78" s="203"/>
      <c r="G78" s="203"/>
      <c r="H78" s="203"/>
      <c r="I78" s="203"/>
      <c r="J78" s="203"/>
      <c r="K78" s="203"/>
      <c r="L78" s="203"/>
      <c r="M78" s="203"/>
      <c r="N78" s="203"/>
      <c r="O78" s="203"/>
      <c r="P78" s="203"/>
      <c r="Q78" s="203"/>
      <c r="R78" s="203"/>
      <c r="S78" s="203"/>
      <c r="T78" s="203"/>
      <c r="U78" s="203"/>
      <c r="V78" s="203"/>
      <c r="W78" s="203"/>
      <c r="X78" s="203"/>
      <c r="Y78" s="203"/>
      <c r="Z78" s="203"/>
      <c r="AA78" s="203"/>
      <c r="AB78" s="203"/>
      <c r="AC78" s="203"/>
      <c r="AD78" s="203"/>
      <c r="AE78" s="203"/>
      <c r="AF78" s="203"/>
      <c r="AG78" s="203"/>
      <c r="AH78" s="203"/>
      <c r="AI78" s="203"/>
      <c r="AJ78" s="203"/>
      <c r="AK78" s="203"/>
      <c r="AL78" s="203"/>
      <c r="AM78" s="203"/>
      <c r="AN78" s="203"/>
      <c r="AO78" s="203"/>
    </row>
    <row r="79" spans="1:41" s="110" customFormat="1" x14ac:dyDescent="0.2">
      <c r="A79" s="203"/>
      <c r="B79" s="203"/>
      <c r="C79" s="203"/>
      <c r="D79" s="203"/>
      <c r="E79" s="203"/>
      <c r="F79" s="203"/>
      <c r="G79" s="203"/>
      <c r="H79" s="203"/>
      <c r="I79" s="203"/>
      <c r="J79" s="203"/>
      <c r="K79" s="203"/>
      <c r="L79" s="203"/>
      <c r="M79" s="203"/>
      <c r="N79" s="203"/>
      <c r="O79" s="203"/>
      <c r="P79" s="203"/>
      <c r="Q79" s="203"/>
      <c r="R79" s="203"/>
      <c r="S79" s="203"/>
      <c r="T79" s="203"/>
      <c r="U79" s="203"/>
      <c r="V79" s="203"/>
      <c r="W79" s="203"/>
      <c r="X79" s="203"/>
      <c r="Y79" s="203"/>
      <c r="Z79" s="203"/>
      <c r="AA79" s="203"/>
      <c r="AB79" s="203"/>
      <c r="AC79" s="203"/>
      <c r="AD79" s="203"/>
      <c r="AE79" s="203"/>
      <c r="AF79" s="203"/>
      <c r="AG79" s="203"/>
      <c r="AH79" s="203"/>
      <c r="AI79" s="203"/>
      <c r="AJ79" s="203"/>
      <c r="AK79" s="203"/>
      <c r="AL79" s="203"/>
      <c r="AM79" s="203"/>
      <c r="AN79" s="203"/>
      <c r="AO79" s="203"/>
    </row>
    <row r="80" spans="1:41" s="110" customFormat="1" x14ac:dyDescent="0.2">
      <c r="A80" s="203"/>
      <c r="B80" s="203"/>
      <c r="C80" s="203"/>
      <c r="D80" s="203"/>
      <c r="E80" s="203"/>
      <c r="F80" s="203"/>
      <c r="G80" s="203"/>
      <c r="H80" s="203"/>
      <c r="I80" s="203"/>
      <c r="J80" s="203"/>
      <c r="K80" s="203"/>
      <c r="L80" s="203"/>
      <c r="M80" s="203"/>
      <c r="N80" s="203"/>
      <c r="O80" s="203"/>
      <c r="P80" s="203"/>
      <c r="Q80" s="203"/>
      <c r="R80" s="203"/>
      <c r="S80" s="203"/>
      <c r="T80" s="203"/>
      <c r="U80" s="203"/>
      <c r="V80" s="203"/>
      <c r="W80" s="203"/>
      <c r="X80" s="203"/>
      <c r="Y80" s="203"/>
      <c r="Z80" s="203"/>
      <c r="AA80" s="203"/>
      <c r="AB80" s="203"/>
      <c r="AC80" s="203"/>
      <c r="AD80" s="203"/>
      <c r="AE80" s="203"/>
      <c r="AF80" s="203"/>
      <c r="AG80" s="203"/>
      <c r="AH80" s="203"/>
      <c r="AI80" s="203"/>
      <c r="AJ80" s="203"/>
      <c r="AK80" s="203"/>
      <c r="AL80" s="203"/>
      <c r="AM80" s="203"/>
      <c r="AN80" s="203"/>
      <c r="AO80" s="203"/>
    </row>
    <row r="81" spans="1:41" s="110" customFormat="1" x14ac:dyDescent="0.2">
      <c r="A81" s="203"/>
      <c r="B81" s="203"/>
      <c r="C81" s="203"/>
      <c r="D81" s="203"/>
      <c r="E81" s="203"/>
      <c r="F81" s="203"/>
      <c r="G81" s="203"/>
      <c r="H81" s="203"/>
      <c r="I81" s="203"/>
      <c r="J81" s="203"/>
      <c r="K81" s="203"/>
      <c r="L81" s="203"/>
      <c r="M81" s="203"/>
      <c r="N81" s="203"/>
      <c r="O81" s="203"/>
      <c r="P81" s="203"/>
      <c r="Q81" s="203"/>
      <c r="R81" s="203"/>
      <c r="S81" s="203"/>
      <c r="T81" s="203"/>
      <c r="U81" s="203"/>
      <c r="V81" s="203"/>
      <c r="W81" s="203"/>
      <c r="X81" s="203"/>
      <c r="Y81" s="203"/>
      <c r="Z81" s="203"/>
      <c r="AA81" s="203"/>
      <c r="AB81" s="203"/>
      <c r="AC81" s="203"/>
      <c r="AD81" s="203"/>
      <c r="AE81" s="203"/>
      <c r="AF81" s="203"/>
      <c r="AG81" s="203"/>
      <c r="AH81" s="203"/>
      <c r="AI81" s="203"/>
      <c r="AJ81" s="203"/>
      <c r="AK81" s="203"/>
      <c r="AL81" s="203"/>
      <c r="AM81" s="203"/>
      <c r="AN81" s="203"/>
      <c r="AO81" s="203"/>
    </row>
    <row r="82" spans="1:41" s="110" customFormat="1" x14ac:dyDescent="0.2">
      <c r="A82" s="203"/>
      <c r="B82" s="203"/>
      <c r="C82" s="203"/>
      <c r="D82" s="203"/>
      <c r="E82" s="203"/>
      <c r="F82" s="203"/>
      <c r="G82" s="203"/>
      <c r="H82" s="203"/>
      <c r="I82" s="203"/>
      <c r="J82" s="203"/>
      <c r="K82" s="203"/>
      <c r="L82" s="203"/>
      <c r="M82" s="203"/>
      <c r="N82" s="203"/>
      <c r="O82" s="203"/>
      <c r="P82" s="203"/>
      <c r="Q82" s="203"/>
      <c r="R82" s="203"/>
      <c r="S82" s="203"/>
      <c r="T82" s="203"/>
      <c r="U82" s="203"/>
      <c r="V82" s="203"/>
      <c r="W82" s="203"/>
      <c r="X82" s="203"/>
      <c r="Y82" s="203"/>
      <c r="Z82" s="203"/>
      <c r="AA82" s="203"/>
      <c r="AB82" s="203"/>
      <c r="AC82" s="203"/>
      <c r="AD82" s="203"/>
      <c r="AE82" s="203"/>
      <c r="AF82" s="203"/>
      <c r="AG82" s="203"/>
      <c r="AH82" s="203"/>
      <c r="AI82" s="203"/>
      <c r="AJ82" s="203"/>
      <c r="AK82" s="203"/>
      <c r="AL82" s="203"/>
      <c r="AM82" s="203"/>
      <c r="AN82" s="203"/>
      <c r="AO82" s="203"/>
    </row>
    <row r="83" spans="1:41" s="110" customFormat="1" x14ac:dyDescent="0.2">
      <c r="A83" s="203"/>
      <c r="B83" s="203"/>
      <c r="C83" s="203"/>
      <c r="D83" s="203"/>
      <c r="E83" s="203"/>
      <c r="F83" s="203"/>
      <c r="G83" s="203"/>
      <c r="H83" s="203"/>
      <c r="I83" s="203"/>
      <c r="J83" s="203"/>
      <c r="K83" s="203"/>
      <c r="L83" s="203"/>
      <c r="M83" s="203"/>
      <c r="N83" s="203"/>
      <c r="O83" s="203"/>
      <c r="P83" s="203"/>
      <c r="Q83" s="203"/>
      <c r="R83" s="203"/>
      <c r="S83" s="203"/>
      <c r="T83" s="203"/>
      <c r="U83" s="203"/>
      <c r="V83" s="203"/>
      <c r="W83" s="203"/>
      <c r="X83" s="203"/>
      <c r="Y83" s="203"/>
      <c r="Z83" s="203"/>
      <c r="AA83" s="203"/>
      <c r="AB83" s="203"/>
      <c r="AC83" s="203"/>
      <c r="AD83" s="203"/>
      <c r="AE83" s="203"/>
      <c r="AF83" s="203"/>
      <c r="AG83" s="203"/>
      <c r="AH83" s="203"/>
      <c r="AI83" s="203"/>
      <c r="AJ83" s="203"/>
      <c r="AK83" s="203"/>
      <c r="AL83" s="203"/>
      <c r="AM83" s="203"/>
      <c r="AN83" s="203"/>
      <c r="AO83" s="203"/>
    </row>
    <row r="84" spans="1:41" s="110" customFormat="1" x14ac:dyDescent="0.2">
      <c r="A84" s="203"/>
      <c r="B84" s="203"/>
      <c r="C84" s="203"/>
      <c r="D84" s="203"/>
      <c r="E84" s="203"/>
      <c r="F84" s="203"/>
      <c r="G84" s="203"/>
      <c r="H84" s="203"/>
      <c r="I84" s="203"/>
      <c r="J84" s="203"/>
      <c r="K84" s="203"/>
      <c r="L84" s="203"/>
      <c r="M84" s="203"/>
      <c r="N84" s="203"/>
      <c r="O84" s="203"/>
      <c r="P84" s="203"/>
      <c r="Q84" s="203"/>
      <c r="R84" s="203"/>
      <c r="S84" s="203"/>
      <c r="T84" s="203"/>
      <c r="U84" s="203"/>
      <c r="V84" s="203"/>
      <c r="W84" s="203"/>
      <c r="X84" s="203"/>
      <c r="Y84" s="203"/>
      <c r="Z84" s="203"/>
      <c r="AA84" s="203"/>
      <c r="AB84" s="203"/>
      <c r="AC84" s="203"/>
      <c r="AD84" s="203"/>
      <c r="AE84" s="203"/>
      <c r="AF84" s="203"/>
      <c r="AG84" s="203"/>
      <c r="AH84" s="203"/>
      <c r="AI84" s="203"/>
      <c r="AJ84" s="203"/>
      <c r="AK84" s="203"/>
      <c r="AL84" s="203"/>
      <c r="AM84" s="203"/>
      <c r="AN84" s="203"/>
      <c r="AO84" s="203"/>
    </row>
    <row r="85" spans="1:41" s="110" customFormat="1" x14ac:dyDescent="0.2">
      <c r="A85" s="203"/>
      <c r="B85" s="203"/>
      <c r="C85" s="203"/>
      <c r="D85" s="203"/>
      <c r="E85" s="203"/>
      <c r="F85" s="203"/>
      <c r="G85" s="203"/>
      <c r="H85" s="203"/>
      <c r="I85" s="203"/>
      <c r="J85" s="203"/>
      <c r="K85" s="203"/>
      <c r="L85" s="203"/>
      <c r="M85" s="203"/>
      <c r="N85" s="203"/>
      <c r="O85" s="203"/>
      <c r="P85" s="203"/>
      <c r="Q85" s="203"/>
      <c r="R85" s="203"/>
      <c r="S85" s="203"/>
      <c r="T85" s="203"/>
      <c r="U85" s="203"/>
      <c r="V85" s="203"/>
      <c r="W85" s="203"/>
      <c r="X85" s="203"/>
      <c r="Y85" s="203"/>
      <c r="Z85" s="203"/>
      <c r="AA85" s="203"/>
      <c r="AB85" s="203"/>
      <c r="AC85" s="203"/>
      <c r="AD85" s="203"/>
      <c r="AE85" s="203"/>
      <c r="AF85" s="203"/>
      <c r="AG85" s="203"/>
      <c r="AH85" s="203"/>
      <c r="AI85" s="203"/>
      <c r="AJ85" s="203"/>
      <c r="AK85" s="203"/>
      <c r="AL85" s="203"/>
      <c r="AM85" s="203"/>
      <c r="AN85" s="203"/>
      <c r="AO85" s="203"/>
    </row>
    <row r="86" spans="1:41" s="110" customFormat="1" x14ac:dyDescent="0.2">
      <c r="A86" s="203"/>
      <c r="B86" s="203"/>
      <c r="C86" s="203"/>
      <c r="D86" s="203"/>
      <c r="E86" s="203"/>
      <c r="F86" s="203"/>
      <c r="G86" s="203"/>
      <c r="H86" s="203"/>
      <c r="I86" s="203"/>
      <c r="J86" s="203"/>
      <c r="K86" s="203"/>
      <c r="L86" s="203"/>
      <c r="M86" s="203"/>
      <c r="N86" s="203"/>
      <c r="O86" s="203"/>
      <c r="P86" s="203"/>
      <c r="Q86" s="203"/>
      <c r="R86" s="203"/>
      <c r="S86" s="203"/>
      <c r="T86" s="203"/>
      <c r="U86" s="203"/>
      <c r="V86" s="203"/>
      <c r="W86" s="203"/>
      <c r="X86" s="203"/>
      <c r="Y86" s="203"/>
      <c r="Z86" s="203"/>
      <c r="AA86" s="203"/>
      <c r="AB86" s="203"/>
      <c r="AC86" s="203"/>
      <c r="AD86" s="203"/>
      <c r="AE86" s="203"/>
      <c r="AF86" s="203"/>
      <c r="AG86" s="203"/>
      <c r="AH86" s="203"/>
      <c r="AI86" s="203"/>
      <c r="AJ86" s="203"/>
      <c r="AK86" s="203"/>
      <c r="AL86" s="203"/>
      <c r="AM86" s="203"/>
      <c r="AN86" s="203"/>
      <c r="AO86" s="203"/>
    </row>
    <row r="87" spans="1:41" s="110" customFormat="1" x14ac:dyDescent="0.2">
      <c r="A87" s="203"/>
      <c r="B87" s="203"/>
      <c r="C87" s="203"/>
      <c r="D87" s="203"/>
      <c r="E87" s="203"/>
      <c r="F87" s="203"/>
      <c r="G87" s="203"/>
      <c r="H87" s="203"/>
      <c r="I87" s="203"/>
      <c r="J87" s="203"/>
      <c r="K87" s="203"/>
      <c r="L87" s="203"/>
      <c r="M87" s="203"/>
      <c r="N87" s="203"/>
      <c r="O87" s="203"/>
      <c r="P87" s="203"/>
      <c r="Q87" s="203"/>
      <c r="R87" s="203"/>
      <c r="S87" s="203"/>
      <c r="T87" s="203"/>
      <c r="U87" s="203"/>
      <c r="V87" s="203"/>
      <c r="W87" s="203"/>
      <c r="X87" s="203"/>
      <c r="Y87" s="203"/>
      <c r="Z87" s="203"/>
      <c r="AA87" s="203"/>
      <c r="AB87" s="203"/>
      <c r="AC87" s="203"/>
      <c r="AD87" s="203"/>
      <c r="AE87" s="203"/>
      <c r="AF87" s="203"/>
      <c r="AG87" s="203"/>
      <c r="AH87" s="203"/>
      <c r="AI87" s="203"/>
      <c r="AJ87" s="203"/>
      <c r="AK87" s="203"/>
      <c r="AL87" s="203"/>
      <c r="AM87" s="203"/>
      <c r="AN87" s="203"/>
      <c r="AO87" s="203"/>
    </row>
  </sheetData>
  <sheetProtection password="CC54" sheet="1" objects="1" scenarios="1"/>
  <mergeCells count="3">
    <mergeCell ref="C3:H4"/>
    <mergeCell ref="C7:J7"/>
    <mergeCell ref="J11:J19"/>
  </mergeCells>
  <dataValidations count="6">
    <dataValidation type="list" allowBlank="1" showInputMessage="1" showErrorMessage="1" sqref="E13:H13" xr:uid="{00000000-0002-0000-0300-000000000000}">
      <formula1>"Petrol,Diesel,Hybrid"</formula1>
    </dataValidation>
    <dataValidation type="whole" allowBlank="1" showInputMessage="1" showErrorMessage="1" sqref="E14:H14" xr:uid="{00000000-0002-0000-0300-000001000000}">
      <formula1>0</formula1>
      <formula2>100000</formula2>
    </dataValidation>
    <dataValidation type="whole" allowBlank="1" showInputMessage="1" showErrorMessage="1" sqref="E15:H15" xr:uid="{00000000-0002-0000-0300-000002000000}">
      <formula1>0</formula1>
      <formula2>30</formula2>
    </dataValidation>
    <dataValidation type="decimal" allowBlank="1" showInputMessage="1" showErrorMessage="1" sqref="E16:H19" xr:uid="{00000000-0002-0000-0300-000003000000}">
      <formula1>0</formula1>
      <formula2>1</formula2>
    </dataValidation>
    <dataValidation type="list" allowBlank="1" showInputMessage="1" showErrorMessage="1" sqref="D9" xr:uid="{00000000-0002-0000-0300-000004000000}">
      <formula1>"km/year,kWh/year"</formula1>
    </dataValidation>
    <dataValidation type="list" allowBlank="1" showInputMessage="1" showErrorMessage="1" sqref="E12:H12" xr:uid="{00000000-0002-0000-0300-000005000000}">
      <formula1>"Petrol,Diesel,Hybrid,Electric,Hydrogen,Gas"</formula1>
    </dataValidation>
  </dataValidations>
  <pageMargins left="0.74803149606299213" right="0.74803149606299213" top="0.98425196850393704" bottom="0.98425196850393704" header="0.511811023622047" footer="0.511811023622047"/>
  <pageSetup paperSize="0" scale="93" fitToWidth="0" fitToHeight="0" orientation="landscape"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U104"/>
  <sheetViews>
    <sheetView topLeftCell="E1" workbookViewId="0">
      <selection activeCell="P11" sqref="P11:P15"/>
    </sheetView>
  </sheetViews>
  <sheetFormatPr defaultColWidth="8.77734375" defaultRowHeight="15" x14ac:dyDescent="0.2"/>
  <cols>
    <col min="1" max="1" width="2" style="203" customWidth="1"/>
    <col min="2" max="2" width="1.109375" style="203" customWidth="1"/>
    <col min="3" max="3" width="33.6640625" style="203" customWidth="1"/>
    <col min="4" max="4" width="13.21875" style="203" customWidth="1"/>
    <col min="5" max="14" width="8.6640625" style="203" customWidth="1"/>
    <col min="15" max="15" width="1.109375" style="203" customWidth="1"/>
    <col min="16" max="16" width="51.77734375" style="203" customWidth="1"/>
    <col min="17" max="17" width="1.109375" style="203" customWidth="1"/>
    <col min="18" max="18" width="9.6640625" style="203" customWidth="1"/>
    <col min="19" max="19" width="7.6640625" style="203" customWidth="1"/>
    <col min="20" max="25" width="8.88671875" style="203" customWidth="1"/>
    <col min="26" max="26" width="8.77734375" style="203" customWidth="1"/>
    <col min="27" max="16384" width="8.77734375" style="203"/>
  </cols>
  <sheetData>
    <row r="1" spans="1:47" s="110" customFormat="1" ht="10.5" customHeight="1" thickBot="1" x14ac:dyDescent="0.25">
      <c r="A1" s="202"/>
      <c r="B1" s="202"/>
      <c r="C1" s="202"/>
      <c r="D1" s="202"/>
      <c r="E1" s="202"/>
      <c r="F1" s="202"/>
      <c r="G1" s="202"/>
      <c r="H1" s="202"/>
      <c r="I1" s="202"/>
      <c r="J1" s="202"/>
      <c r="K1" s="202"/>
      <c r="L1" s="202"/>
      <c r="M1" s="202"/>
      <c r="N1" s="202"/>
      <c r="O1" s="202"/>
      <c r="P1" s="202"/>
      <c r="Q1" s="202"/>
      <c r="R1" s="202"/>
      <c r="S1" s="203"/>
      <c r="T1" s="203"/>
      <c r="U1" s="203"/>
      <c r="V1" s="203"/>
      <c r="W1" s="203"/>
      <c r="X1" s="203"/>
      <c r="Y1" s="203"/>
      <c r="Z1" s="203"/>
      <c r="AA1" s="203"/>
      <c r="AB1" s="203"/>
      <c r="AC1" s="203"/>
      <c r="AD1" s="203"/>
      <c r="AE1" s="203"/>
      <c r="AF1" s="203"/>
      <c r="AG1" s="203"/>
      <c r="AH1" s="203"/>
      <c r="AI1" s="203"/>
      <c r="AJ1" s="203"/>
      <c r="AK1" s="203"/>
      <c r="AL1" s="203"/>
      <c r="AM1" s="203"/>
      <c r="AN1" s="203"/>
      <c r="AO1" s="203"/>
      <c r="AP1" s="203"/>
      <c r="AQ1" s="203"/>
      <c r="AR1" s="203"/>
      <c r="AS1" s="203"/>
      <c r="AT1" s="203"/>
      <c r="AU1" s="203"/>
    </row>
    <row r="2" spans="1:47" s="110" customFormat="1" ht="21.6" customHeight="1" thickTop="1" x14ac:dyDescent="0.25">
      <c r="A2" s="202"/>
      <c r="B2" s="204"/>
      <c r="C2" s="205"/>
      <c r="D2" s="205"/>
      <c r="E2" s="205"/>
      <c r="F2" s="205"/>
      <c r="G2" s="205"/>
      <c r="H2" s="205"/>
      <c r="I2" s="205"/>
      <c r="J2" s="205"/>
      <c r="K2" s="205"/>
      <c r="L2" s="205"/>
      <c r="M2" s="205"/>
      <c r="N2" s="205"/>
      <c r="O2" s="205"/>
      <c r="P2" s="206" t="s">
        <v>2</v>
      </c>
      <c r="Q2" s="207"/>
      <c r="R2" s="202"/>
      <c r="S2" s="203"/>
      <c r="T2" s="203"/>
      <c r="U2" s="203"/>
      <c r="V2" s="203"/>
      <c r="W2" s="203"/>
      <c r="X2" s="203"/>
      <c r="Y2" s="203"/>
      <c r="Z2" s="203"/>
      <c r="AA2" s="203"/>
      <c r="AB2" s="203"/>
      <c r="AC2" s="203"/>
      <c r="AD2" s="203"/>
      <c r="AE2" s="203"/>
      <c r="AF2" s="203"/>
      <c r="AG2" s="203"/>
      <c r="AH2" s="203"/>
      <c r="AI2" s="203"/>
      <c r="AJ2" s="203"/>
      <c r="AK2" s="203"/>
      <c r="AL2" s="203"/>
      <c r="AM2" s="203"/>
      <c r="AN2" s="203"/>
      <c r="AO2" s="203"/>
      <c r="AP2" s="203"/>
      <c r="AQ2" s="203"/>
      <c r="AR2" s="203"/>
      <c r="AS2" s="203"/>
      <c r="AT2" s="203"/>
      <c r="AU2" s="203"/>
    </row>
    <row r="3" spans="1:47" s="110" customFormat="1" ht="21.6" customHeight="1" x14ac:dyDescent="0.25">
      <c r="A3" s="202"/>
      <c r="B3" s="208"/>
      <c r="C3" s="394" t="s">
        <v>133</v>
      </c>
      <c r="D3" s="394"/>
      <c r="E3" s="394"/>
      <c r="F3" s="394"/>
      <c r="G3" s="394"/>
      <c r="H3" s="394"/>
      <c r="I3" s="394"/>
      <c r="J3" s="394"/>
      <c r="K3" s="394"/>
      <c r="L3" s="394"/>
      <c r="M3" s="394"/>
      <c r="N3" s="394"/>
      <c r="O3" s="209"/>
      <c r="P3" s="55" t="s">
        <v>3</v>
      </c>
      <c r="Q3" s="210"/>
      <c r="R3" s="209"/>
      <c r="S3" s="211"/>
      <c r="T3" s="211"/>
      <c r="U3" s="211"/>
      <c r="V3" s="211"/>
      <c r="W3" s="203"/>
      <c r="X3" s="203"/>
      <c r="Y3" s="203"/>
      <c r="Z3" s="203"/>
      <c r="AA3" s="203"/>
      <c r="AB3" s="203"/>
      <c r="AC3" s="203"/>
      <c r="AD3" s="203"/>
      <c r="AE3" s="203"/>
      <c r="AF3" s="203"/>
      <c r="AG3" s="203"/>
      <c r="AH3" s="203"/>
      <c r="AI3" s="203"/>
      <c r="AJ3" s="203"/>
      <c r="AK3" s="203"/>
      <c r="AL3" s="203"/>
      <c r="AM3" s="203"/>
      <c r="AN3" s="203"/>
      <c r="AO3" s="203"/>
      <c r="AP3" s="203"/>
      <c r="AQ3" s="203"/>
      <c r="AR3" s="203"/>
      <c r="AS3" s="203"/>
      <c r="AT3" s="203"/>
      <c r="AU3" s="203"/>
    </row>
    <row r="4" spans="1:47" s="110" customFormat="1" ht="21.6" customHeight="1" x14ac:dyDescent="0.25">
      <c r="A4" s="202"/>
      <c r="B4" s="208"/>
      <c r="C4" s="394"/>
      <c r="D4" s="394"/>
      <c r="E4" s="394"/>
      <c r="F4" s="394"/>
      <c r="G4" s="394"/>
      <c r="H4" s="394"/>
      <c r="I4" s="394"/>
      <c r="J4" s="394"/>
      <c r="K4" s="394"/>
      <c r="L4" s="394"/>
      <c r="M4" s="394"/>
      <c r="N4" s="394"/>
      <c r="O4" s="209"/>
      <c r="P4" s="212" t="s">
        <v>23</v>
      </c>
      <c r="Q4" s="210"/>
      <c r="R4" s="209"/>
      <c r="S4" s="211"/>
      <c r="T4" s="211"/>
      <c r="U4" s="211"/>
      <c r="V4" s="211"/>
      <c r="W4" s="203"/>
      <c r="X4" s="203"/>
      <c r="Y4" s="203"/>
      <c r="Z4" s="203"/>
      <c r="AA4" s="203"/>
      <c r="AB4" s="203"/>
      <c r="AC4" s="203"/>
      <c r="AD4" s="203"/>
      <c r="AE4" s="203"/>
      <c r="AF4" s="203"/>
      <c r="AG4" s="203"/>
      <c r="AH4" s="203"/>
      <c r="AI4" s="203"/>
      <c r="AJ4" s="203"/>
      <c r="AK4" s="203"/>
      <c r="AL4" s="203"/>
      <c r="AM4" s="203"/>
      <c r="AN4" s="203"/>
      <c r="AO4" s="203"/>
      <c r="AP4" s="203"/>
      <c r="AQ4" s="203"/>
      <c r="AR4" s="203"/>
      <c r="AS4" s="203"/>
      <c r="AT4" s="203"/>
      <c r="AU4" s="203"/>
    </row>
    <row r="5" spans="1:47" s="110" customFormat="1" ht="27.6" customHeight="1" thickBot="1" x14ac:dyDescent="0.3">
      <c r="A5" s="202"/>
      <c r="B5" s="208"/>
      <c r="C5" s="214"/>
      <c r="D5" s="214"/>
      <c r="E5" s="214"/>
      <c r="F5" s="214"/>
      <c r="G5" s="214"/>
      <c r="H5" s="214"/>
      <c r="I5" s="214"/>
      <c r="J5" s="214"/>
      <c r="K5" s="214"/>
      <c r="L5" s="214"/>
      <c r="M5" s="214"/>
      <c r="N5" s="214"/>
      <c r="O5" s="214"/>
      <c r="P5" s="235"/>
      <c r="Q5" s="210"/>
      <c r="R5" s="209"/>
      <c r="S5" s="211"/>
      <c r="T5" s="211"/>
      <c r="U5" s="211"/>
      <c r="V5" s="211"/>
      <c r="W5" s="203"/>
      <c r="X5" s="203"/>
      <c r="Y5" s="203"/>
      <c r="Z5" s="203"/>
      <c r="AA5" s="203"/>
      <c r="AB5" s="203"/>
      <c r="AC5" s="203"/>
      <c r="AD5" s="203"/>
      <c r="AE5" s="203"/>
      <c r="AF5" s="203"/>
      <c r="AG5" s="203"/>
      <c r="AH5" s="203"/>
      <c r="AI5" s="203"/>
      <c r="AJ5" s="203"/>
      <c r="AK5" s="203"/>
      <c r="AL5" s="203"/>
      <c r="AM5" s="203"/>
      <c r="AN5" s="203"/>
      <c r="AO5" s="203"/>
      <c r="AP5" s="203"/>
      <c r="AQ5" s="203"/>
      <c r="AR5" s="203"/>
      <c r="AS5" s="203"/>
      <c r="AT5" s="203"/>
      <c r="AU5" s="203"/>
    </row>
    <row r="6" spans="1:47" s="211" customFormat="1" ht="9.6" customHeight="1" thickTop="1" x14ac:dyDescent="0.25">
      <c r="A6" s="202"/>
      <c r="B6" s="208"/>
      <c r="C6" s="236"/>
      <c r="D6" s="236"/>
      <c r="E6" s="237"/>
      <c r="F6" s="237"/>
      <c r="G6" s="237"/>
      <c r="H6" s="237"/>
      <c r="I6" s="237"/>
      <c r="J6" s="237"/>
      <c r="K6" s="237"/>
      <c r="L6" s="237"/>
      <c r="M6" s="237"/>
      <c r="N6" s="237"/>
      <c r="O6" s="216"/>
      <c r="P6" s="216"/>
      <c r="Q6" s="210"/>
      <c r="R6" s="209"/>
    </row>
    <row r="7" spans="1:47" s="211" customFormat="1" ht="24.6" customHeight="1" x14ac:dyDescent="0.25">
      <c r="A7" s="202"/>
      <c r="B7" s="208"/>
      <c r="C7" s="378" t="s">
        <v>113</v>
      </c>
      <c r="D7" s="378"/>
      <c r="E7" s="378"/>
      <c r="F7" s="378"/>
      <c r="G7" s="378"/>
      <c r="H7" s="378"/>
      <c r="I7" s="378"/>
      <c r="J7" s="378"/>
      <c r="K7" s="378"/>
      <c r="L7" s="378"/>
      <c r="M7" s="378"/>
      <c r="N7" s="378"/>
      <c r="O7" s="216"/>
      <c r="P7" s="216"/>
      <c r="Q7" s="210"/>
      <c r="R7" s="209"/>
    </row>
    <row r="8" spans="1:47" s="211" customFormat="1" ht="16.149999999999999" customHeight="1" x14ac:dyDescent="0.25">
      <c r="A8" s="202"/>
      <c r="B8" s="208"/>
      <c r="C8" s="236"/>
      <c r="D8" s="236"/>
      <c r="E8" s="237"/>
      <c r="F8" s="237"/>
      <c r="G8" s="237"/>
      <c r="H8" s="237"/>
      <c r="I8" s="237"/>
      <c r="J8" s="237"/>
      <c r="K8" s="237"/>
      <c r="L8" s="237"/>
      <c r="M8" s="237"/>
      <c r="N8" s="237"/>
      <c r="O8" s="216"/>
      <c r="P8" s="216"/>
      <c r="Q8" s="210"/>
      <c r="R8" s="209"/>
    </row>
    <row r="9" spans="1:47" s="211" customFormat="1" ht="41.45" customHeight="1" thickBot="1" x14ac:dyDescent="0.35">
      <c r="A9" s="202"/>
      <c r="B9" s="208"/>
      <c r="C9" s="238" t="s">
        <v>117</v>
      </c>
      <c r="D9" s="236"/>
      <c r="E9" s="396" t="s">
        <v>134</v>
      </c>
      <c r="F9" s="396"/>
      <c r="G9" s="396"/>
      <c r="H9" s="396"/>
      <c r="I9" s="396"/>
      <c r="J9" s="396"/>
      <c r="K9" s="396"/>
      <c r="L9" s="396"/>
      <c r="M9" s="396"/>
      <c r="N9" s="396"/>
      <c r="O9" s="396"/>
      <c r="P9" s="396"/>
      <c r="Q9" s="210"/>
      <c r="R9" s="209"/>
    </row>
    <row r="10" spans="1:47" s="110" customFormat="1" ht="30" customHeight="1" thickBot="1" x14ac:dyDescent="0.3">
      <c r="A10" s="202"/>
      <c r="B10" s="208"/>
      <c r="C10" s="239" t="str">
        <f>IF(Q13_APC_Vehicle_sales_details!$E$11="","",Q13_APC_Vehicle_sales_details!$E$11)</f>
        <v/>
      </c>
      <c r="D10" s="220" t="s">
        <v>116</v>
      </c>
      <c r="E10" s="218" t="str">
        <f>Index!$M$15</f>
        <v>2010/11</v>
      </c>
      <c r="F10" s="218" t="str">
        <f t="shared" ref="F10:N10" si="0">"20" &amp; (LEFT(RIGHT($E$10,5),2) + (COLUMN() - COLUMN($E$10))) &amp; "/" &amp; (RIGHT(RIGHT($E$10,5),2) + (COLUMN() - COLUMN($E$10)))</f>
        <v>2011/12</v>
      </c>
      <c r="G10" s="218" t="str">
        <f t="shared" si="0"/>
        <v>2012/13</v>
      </c>
      <c r="H10" s="218" t="str">
        <f t="shared" si="0"/>
        <v>2013/14</v>
      </c>
      <c r="I10" s="218" t="str">
        <f t="shared" si="0"/>
        <v>2014/15</v>
      </c>
      <c r="J10" s="218" t="str">
        <f t="shared" si="0"/>
        <v>2015/16</v>
      </c>
      <c r="K10" s="218" t="str">
        <f t="shared" si="0"/>
        <v>2016/17</v>
      </c>
      <c r="L10" s="218" t="str">
        <f t="shared" si="0"/>
        <v>2017/18</v>
      </c>
      <c r="M10" s="218" t="str">
        <f t="shared" si="0"/>
        <v>2018/19</v>
      </c>
      <c r="N10" s="218" t="str">
        <f t="shared" si="0"/>
        <v>2019/20</v>
      </c>
      <c r="O10" s="221"/>
      <c r="P10" s="222" t="s">
        <v>40</v>
      </c>
      <c r="Q10" s="210"/>
      <c r="R10" s="209"/>
      <c r="S10" s="211"/>
      <c r="T10" s="211"/>
      <c r="U10" s="211"/>
      <c r="V10" s="211"/>
      <c r="W10" s="203"/>
      <c r="X10" s="203"/>
      <c r="Y10" s="203"/>
      <c r="Z10" s="203"/>
      <c r="AA10" s="203"/>
      <c r="AB10" s="203"/>
      <c r="AC10" s="203"/>
      <c r="AD10" s="203"/>
      <c r="AE10" s="203"/>
      <c r="AF10" s="203"/>
      <c r="AG10" s="203"/>
      <c r="AH10" s="203"/>
      <c r="AI10" s="203"/>
      <c r="AJ10" s="203"/>
      <c r="AK10" s="203"/>
      <c r="AL10" s="203"/>
      <c r="AM10" s="203"/>
      <c r="AN10" s="203"/>
      <c r="AO10" s="203"/>
      <c r="AP10" s="203"/>
      <c r="AQ10" s="203"/>
      <c r="AR10" s="203"/>
      <c r="AS10" s="203"/>
      <c r="AT10" s="203"/>
      <c r="AU10" s="203"/>
    </row>
    <row r="11" spans="1:47" s="110" customFormat="1" ht="31.9" customHeight="1" thickBot="1" x14ac:dyDescent="0.25">
      <c r="A11" s="202"/>
      <c r="B11" s="208"/>
      <c r="C11" s="240" t="s">
        <v>135</v>
      </c>
      <c r="D11" s="241" t="s">
        <v>136</v>
      </c>
      <c r="E11" s="242"/>
      <c r="F11" s="242"/>
      <c r="G11" s="242"/>
      <c r="H11" s="242"/>
      <c r="I11" s="242"/>
      <c r="J11" s="242"/>
      <c r="K11" s="242"/>
      <c r="L11" s="242"/>
      <c r="M11" s="242"/>
      <c r="N11" s="242"/>
      <c r="O11" s="224"/>
      <c r="P11" s="374"/>
      <c r="Q11" s="225"/>
      <c r="R11" s="226"/>
      <c r="S11" s="227"/>
      <c r="T11" s="203"/>
      <c r="U11" s="203"/>
      <c r="V11" s="203"/>
      <c r="W11" s="203"/>
      <c r="X11" s="203"/>
      <c r="Y11" s="203"/>
      <c r="Z11" s="203"/>
      <c r="AA11" s="203"/>
      <c r="AB11" s="203"/>
      <c r="AC11" s="203"/>
      <c r="AD11" s="203"/>
      <c r="AE11" s="203"/>
      <c r="AF11" s="203"/>
      <c r="AG11" s="203"/>
      <c r="AH11" s="203"/>
      <c r="AI11" s="203"/>
      <c r="AJ11" s="203"/>
      <c r="AK11" s="203"/>
      <c r="AL11" s="203"/>
      <c r="AM11" s="203"/>
      <c r="AN11" s="203"/>
      <c r="AO11" s="203"/>
      <c r="AP11" s="203"/>
      <c r="AQ11" s="203"/>
      <c r="AR11" s="203"/>
      <c r="AS11" s="203"/>
      <c r="AT11" s="203"/>
      <c r="AU11" s="203"/>
    </row>
    <row r="12" spans="1:47" s="110" customFormat="1" ht="31.9" customHeight="1" thickBot="1" x14ac:dyDescent="0.25">
      <c r="A12" s="202"/>
      <c r="B12" s="208"/>
      <c r="C12" s="240" t="s">
        <v>137</v>
      </c>
      <c r="D12" s="241" t="str">
        <f>IF(Q13_APC_Vehicle_sales_details!$D$9="km/year","gCO2/km","gCO2/kWh")</f>
        <v>gCO2/km</v>
      </c>
      <c r="E12" s="243"/>
      <c r="F12" s="243"/>
      <c r="G12" s="243"/>
      <c r="H12" s="243"/>
      <c r="I12" s="243"/>
      <c r="J12" s="243"/>
      <c r="K12" s="243"/>
      <c r="L12" s="243"/>
      <c r="M12" s="243"/>
      <c r="N12" s="243"/>
      <c r="O12" s="224"/>
      <c r="P12" s="375"/>
      <c r="Q12" s="225"/>
      <c r="R12" s="226"/>
      <c r="S12" s="227"/>
      <c r="T12" s="203"/>
      <c r="U12" s="203"/>
      <c r="V12" s="203"/>
      <c r="W12" s="203"/>
      <c r="X12" s="203"/>
      <c r="Y12" s="203"/>
      <c r="Z12" s="203"/>
      <c r="AA12" s="203"/>
      <c r="AB12" s="203"/>
      <c r="AC12" s="203"/>
      <c r="AD12" s="203"/>
      <c r="AE12" s="203"/>
      <c r="AF12" s="203"/>
      <c r="AG12" s="203"/>
      <c r="AH12" s="203"/>
      <c r="AI12" s="203"/>
      <c r="AJ12" s="203"/>
      <c r="AK12" s="203"/>
      <c r="AL12" s="203"/>
      <c r="AM12" s="203"/>
      <c r="AN12" s="203"/>
      <c r="AO12" s="203"/>
      <c r="AP12" s="203"/>
      <c r="AQ12" s="203"/>
      <c r="AR12" s="203"/>
      <c r="AS12" s="203"/>
      <c r="AT12" s="203"/>
      <c r="AU12" s="203"/>
    </row>
    <row r="13" spans="1:47" s="110" customFormat="1" ht="31.9" customHeight="1" thickBot="1" x14ac:dyDescent="0.25">
      <c r="A13" s="202"/>
      <c r="B13" s="208"/>
      <c r="C13" s="240" t="s">
        <v>138</v>
      </c>
      <c r="D13" s="241" t="str">
        <f>D12</f>
        <v>gCO2/km</v>
      </c>
      <c r="E13" s="243"/>
      <c r="F13" s="243"/>
      <c r="G13" s="243"/>
      <c r="H13" s="243"/>
      <c r="I13" s="243"/>
      <c r="J13" s="243"/>
      <c r="K13" s="243"/>
      <c r="L13" s="243"/>
      <c r="M13" s="243"/>
      <c r="N13" s="243"/>
      <c r="O13" s="224"/>
      <c r="P13" s="375"/>
      <c r="Q13" s="225"/>
      <c r="R13" s="226"/>
      <c r="S13" s="227"/>
      <c r="T13" s="203"/>
      <c r="U13" s="203"/>
      <c r="V13" s="203"/>
      <c r="W13" s="203"/>
      <c r="X13" s="203"/>
      <c r="Y13" s="203"/>
      <c r="Z13" s="203"/>
      <c r="AA13" s="203"/>
      <c r="AB13" s="203"/>
      <c r="AC13" s="203"/>
      <c r="AD13" s="203"/>
      <c r="AE13" s="203"/>
      <c r="AF13" s="203"/>
      <c r="AG13" s="203"/>
      <c r="AH13" s="203"/>
      <c r="AI13" s="203"/>
      <c r="AJ13" s="203"/>
      <c r="AK13" s="203"/>
      <c r="AL13" s="203"/>
      <c r="AM13" s="203"/>
      <c r="AN13" s="203"/>
      <c r="AO13" s="203"/>
      <c r="AP13" s="203"/>
      <c r="AQ13" s="203"/>
      <c r="AR13" s="203"/>
      <c r="AS13" s="203"/>
      <c r="AT13" s="203"/>
      <c r="AU13" s="203"/>
    </row>
    <row r="14" spans="1:47" s="110" customFormat="1" ht="31.9" customHeight="1" thickBot="1" x14ac:dyDescent="0.25">
      <c r="A14" s="202"/>
      <c r="B14" s="208"/>
      <c r="C14" s="240" t="s">
        <v>139</v>
      </c>
      <c r="D14" s="241" t="str">
        <f>IF(Q13_APC_Vehicle_sales_details!$D$9="km/year","litres/km","litres/kWh")</f>
        <v>litres/km</v>
      </c>
      <c r="E14" s="244"/>
      <c r="F14" s="244"/>
      <c r="G14" s="244"/>
      <c r="H14" s="244"/>
      <c r="I14" s="244"/>
      <c r="J14" s="244"/>
      <c r="K14" s="244"/>
      <c r="L14" s="244"/>
      <c r="M14" s="244"/>
      <c r="N14" s="244"/>
      <c r="O14" s="224"/>
      <c r="P14" s="375"/>
      <c r="Q14" s="225"/>
      <c r="R14" s="226"/>
      <c r="S14" s="227"/>
      <c r="T14" s="203"/>
      <c r="U14" s="203"/>
      <c r="V14" s="203"/>
      <c r="W14" s="203"/>
      <c r="X14" s="203"/>
      <c r="Y14" s="203"/>
      <c r="Z14" s="203"/>
      <c r="AA14" s="203"/>
      <c r="AB14" s="203"/>
      <c r="AC14" s="203"/>
      <c r="AD14" s="203"/>
      <c r="AE14" s="203"/>
      <c r="AF14" s="203"/>
      <c r="AG14" s="203"/>
      <c r="AH14" s="203"/>
      <c r="AI14" s="203"/>
      <c r="AJ14" s="203"/>
      <c r="AK14" s="203"/>
      <c r="AL14" s="203"/>
      <c r="AM14" s="203"/>
      <c r="AN14" s="203"/>
      <c r="AO14" s="203"/>
      <c r="AP14" s="203"/>
      <c r="AQ14" s="203"/>
      <c r="AR14" s="203"/>
      <c r="AS14" s="203"/>
      <c r="AT14" s="203"/>
      <c r="AU14" s="203"/>
    </row>
    <row r="15" spans="1:47" s="110" customFormat="1" ht="31.9" customHeight="1" thickBot="1" x14ac:dyDescent="0.25">
      <c r="A15" s="202"/>
      <c r="B15" s="208"/>
      <c r="C15" s="240" t="s">
        <v>140</v>
      </c>
      <c r="D15" s="241" t="str">
        <f>D14</f>
        <v>litres/km</v>
      </c>
      <c r="E15" s="244"/>
      <c r="F15" s="244"/>
      <c r="G15" s="244"/>
      <c r="H15" s="244"/>
      <c r="I15" s="244"/>
      <c r="J15" s="244"/>
      <c r="K15" s="244"/>
      <c r="L15" s="244"/>
      <c r="M15" s="244"/>
      <c r="N15" s="244"/>
      <c r="O15" s="224"/>
      <c r="P15" s="376"/>
      <c r="Q15" s="225"/>
      <c r="R15" s="226"/>
      <c r="S15" s="227"/>
      <c r="T15" s="203"/>
      <c r="U15" s="203"/>
      <c r="V15" s="203"/>
      <c r="W15" s="203"/>
      <c r="X15" s="203"/>
      <c r="Y15" s="203"/>
      <c r="Z15" s="203"/>
      <c r="AA15" s="203"/>
      <c r="AB15" s="203"/>
      <c r="AC15" s="203"/>
      <c r="AD15" s="203"/>
      <c r="AE15" s="203"/>
      <c r="AF15" s="203"/>
      <c r="AG15" s="203"/>
      <c r="AH15" s="203"/>
      <c r="AI15" s="203"/>
      <c r="AJ15" s="203"/>
      <c r="AK15" s="203"/>
      <c r="AL15" s="203"/>
      <c r="AM15" s="203"/>
      <c r="AN15" s="203"/>
      <c r="AO15" s="203"/>
      <c r="AP15" s="203"/>
      <c r="AQ15" s="203"/>
      <c r="AR15" s="203"/>
      <c r="AS15" s="203"/>
      <c r="AT15" s="203"/>
      <c r="AU15" s="203"/>
    </row>
    <row r="16" spans="1:47" s="110" customFormat="1" ht="37.15" customHeight="1" thickBot="1" x14ac:dyDescent="0.3">
      <c r="A16" s="202"/>
      <c r="B16" s="208"/>
      <c r="C16" s="238" t="s">
        <v>118</v>
      </c>
      <c r="D16" s="236"/>
      <c r="E16" s="395"/>
      <c r="F16" s="395"/>
      <c r="G16" s="395"/>
      <c r="H16" s="395"/>
      <c r="I16" s="395"/>
      <c r="J16" s="395"/>
      <c r="K16" s="395"/>
      <c r="L16" s="395"/>
      <c r="M16" s="395"/>
      <c r="N16" s="395"/>
      <c r="O16" s="395"/>
      <c r="P16" s="395"/>
      <c r="Q16" s="225"/>
      <c r="R16" s="226"/>
      <c r="S16" s="227"/>
      <c r="T16" s="203"/>
      <c r="U16" s="203"/>
      <c r="V16" s="203"/>
      <c r="W16" s="203"/>
      <c r="X16" s="203"/>
      <c r="Y16" s="203"/>
      <c r="Z16" s="203"/>
      <c r="AA16" s="203"/>
      <c r="AB16" s="203"/>
      <c r="AC16" s="203"/>
      <c r="AD16" s="203"/>
      <c r="AE16" s="203"/>
      <c r="AF16" s="203"/>
      <c r="AG16" s="203"/>
      <c r="AH16" s="203"/>
      <c r="AI16" s="203"/>
      <c r="AJ16" s="203"/>
      <c r="AK16" s="203"/>
      <c r="AL16" s="203"/>
      <c r="AM16" s="203"/>
      <c r="AN16" s="203"/>
      <c r="AO16" s="203"/>
      <c r="AP16" s="203"/>
      <c r="AQ16" s="203"/>
      <c r="AR16" s="203"/>
      <c r="AS16" s="203"/>
      <c r="AT16" s="203"/>
      <c r="AU16" s="203"/>
    </row>
    <row r="17" spans="1:47" s="110" customFormat="1" ht="31.9" customHeight="1" thickBot="1" x14ac:dyDescent="0.3">
      <c r="A17" s="202"/>
      <c r="B17" s="208"/>
      <c r="C17" s="239" t="str">
        <f>IF(Q13_APC_Vehicle_sales_details!$F$11="","",Q13_APC_Vehicle_sales_details!$F$11)</f>
        <v/>
      </c>
      <c r="D17" s="220" t="s">
        <v>116</v>
      </c>
      <c r="E17" s="218" t="str">
        <f>Index!$M$15</f>
        <v>2010/11</v>
      </c>
      <c r="F17" s="218" t="str">
        <f t="shared" ref="F17:N17" si="1">"20" &amp; (LEFT(RIGHT($E$10,5),2) + (COLUMN() - COLUMN($E$10))) &amp; "/" &amp; (RIGHT(RIGHT($E$10,5),2) + (COLUMN() - COLUMN($E$10)))</f>
        <v>2011/12</v>
      </c>
      <c r="G17" s="218" t="str">
        <f t="shared" si="1"/>
        <v>2012/13</v>
      </c>
      <c r="H17" s="218" t="str">
        <f t="shared" si="1"/>
        <v>2013/14</v>
      </c>
      <c r="I17" s="218" t="str">
        <f t="shared" si="1"/>
        <v>2014/15</v>
      </c>
      <c r="J17" s="218" t="str">
        <f t="shared" si="1"/>
        <v>2015/16</v>
      </c>
      <c r="K17" s="218" t="str">
        <f t="shared" si="1"/>
        <v>2016/17</v>
      </c>
      <c r="L17" s="218" t="str">
        <f t="shared" si="1"/>
        <v>2017/18</v>
      </c>
      <c r="M17" s="218" t="str">
        <f t="shared" si="1"/>
        <v>2018/19</v>
      </c>
      <c r="N17" s="218" t="str">
        <f t="shared" si="1"/>
        <v>2019/20</v>
      </c>
      <c r="O17" s="221"/>
      <c r="P17" s="222" t="s">
        <v>40</v>
      </c>
      <c r="Q17" s="225"/>
      <c r="R17" s="226"/>
      <c r="S17" s="227"/>
      <c r="T17" s="203"/>
      <c r="U17" s="203"/>
      <c r="V17" s="203"/>
      <c r="W17" s="203"/>
      <c r="X17" s="203"/>
      <c r="Y17" s="203"/>
      <c r="Z17" s="203"/>
      <c r="AA17" s="203"/>
      <c r="AB17" s="203"/>
      <c r="AC17" s="203"/>
      <c r="AD17" s="203"/>
      <c r="AE17" s="203"/>
      <c r="AF17" s="203"/>
      <c r="AG17" s="203"/>
      <c r="AH17" s="203"/>
      <c r="AI17" s="203"/>
      <c r="AJ17" s="203"/>
      <c r="AK17" s="203"/>
      <c r="AL17" s="203"/>
      <c r="AM17" s="203"/>
      <c r="AN17" s="203"/>
      <c r="AO17" s="203"/>
      <c r="AP17" s="203"/>
      <c r="AQ17" s="203"/>
      <c r="AR17" s="203"/>
      <c r="AS17" s="203"/>
      <c r="AT17" s="203"/>
      <c r="AU17" s="203"/>
    </row>
    <row r="18" spans="1:47" s="110" customFormat="1" ht="31.9" customHeight="1" thickBot="1" x14ac:dyDescent="0.25">
      <c r="A18" s="202"/>
      <c r="B18" s="208"/>
      <c r="C18" s="240" t="s">
        <v>135</v>
      </c>
      <c r="D18" s="241" t="s">
        <v>136</v>
      </c>
      <c r="E18" s="242"/>
      <c r="F18" s="242"/>
      <c r="G18" s="242"/>
      <c r="H18" s="242"/>
      <c r="I18" s="242"/>
      <c r="J18" s="242"/>
      <c r="K18" s="242"/>
      <c r="L18" s="242"/>
      <c r="M18" s="242"/>
      <c r="N18" s="242"/>
      <c r="O18" s="224"/>
      <c r="P18" s="374"/>
      <c r="Q18" s="225"/>
      <c r="R18" s="226"/>
      <c r="S18" s="227"/>
      <c r="T18" s="203"/>
      <c r="U18" s="203"/>
      <c r="V18" s="203"/>
      <c r="W18" s="203"/>
      <c r="X18" s="203"/>
      <c r="Y18" s="203"/>
      <c r="Z18" s="203"/>
      <c r="AA18" s="203"/>
      <c r="AB18" s="203"/>
      <c r="AC18" s="203"/>
      <c r="AD18" s="203"/>
      <c r="AE18" s="203"/>
      <c r="AF18" s="203"/>
      <c r="AG18" s="203"/>
      <c r="AH18" s="203"/>
      <c r="AI18" s="203"/>
      <c r="AJ18" s="203"/>
      <c r="AK18" s="203"/>
      <c r="AL18" s="203"/>
      <c r="AM18" s="203"/>
      <c r="AN18" s="203"/>
      <c r="AO18" s="203"/>
      <c r="AP18" s="203"/>
      <c r="AQ18" s="203"/>
      <c r="AR18" s="203"/>
      <c r="AS18" s="203"/>
      <c r="AT18" s="203"/>
      <c r="AU18" s="203"/>
    </row>
    <row r="19" spans="1:47" s="110" customFormat="1" ht="31.9" customHeight="1" thickBot="1" x14ac:dyDescent="0.25">
      <c r="A19" s="202"/>
      <c r="B19" s="208"/>
      <c r="C19" s="240" t="s">
        <v>137</v>
      </c>
      <c r="D19" s="241" t="str">
        <f>IF(Q13_APC_Vehicle_sales_details!$D$9="km/year","gCO2/km","gCO2/kWh")</f>
        <v>gCO2/km</v>
      </c>
      <c r="E19" s="243"/>
      <c r="F19" s="243"/>
      <c r="G19" s="243"/>
      <c r="H19" s="243"/>
      <c r="I19" s="243"/>
      <c r="J19" s="243"/>
      <c r="K19" s="243"/>
      <c r="L19" s="243"/>
      <c r="M19" s="243"/>
      <c r="N19" s="243"/>
      <c r="O19" s="224"/>
      <c r="P19" s="375"/>
      <c r="Q19" s="225"/>
      <c r="R19" s="226"/>
      <c r="S19" s="227"/>
      <c r="T19" s="203"/>
      <c r="U19" s="203"/>
      <c r="V19" s="203"/>
      <c r="W19" s="203"/>
      <c r="X19" s="203"/>
      <c r="Y19" s="203"/>
      <c r="Z19" s="203"/>
      <c r="AA19" s="203"/>
      <c r="AB19" s="203"/>
      <c r="AC19" s="203"/>
      <c r="AD19" s="203"/>
      <c r="AE19" s="203"/>
      <c r="AF19" s="203"/>
      <c r="AG19" s="203"/>
      <c r="AH19" s="203"/>
      <c r="AI19" s="203"/>
      <c r="AJ19" s="203"/>
      <c r="AK19" s="203"/>
      <c r="AL19" s="203"/>
      <c r="AM19" s="203"/>
      <c r="AN19" s="203"/>
      <c r="AO19" s="203"/>
      <c r="AP19" s="203"/>
      <c r="AQ19" s="203"/>
      <c r="AR19" s="203"/>
      <c r="AS19" s="203"/>
      <c r="AT19" s="203"/>
      <c r="AU19" s="203"/>
    </row>
    <row r="20" spans="1:47" s="110" customFormat="1" ht="31.9" customHeight="1" thickBot="1" x14ac:dyDescent="0.25">
      <c r="A20" s="202"/>
      <c r="B20" s="208"/>
      <c r="C20" s="240" t="s">
        <v>138</v>
      </c>
      <c r="D20" s="241" t="str">
        <f>D19</f>
        <v>gCO2/km</v>
      </c>
      <c r="E20" s="243"/>
      <c r="F20" s="243"/>
      <c r="G20" s="243"/>
      <c r="H20" s="243"/>
      <c r="I20" s="243"/>
      <c r="J20" s="243"/>
      <c r="K20" s="243"/>
      <c r="L20" s="243"/>
      <c r="M20" s="243"/>
      <c r="N20" s="243"/>
      <c r="O20" s="224"/>
      <c r="P20" s="375"/>
      <c r="Q20" s="225"/>
      <c r="R20" s="226"/>
      <c r="S20" s="227"/>
      <c r="T20" s="203"/>
      <c r="U20" s="203"/>
      <c r="V20" s="203"/>
      <c r="W20" s="203"/>
      <c r="X20" s="203"/>
      <c r="Y20" s="203"/>
      <c r="Z20" s="203"/>
      <c r="AA20" s="203"/>
      <c r="AB20" s="203"/>
      <c r="AC20" s="203"/>
      <c r="AD20" s="203"/>
      <c r="AE20" s="203"/>
      <c r="AF20" s="203"/>
      <c r="AG20" s="203"/>
      <c r="AH20" s="203"/>
      <c r="AI20" s="203"/>
      <c r="AJ20" s="203"/>
      <c r="AK20" s="203"/>
      <c r="AL20" s="203"/>
      <c r="AM20" s="203"/>
      <c r="AN20" s="203"/>
      <c r="AO20" s="203"/>
      <c r="AP20" s="203"/>
      <c r="AQ20" s="203"/>
      <c r="AR20" s="203"/>
      <c r="AS20" s="203"/>
      <c r="AT20" s="203"/>
      <c r="AU20" s="203"/>
    </row>
    <row r="21" spans="1:47" s="110" customFormat="1" ht="31.9" customHeight="1" thickBot="1" x14ac:dyDescent="0.25">
      <c r="A21" s="202"/>
      <c r="B21" s="208"/>
      <c r="C21" s="240" t="s">
        <v>139</v>
      </c>
      <c r="D21" s="241" t="str">
        <f>IF(Q13_APC_Vehicle_sales_details!$D$9="km/year","litres/km","litres/kWh")</f>
        <v>litres/km</v>
      </c>
      <c r="E21" s="244"/>
      <c r="F21" s="244"/>
      <c r="G21" s="244"/>
      <c r="H21" s="244"/>
      <c r="I21" s="244"/>
      <c r="J21" s="244"/>
      <c r="K21" s="244"/>
      <c r="L21" s="244"/>
      <c r="M21" s="244"/>
      <c r="N21" s="244"/>
      <c r="O21" s="224"/>
      <c r="P21" s="375"/>
      <c r="Q21" s="225"/>
      <c r="R21" s="226"/>
      <c r="S21" s="227"/>
      <c r="T21" s="203"/>
      <c r="U21" s="203"/>
      <c r="V21" s="203"/>
      <c r="W21" s="203"/>
      <c r="X21" s="203"/>
      <c r="Y21" s="203"/>
      <c r="Z21" s="203"/>
      <c r="AA21" s="203"/>
      <c r="AB21" s="203"/>
      <c r="AC21" s="203"/>
      <c r="AD21" s="203"/>
      <c r="AE21" s="203"/>
      <c r="AF21" s="203"/>
      <c r="AG21" s="203"/>
      <c r="AH21" s="203"/>
      <c r="AI21" s="203"/>
      <c r="AJ21" s="203"/>
      <c r="AK21" s="203"/>
      <c r="AL21" s="203"/>
      <c r="AM21" s="203"/>
      <c r="AN21" s="203"/>
      <c r="AO21" s="203"/>
      <c r="AP21" s="203"/>
      <c r="AQ21" s="203"/>
      <c r="AR21" s="203"/>
      <c r="AS21" s="203"/>
      <c r="AT21" s="203"/>
      <c r="AU21" s="203"/>
    </row>
    <row r="22" spans="1:47" s="110" customFormat="1" ht="31.9" customHeight="1" thickBot="1" x14ac:dyDescent="0.25">
      <c r="A22" s="202"/>
      <c r="B22" s="208"/>
      <c r="C22" s="240" t="s">
        <v>140</v>
      </c>
      <c r="D22" s="241" t="str">
        <f>D21</f>
        <v>litres/km</v>
      </c>
      <c r="E22" s="244"/>
      <c r="F22" s="244"/>
      <c r="G22" s="244"/>
      <c r="H22" s="244"/>
      <c r="I22" s="244"/>
      <c r="J22" s="244"/>
      <c r="K22" s="244"/>
      <c r="L22" s="244"/>
      <c r="M22" s="244"/>
      <c r="N22" s="244"/>
      <c r="O22" s="224"/>
      <c r="P22" s="376"/>
      <c r="Q22" s="225"/>
      <c r="R22" s="226"/>
      <c r="S22" s="227"/>
      <c r="T22" s="203"/>
      <c r="U22" s="203"/>
      <c r="V22" s="203"/>
      <c r="W22" s="203"/>
      <c r="X22" s="203"/>
      <c r="Y22" s="203"/>
      <c r="Z22" s="203"/>
      <c r="AA22" s="203"/>
      <c r="AB22" s="203"/>
      <c r="AC22" s="203"/>
      <c r="AD22" s="203"/>
      <c r="AE22" s="203"/>
      <c r="AF22" s="203"/>
      <c r="AG22" s="203"/>
      <c r="AH22" s="203"/>
      <c r="AI22" s="203"/>
      <c r="AJ22" s="203"/>
      <c r="AK22" s="203"/>
      <c r="AL22" s="203"/>
      <c r="AM22" s="203"/>
      <c r="AN22" s="203"/>
      <c r="AO22" s="203"/>
      <c r="AP22" s="203"/>
      <c r="AQ22" s="203"/>
      <c r="AR22" s="203"/>
      <c r="AS22" s="203"/>
      <c r="AT22" s="203"/>
      <c r="AU22" s="203"/>
    </row>
    <row r="23" spans="1:47" s="110" customFormat="1" ht="36" customHeight="1" thickBot="1" x14ac:dyDescent="0.3">
      <c r="A23" s="202"/>
      <c r="B23" s="208"/>
      <c r="C23" s="238" t="s">
        <v>119</v>
      </c>
      <c r="D23" s="236"/>
      <c r="E23" s="395"/>
      <c r="F23" s="395"/>
      <c r="G23" s="395"/>
      <c r="H23" s="395"/>
      <c r="I23" s="395"/>
      <c r="J23" s="395"/>
      <c r="K23" s="395"/>
      <c r="L23" s="395"/>
      <c r="M23" s="395"/>
      <c r="N23" s="395"/>
      <c r="O23" s="395"/>
      <c r="P23" s="395"/>
      <c r="Q23" s="225"/>
      <c r="R23" s="226"/>
      <c r="S23" s="227"/>
      <c r="T23" s="203"/>
      <c r="U23" s="203"/>
      <c r="V23" s="203"/>
      <c r="W23" s="203"/>
      <c r="X23" s="203"/>
      <c r="Y23" s="203"/>
      <c r="Z23" s="203"/>
      <c r="AA23" s="203"/>
      <c r="AB23" s="203"/>
      <c r="AC23" s="203"/>
      <c r="AD23" s="203"/>
      <c r="AE23" s="203"/>
      <c r="AF23" s="203"/>
      <c r="AG23" s="203"/>
      <c r="AH23" s="203"/>
      <c r="AI23" s="203"/>
      <c r="AJ23" s="203"/>
      <c r="AK23" s="203"/>
      <c r="AL23" s="203"/>
      <c r="AM23" s="203"/>
      <c r="AN23" s="203"/>
      <c r="AO23" s="203"/>
      <c r="AP23" s="203"/>
      <c r="AQ23" s="203"/>
      <c r="AR23" s="203"/>
      <c r="AS23" s="203"/>
      <c r="AT23" s="203"/>
      <c r="AU23" s="203"/>
    </row>
    <row r="24" spans="1:47" s="110" customFormat="1" ht="31.9" customHeight="1" thickBot="1" x14ac:dyDescent="0.3">
      <c r="A24" s="202"/>
      <c r="B24" s="208"/>
      <c r="C24" s="239" t="str">
        <f>IF(Q13_APC_Vehicle_sales_details!$G$11="","",Q13_APC_Vehicle_sales_details!$G$11)</f>
        <v/>
      </c>
      <c r="D24" s="220" t="s">
        <v>116</v>
      </c>
      <c r="E24" s="218" t="str">
        <f>Index!$M$15</f>
        <v>2010/11</v>
      </c>
      <c r="F24" s="218" t="str">
        <f t="shared" ref="F24:N24" si="2">"20" &amp; (LEFT(RIGHT($E$10,5),2) + (COLUMN() - COLUMN($E$10))) &amp; "/" &amp; (RIGHT(RIGHT($E$10,5),2) + (COLUMN() - COLUMN($E$10)))</f>
        <v>2011/12</v>
      </c>
      <c r="G24" s="218" t="str">
        <f t="shared" si="2"/>
        <v>2012/13</v>
      </c>
      <c r="H24" s="218" t="str">
        <f t="shared" si="2"/>
        <v>2013/14</v>
      </c>
      <c r="I24" s="218" t="str">
        <f t="shared" si="2"/>
        <v>2014/15</v>
      </c>
      <c r="J24" s="218" t="str">
        <f t="shared" si="2"/>
        <v>2015/16</v>
      </c>
      <c r="K24" s="218" t="str">
        <f t="shared" si="2"/>
        <v>2016/17</v>
      </c>
      <c r="L24" s="218" t="str">
        <f t="shared" si="2"/>
        <v>2017/18</v>
      </c>
      <c r="M24" s="218" t="str">
        <f t="shared" si="2"/>
        <v>2018/19</v>
      </c>
      <c r="N24" s="218" t="str">
        <f t="shared" si="2"/>
        <v>2019/20</v>
      </c>
      <c r="O24" s="221"/>
      <c r="P24" s="222" t="s">
        <v>40</v>
      </c>
      <c r="Q24" s="225"/>
      <c r="R24" s="226"/>
      <c r="S24" s="227"/>
      <c r="T24" s="203"/>
      <c r="U24" s="203"/>
      <c r="V24" s="203"/>
      <c r="W24" s="203"/>
      <c r="X24" s="203"/>
      <c r="Y24" s="203"/>
      <c r="Z24" s="203"/>
      <c r="AA24" s="203"/>
      <c r="AB24" s="203"/>
      <c r="AC24" s="203"/>
      <c r="AD24" s="203"/>
      <c r="AE24" s="203"/>
      <c r="AF24" s="203"/>
      <c r="AG24" s="203"/>
      <c r="AH24" s="203"/>
      <c r="AI24" s="203"/>
      <c r="AJ24" s="203"/>
      <c r="AK24" s="203"/>
      <c r="AL24" s="203"/>
      <c r="AM24" s="203"/>
      <c r="AN24" s="203"/>
      <c r="AO24" s="203"/>
      <c r="AP24" s="203"/>
      <c r="AQ24" s="203"/>
      <c r="AR24" s="203"/>
      <c r="AS24" s="203"/>
      <c r="AT24" s="203"/>
      <c r="AU24" s="203"/>
    </row>
    <row r="25" spans="1:47" s="110" customFormat="1" ht="31.9" customHeight="1" thickBot="1" x14ac:dyDescent="0.25">
      <c r="A25" s="202"/>
      <c r="B25" s="208"/>
      <c r="C25" s="240" t="s">
        <v>135</v>
      </c>
      <c r="D25" s="241" t="s">
        <v>136</v>
      </c>
      <c r="E25" s="242"/>
      <c r="F25" s="242"/>
      <c r="G25" s="242"/>
      <c r="H25" s="242"/>
      <c r="I25" s="242"/>
      <c r="J25" s="242"/>
      <c r="K25" s="242"/>
      <c r="L25" s="242"/>
      <c r="M25" s="242"/>
      <c r="N25" s="242"/>
      <c r="O25" s="224"/>
      <c r="P25" s="374"/>
      <c r="Q25" s="225"/>
      <c r="R25" s="226"/>
      <c r="S25" s="227"/>
      <c r="T25" s="203"/>
      <c r="U25" s="203"/>
      <c r="V25" s="203"/>
      <c r="W25" s="203"/>
      <c r="X25" s="203"/>
      <c r="Y25" s="203"/>
      <c r="Z25" s="203"/>
      <c r="AA25" s="203"/>
      <c r="AB25" s="203"/>
      <c r="AC25" s="203"/>
      <c r="AD25" s="203"/>
      <c r="AE25" s="203"/>
      <c r="AF25" s="203"/>
      <c r="AG25" s="203"/>
      <c r="AH25" s="203"/>
      <c r="AI25" s="203"/>
      <c r="AJ25" s="203"/>
      <c r="AK25" s="203"/>
      <c r="AL25" s="203"/>
      <c r="AM25" s="203"/>
      <c r="AN25" s="203"/>
      <c r="AO25" s="203"/>
      <c r="AP25" s="203"/>
      <c r="AQ25" s="203"/>
      <c r="AR25" s="203"/>
      <c r="AS25" s="203"/>
      <c r="AT25" s="203"/>
      <c r="AU25" s="203"/>
    </row>
    <row r="26" spans="1:47" s="110" customFormat="1" ht="31.9" customHeight="1" thickBot="1" x14ac:dyDescent="0.25">
      <c r="A26" s="202"/>
      <c r="B26" s="208"/>
      <c r="C26" s="240" t="s">
        <v>137</v>
      </c>
      <c r="D26" s="241" t="str">
        <f>IF(Q13_APC_Vehicle_sales_details!$D$9="km/year","gCO2/km","gCO2/kWh")</f>
        <v>gCO2/km</v>
      </c>
      <c r="E26" s="243"/>
      <c r="F26" s="243"/>
      <c r="G26" s="243"/>
      <c r="H26" s="243"/>
      <c r="I26" s="243"/>
      <c r="J26" s="243"/>
      <c r="K26" s="243"/>
      <c r="L26" s="243"/>
      <c r="M26" s="243"/>
      <c r="N26" s="243"/>
      <c r="O26" s="224"/>
      <c r="P26" s="375"/>
      <c r="Q26" s="225"/>
      <c r="R26" s="226"/>
      <c r="S26" s="227"/>
      <c r="T26" s="203"/>
      <c r="U26" s="203"/>
      <c r="V26" s="203"/>
      <c r="W26" s="203"/>
      <c r="X26" s="203"/>
      <c r="Y26" s="203"/>
      <c r="Z26" s="203"/>
      <c r="AA26" s="203"/>
      <c r="AB26" s="203"/>
      <c r="AC26" s="203"/>
      <c r="AD26" s="203"/>
      <c r="AE26" s="203"/>
      <c r="AF26" s="203"/>
      <c r="AG26" s="203"/>
      <c r="AH26" s="203"/>
      <c r="AI26" s="203"/>
      <c r="AJ26" s="203"/>
      <c r="AK26" s="203"/>
      <c r="AL26" s="203"/>
      <c r="AM26" s="203"/>
      <c r="AN26" s="203"/>
      <c r="AO26" s="203"/>
      <c r="AP26" s="203"/>
      <c r="AQ26" s="203"/>
      <c r="AR26" s="203"/>
      <c r="AS26" s="203"/>
      <c r="AT26" s="203"/>
      <c r="AU26" s="203"/>
    </row>
    <row r="27" spans="1:47" s="110" customFormat="1" ht="31.9" customHeight="1" thickBot="1" x14ac:dyDescent="0.25">
      <c r="A27" s="202"/>
      <c r="B27" s="208"/>
      <c r="C27" s="240" t="s">
        <v>138</v>
      </c>
      <c r="D27" s="241" t="str">
        <f>D26</f>
        <v>gCO2/km</v>
      </c>
      <c r="E27" s="243"/>
      <c r="F27" s="243"/>
      <c r="G27" s="243"/>
      <c r="H27" s="243"/>
      <c r="I27" s="243"/>
      <c r="J27" s="243"/>
      <c r="K27" s="243"/>
      <c r="L27" s="243"/>
      <c r="M27" s="243"/>
      <c r="N27" s="243"/>
      <c r="O27" s="224"/>
      <c r="P27" s="375"/>
      <c r="Q27" s="225"/>
      <c r="R27" s="226"/>
      <c r="S27" s="227"/>
      <c r="T27" s="203"/>
      <c r="U27" s="203"/>
      <c r="V27" s="203"/>
      <c r="W27" s="203"/>
      <c r="X27" s="203"/>
      <c r="Y27" s="203"/>
      <c r="Z27" s="203"/>
      <c r="AA27" s="203"/>
      <c r="AB27" s="203"/>
      <c r="AC27" s="203"/>
      <c r="AD27" s="203"/>
      <c r="AE27" s="203"/>
      <c r="AF27" s="203"/>
      <c r="AG27" s="203"/>
      <c r="AH27" s="203"/>
      <c r="AI27" s="203"/>
      <c r="AJ27" s="203"/>
      <c r="AK27" s="203"/>
      <c r="AL27" s="203"/>
      <c r="AM27" s="203"/>
      <c r="AN27" s="203"/>
      <c r="AO27" s="203"/>
      <c r="AP27" s="203"/>
      <c r="AQ27" s="203"/>
      <c r="AR27" s="203"/>
      <c r="AS27" s="203"/>
      <c r="AT27" s="203"/>
      <c r="AU27" s="203"/>
    </row>
    <row r="28" spans="1:47" s="110" customFormat="1" ht="31.9" customHeight="1" thickBot="1" x14ac:dyDescent="0.25">
      <c r="A28" s="202"/>
      <c r="B28" s="208"/>
      <c r="C28" s="240" t="s">
        <v>139</v>
      </c>
      <c r="D28" s="241" t="str">
        <f>IF(Q13_APC_Vehicle_sales_details!$D$9="km/year","litres/km","litres/kWh")</f>
        <v>litres/km</v>
      </c>
      <c r="E28" s="244"/>
      <c r="F28" s="244"/>
      <c r="G28" s="244"/>
      <c r="H28" s="244"/>
      <c r="I28" s="244"/>
      <c r="J28" s="244"/>
      <c r="K28" s="244"/>
      <c r="L28" s="244"/>
      <c r="M28" s="244"/>
      <c r="N28" s="244"/>
      <c r="O28" s="224"/>
      <c r="P28" s="375"/>
      <c r="Q28" s="225"/>
      <c r="R28" s="226"/>
      <c r="S28" s="227"/>
      <c r="T28" s="203"/>
      <c r="U28" s="203"/>
      <c r="V28" s="203"/>
      <c r="W28" s="203"/>
      <c r="X28" s="203"/>
      <c r="Y28" s="203"/>
      <c r="Z28" s="203"/>
      <c r="AA28" s="203"/>
      <c r="AB28" s="203"/>
      <c r="AC28" s="203"/>
      <c r="AD28" s="203"/>
      <c r="AE28" s="203"/>
      <c r="AF28" s="203"/>
      <c r="AG28" s="203"/>
      <c r="AH28" s="203"/>
      <c r="AI28" s="203"/>
      <c r="AJ28" s="203"/>
      <c r="AK28" s="203"/>
      <c r="AL28" s="203"/>
      <c r="AM28" s="203"/>
      <c r="AN28" s="203"/>
      <c r="AO28" s="203"/>
      <c r="AP28" s="203"/>
      <c r="AQ28" s="203"/>
      <c r="AR28" s="203"/>
      <c r="AS28" s="203"/>
      <c r="AT28" s="203"/>
      <c r="AU28" s="203"/>
    </row>
    <row r="29" spans="1:47" s="110" customFormat="1" ht="31.9" customHeight="1" thickBot="1" x14ac:dyDescent="0.25">
      <c r="A29" s="202"/>
      <c r="B29" s="208"/>
      <c r="C29" s="240" t="s">
        <v>140</v>
      </c>
      <c r="D29" s="241" t="str">
        <f>D28</f>
        <v>litres/km</v>
      </c>
      <c r="E29" s="244"/>
      <c r="F29" s="244"/>
      <c r="G29" s="244"/>
      <c r="H29" s="244"/>
      <c r="I29" s="244"/>
      <c r="J29" s="244"/>
      <c r="K29" s="244"/>
      <c r="L29" s="244"/>
      <c r="M29" s="244"/>
      <c r="N29" s="244"/>
      <c r="O29" s="224"/>
      <c r="P29" s="376"/>
      <c r="Q29" s="225"/>
      <c r="R29" s="226"/>
      <c r="S29" s="227"/>
      <c r="T29" s="203"/>
      <c r="U29" s="203"/>
      <c r="V29" s="203"/>
      <c r="W29" s="203"/>
      <c r="X29" s="203"/>
      <c r="Y29" s="203"/>
      <c r="Z29" s="203"/>
      <c r="AA29" s="203"/>
      <c r="AB29" s="203"/>
      <c r="AC29" s="203"/>
      <c r="AD29" s="203"/>
      <c r="AE29" s="203"/>
      <c r="AF29" s="203"/>
      <c r="AG29" s="203"/>
      <c r="AH29" s="203"/>
      <c r="AI29" s="203"/>
      <c r="AJ29" s="203"/>
      <c r="AK29" s="203"/>
      <c r="AL29" s="203"/>
      <c r="AM29" s="203"/>
      <c r="AN29" s="203"/>
      <c r="AO29" s="203"/>
      <c r="AP29" s="203"/>
      <c r="AQ29" s="203"/>
      <c r="AR29" s="203"/>
      <c r="AS29" s="203"/>
      <c r="AT29" s="203"/>
      <c r="AU29" s="203"/>
    </row>
    <row r="30" spans="1:47" s="110" customFormat="1" ht="36" customHeight="1" thickBot="1" x14ac:dyDescent="0.3">
      <c r="A30" s="202"/>
      <c r="B30" s="208"/>
      <c r="C30" s="238" t="s">
        <v>120</v>
      </c>
      <c r="D30" s="236"/>
      <c r="E30" s="395"/>
      <c r="F30" s="395"/>
      <c r="G30" s="395"/>
      <c r="H30" s="395"/>
      <c r="I30" s="395"/>
      <c r="J30" s="395"/>
      <c r="K30" s="395"/>
      <c r="L30" s="395"/>
      <c r="M30" s="395"/>
      <c r="N30" s="395"/>
      <c r="O30" s="395"/>
      <c r="P30" s="395"/>
      <c r="Q30" s="225"/>
      <c r="R30" s="226"/>
      <c r="S30" s="227"/>
      <c r="T30" s="203"/>
      <c r="U30" s="203"/>
      <c r="V30" s="203"/>
      <c r="W30" s="203"/>
      <c r="X30" s="203"/>
      <c r="Y30" s="203"/>
      <c r="Z30" s="203"/>
      <c r="AA30" s="203"/>
      <c r="AB30" s="203"/>
      <c r="AC30" s="203"/>
      <c r="AD30" s="203"/>
      <c r="AE30" s="203"/>
      <c r="AF30" s="203"/>
      <c r="AG30" s="203"/>
      <c r="AH30" s="203"/>
      <c r="AI30" s="203"/>
      <c r="AJ30" s="203"/>
      <c r="AK30" s="203"/>
      <c r="AL30" s="203"/>
      <c r="AM30" s="203"/>
      <c r="AN30" s="203"/>
      <c r="AO30" s="203"/>
      <c r="AP30" s="203"/>
      <c r="AQ30" s="203"/>
      <c r="AR30" s="203"/>
      <c r="AS30" s="203"/>
      <c r="AT30" s="203"/>
      <c r="AU30" s="203"/>
    </row>
    <row r="31" spans="1:47" s="110" customFormat="1" ht="31.9" customHeight="1" thickBot="1" x14ac:dyDescent="0.3">
      <c r="A31" s="202"/>
      <c r="B31" s="208"/>
      <c r="C31" s="239" t="str">
        <f>IF(Q13_APC_Vehicle_sales_details!$H$11="","",Q13_APC_Vehicle_sales_details!$H$11)</f>
        <v/>
      </c>
      <c r="D31" s="220" t="s">
        <v>116</v>
      </c>
      <c r="E31" s="218" t="str">
        <f>Index!$M$15</f>
        <v>2010/11</v>
      </c>
      <c r="F31" s="218" t="str">
        <f t="shared" ref="F31:N31" si="3">"20" &amp; (LEFT(RIGHT($E$10,5),2) + (COLUMN() - COLUMN($E$10))) &amp; "/" &amp; (RIGHT(RIGHT($E$10,5),2) + (COLUMN() - COLUMN($E$10)))</f>
        <v>2011/12</v>
      </c>
      <c r="G31" s="218" t="str">
        <f t="shared" si="3"/>
        <v>2012/13</v>
      </c>
      <c r="H31" s="218" t="str">
        <f t="shared" si="3"/>
        <v>2013/14</v>
      </c>
      <c r="I31" s="218" t="str">
        <f t="shared" si="3"/>
        <v>2014/15</v>
      </c>
      <c r="J31" s="218" t="str">
        <f t="shared" si="3"/>
        <v>2015/16</v>
      </c>
      <c r="K31" s="218" t="str">
        <f t="shared" si="3"/>
        <v>2016/17</v>
      </c>
      <c r="L31" s="218" t="str">
        <f t="shared" si="3"/>
        <v>2017/18</v>
      </c>
      <c r="M31" s="218" t="str">
        <f t="shared" si="3"/>
        <v>2018/19</v>
      </c>
      <c r="N31" s="218" t="str">
        <f t="shared" si="3"/>
        <v>2019/20</v>
      </c>
      <c r="O31" s="221"/>
      <c r="P31" s="222" t="s">
        <v>40</v>
      </c>
      <c r="Q31" s="225"/>
      <c r="R31" s="226"/>
      <c r="S31" s="227"/>
      <c r="T31" s="203"/>
      <c r="U31" s="203"/>
      <c r="V31" s="203"/>
      <c r="W31" s="203"/>
      <c r="X31" s="203"/>
      <c r="Y31" s="203"/>
      <c r="Z31" s="203"/>
      <c r="AA31" s="203"/>
      <c r="AB31" s="203"/>
      <c r="AC31" s="203"/>
      <c r="AD31" s="203"/>
      <c r="AE31" s="203"/>
      <c r="AF31" s="203"/>
      <c r="AG31" s="203"/>
      <c r="AH31" s="203"/>
      <c r="AI31" s="203"/>
      <c r="AJ31" s="203"/>
      <c r="AK31" s="203"/>
      <c r="AL31" s="203"/>
      <c r="AM31" s="203"/>
      <c r="AN31" s="203"/>
      <c r="AO31" s="203"/>
      <c r="AP31" s="203"/>
      <c r="AQ31" s="203"/>
      <c r="AR31" s="203"/>
      <c r="AS31" s="203"/>
      <c r="AT31" s="203"/>
      <c r="AU31" s="203"/>
    </row>
    <row r="32" spans="1:47" s="110" customFormat="1" ht="31.9" customHeight="1" thickBot="1" x14ac:dyDescent="0.25">
      <c r="A32" s="202"/>
      <c r="B32" s="208"/>
      <c r="C32" s="240" t="s">
        <v>135</v>
      </c>
      <c r="D32" s="241" t="s">
        <v>136</v>
      </c>
      <c r="E32" s="242"/>
      <c r="F32" s="242"/>
      <c r="G32" s="242"/>
      <c r="H32" s="242"/>
      <c r="I32" s="242"/>
      <c r="J32" s="242"/>
      <c r="K32" s="242"/>
      <c r="L32" s="242"/>
      <c r="M32" s="242"/>
      <c r="N32" s="242"/>
      <c r="O32" s="224"/>
      <c r="P32" s="374"/>
      <c r="Q32" s="225"/>
      <c r="R32" s="226"/>
      <c r="S32" s="227"/>
      <c r="T32" s="203"/>
      <c r="U32" s="203"/>
      <c r="V32" s="203"/>
      <c r="W32" s="203"/>
      <c r="X32" s="203"/>
      <c r="Y32" s="203"/>
      <c r="Z32" s="203"/>
      <c r="AA32" s="203"/>
      <c r="AB32" s="203"/>
      <c r="AC32" s="203"/>
      <c r="AD32" s="203"/>
      <c r="AE32" s="203"/>
      <c r="AF32" s="203"/>
      <c r="AG32" s="203"/>
      <c r="AH32" s="203"/>
      <c r="AI32" s="203"/>
      <c r="AJ32" s="203"/>
      <c r="AK32" s="203"/>
      <c r="AL32" s="203"/>
      <c r="AM32" s="203"/>
      <c r="AN32" s="203"/>
      <c r="AO32" s="203"/>
      <c r="AP32" s="203"/>
      <c r="AQ32" s="203"/>
      <c r="AR32" s="203"/>
      <c r="AS32" s="203"/>
      <c r="AT32" s="203"/>
      <c r="AU32" s="203"/>
    </row>
    <row r="33" spans="1:47" s="110" customFormat="1" ht="31.9" customHeight="1" thickBot="1" x14ac:dyDescent="0.25">
      <c r="A33" s="202"/>
      <c r="B33" s="208"/>
      <c r="C33" s="240" t="s">
        <v>137</v>
      </c>
      <c r="D33" s="241" t="str">
        <f>IF(Q13_APC_Vehicle_sales_details!$D$9="km/year","gCO2/km","gCO2/kWh")</f>
        <v>gCO2/km</v>
      </c>
      <c r="E33" s="243"/>
      <c r="F33" s="243"/>
      <c r="G33" s="243"/>
      <c r="H33" s="243"/>
      <c r="I33" s="243"/>
      <c r="J33" s="243"/>
      <c r="K33" s="243"/>
      <c r="L33" s="243"/>
      <c r="M33" s="243"/>
      <c r="N33" s="243"/>
      <c r="O33" s="224"/>
      <c r="P33" s="375"/>
      <c r="Q33" s="225"/>
      <c r="R33" s="226"/>
      <c r="S33" s="227"/>
      <c r="T33" s="203"/>
      <c r="U33" s="203"/>
      <c r="V33" s="203"/>
      <c r="W33" s="203"/>
      <c r="X33" s="203"/>
      <c r="Y33" s="203"/>
      <c r="Z33" s="203"/>
      <c r="AA33" s="203"/>
      <c r="AB33" s="203"/>
      <c r="AC33" s="203"/>
      <c r="AD33" s="203"/>
      <c r="AE33" s="203"/>
      <c r="AF33" s="203"/>
      <c r="AG33" s="203"/>
      <c r="AH33" s="203"/>
      <c r="AI33" s="203"/>
      <c r="AJ33" s="203"/>
      <c r="AK33" s="203"/>
      <c r="AL33" s="203"/>
      <c r="AM33" s="203"/>
      <c r="AN33" s="203"/>
      <c r="AO33" s="203"/>
      <c r="AP33" s="203"/>
      <c r="AQ33" s="203"/>
      <c r="AR33" s="203"/>
      <c r="AS33" s="203"/>
      <c r="AT33" s="203"/>
      <c r="AU33" s="203"/>
    </row>
    <row r="34" spans="1:47" s="110" customFormat="1" ht="31.9" customHeight="1" thickBot="1" x14ac:dyDescent="0.25">
      <c r="A34" s="202"/>
      <c r="B34" s="208"/>
      <c r="C34" s="240" t="s">
        <v>138</v>
      </c>
      <c r="D34" s="241" t="str">
        <f>D33</f>
        <v>gCO2/km</v>
      </c>
      <c r="E34" s="243"/>
      <c r="F34" s="243"/>
      <c r="G34" s="243"/>
      <c r="H34" s="243"/>
      <c r="I34" s="243"/>
      <c r="J34" s="243"/>
      <c r="K34" s="243"/>
      <c r="L34" s="243"/>
      <c r="M34" s="243"/>
      <c r="N34" s="243"/>
      <c r="O34" s="224"/>
      <c r="P34" s="375"/>
      <c r="Q34" s="225"/>
      <c r="R34" s="226"/>
      <c r="S34" s="227"/>
      <c r="T34" s="203"/>
      <c r="U34" s="203"/>
      <c r="V34" s="203"/>
      <c r="W34" s="203"/>
      <c r="X34" s="203"/>
      <c r="Y34" s="203"/>
      <c r="Z34" s="203"/>
      <c r="AA34" s="203"/>
      <c r="AB34" s="203"/>
      <c r="AC34" s="203"/>
      <c r="AD34" s="203"/>
      <c r="AE34" s="203"/>
      <c r="AF34" s="203"/>
      <c r="AG34" s="203"/>
      <c r="AH34" s="203"/>
      <c r="AI34" s="203"/>
      <c r="AJ34" s="203"/>
      <c r="AK34" s="203"/>
      <c r="AL34" s="203"/>
      <c r="AM34" s="203"/>
      <c r="AN34" s="203"/>
      <c r="AO34" s="203"/>
      <c r="AP34" s="203"/>
      <c r="AQ34" s="203"/>
      <c r="AR34" s="203"/>
      <c r="AS34" s="203"/>
      <c r="AT34" s="203"/>
      <c r="AU34" s="203"/>
    </row>
    <row r="35" spans="1:47" s="110" customFormat="1" ht="31.9" customHeight="1" thickBot="1" x14ac:dyDescent="0.25">
      <c r="A35" s="202"/>
      <c r="B35" s="208"/>
      <c r="C35" s="240" t="s">
        <v>139</v>
      </c>
      <c r="D35" s="241" t="str">
        <f>IF(Q13_APC_Vehicle_sales_details!$D$9="km/year","litres/km","litres/kWh")</f>
        <v>litres/km</v>
      </c>
      <c r="E35" s="244"/>
      <c r="F35" s="244"/>
      <c r="G35" s="244"/>
      <c r="H35" s="244"/>
      <c r="I35" s="244"/>
      <c r="J35" s="244"/>
      <c r="K35" s="244"/>
      <c r="L35" s="244"/>
      <c r="M35" s="244"/>
      <c r="N35" s="244"/>
      <c r="O35" s="224"/>
      <c r="P35" s="375"/>
      <c r="Q35" s="225"/>
      <c r="R35" s="226"/>
      <c r="S35" s="227"/>
      <c r="T35" s="203"/>
      <c r="U35" s="203"/>
      <c r="V35" s="203"/>
      <c r="W35" s="203"/>
      <c r="X35" s="203"/>
      <c r="Y35" s="203"/>
      <c r="Z35" s="203"/>
      <c r="AA35" s="203"/>
      <c r="AB35" s="203"/>
      <c r="AC35" s="203"/>
      <c r="AD35" s="203"/>
      <c r="AE35" s="203"/>
      <c r="AF35" s="203"/>
      <c r="AG35" s="203"/>
      <c r="AH35" s="203"/>
      <c r="AI35" s="203"/>
      <c r="AJ35" s="203"/>
      <c r="AK35" s="203"/>
      <c r="AL35" s="203"/>
      <c r="AM35" s="203"/>
      <c r="AN35" s="203"/>
      <c r="AO35" s="203"/>
      <c r="AP35" s="203"/>
      <c r="AQ35" s="203"/>
      <c r="AR35" s="203"/>
      <c r="AS35" s="203"/>
      <c r="AT35" s="203"/>
      <c r="AU35" s="203"/>
    </row>
    <row r="36" spans="1:47" s="110" customFormat="1" ht="31.9" customHeight="1" thickBot="1" x14ac:dyDescent="0.25">
      <c r="A36" s="202"/>
      <c r="B36" s="208"/>
      <c r="C36" s="240" t="s">
        <v>140</v>
      </c>
      <c r="D36" s="241" t="str">
        <f>D35</f>
        <v>litres/km</v>
      </c>
      <c r="E36" s="244"/>
      <c r="F36" s="244"/>
      <c r="G36" s="244"/>
      <c r="H36" s="244"/>
      <c r="I36" s="244"/>
      <c r="J36" s="244"/>
      <c r="K36" s="244"/>
      <c r="L36" s="244"/>
      <c r="M36" s="244"/>
      <c r="N36" s="244"/>
      <c r="O36" s="224"/>
      <c r="P36" s="376"/>
      <c r="Q36" s="225"/>
      <c r="R36" s="226"/>
      <c r="S36" s="227"/>
      <c r="T36" s="203"/>
      <c r="U36" s="203"/>
      <c r="V36" s="203"/>
      <c r="W36" s="203"/>
      <c r="X36" s="203"/>
      <c r="Y36" s="203"/>
      <c r="Z36" s="203"/>
      <c r="AA36" s="203"/>
      <c r="AB36" s="203"/>
      <c r="AC36" s="203"/>
      <c r="AD36" s="203"/>
      <c r="AE36" s="203"/>
      <c r="AF36" s="203"/>
      <c r="AG36" s="203"/>
      <c r="AH36" s="203"/>
      <c r="AI36" s="203"/>
      <c r="AJ36" s="203"/>
      <c r="AK36" s="203"/>
      <c r="AL36" s="203"/>
      <c r="AM36" s="203"/>
      <c r="AN36" s="203"/>
      <c r="AO36" s="203"/>
      <c r="AP36" s="203"/>
      <c r="AQ36" s="203"/>
      <c r="AR36" s="203"/>
      <c r="AS36" s="203"/>
      <c r="AT36" s="203"/>
      <c r="AU36" s="203"/>
    </row>
    <row r="37" spans="1:47" s="110" customFormat="1" ht="8.4499999999999993" customHeight="1" thickBot="1" x14ac:dyDescent="0.25">
      <c r="A37" s="202"/>
      <c r="B37" s="231"/>
      <c r="C37" s="233"/>
      <c r="D37" s="233"/>
      <c r="E37" s="233"/>
      <c r="F37" s="233"/>
      <c r="G37" s="233"/>
      <c r="H37" s="233"/>
      <c r="I37" s="233"/>
      <c r="J37" s="233"/>
      <c r="K37" s="233"/>
      <c r="L37" s="233"/>
      <c r="M37" s="233"/>
      <c r="N37" s="233"/>
      <c r="O37" s="233"/>
      <c r="P37" s="233"/>
      <c r="Q37" s="234"/>
      <c r="R37" s="209"/>
      <c r="S37" s="227"/>
      <c r="T37" s="203"/>
      <c r="U37" s="203"/>
      <c r="V37" s="203"/>
      <c r="W37" s="203"/>
      <c r="X37" s="203"/>
      <c r="Y37" s="203"/>
      <c r="Z37" s="203"/>
      <c r="AA37" s="203"/>
      <c r="AB37" s="203"/>
      <c r="AC37" s="203"/>
      <c r="AD37" s="203"/>
      <c r="AE37" s="203"/>
      <c r="AF37" s="203"/>
      <c r="AG37" s="203"/>
      <c r="AH37" s="203"/>
      <c r="AI37" s="203"/>
      <c r="AJ37" s="203"/>
      <c r="AK37" s="203"/>
      <c r="AL37" s="203"/>
      <c r="AM37" s="203"/>
      <c r="AN37" s="203"/>
      <c r="AO37" s="203"/>
      <c r="AP37" s="203"/>
      <c r="AQ37" s="203"/>
      <c r="AR37" s="203"/>
      <c r="AS37" s="203"/>
      <c r="AT37" s="203"/>
      <c r="AU37" s="203"/>
    </row>
    <row r="38" spans="1:47" s="110" customFormat="1" ht="15.75" customHeight="1" thickTop="1" x14ac:dyDescent="0.2">
      <c r="A38" s="202"/>
      <c r="B38" s="202"/>
      <c r="C38" s="209"/>
      <c r="D38" s="209"/>
      <c r="E38" s="209"/>
      <c r="F38" s="209"/>
      <c r="G38" s="209"/>
      <c r="H38" s="209"/>
      <c r="I38" s="209"/>
      <c r="J38" s="209"/>
      <c r="K38" s="209"/>
      <c r="L38" s="209"/>
      <c r="M38" s="209"/>
      <c r="N38" s="209"/>
      <c r="O38" s="209"/>
      <c r="P38" s="209"/>
      <c r="Q38" s="209"/>
      <c r="R38" s="209"/>
      <c r="S38" s="227"/>
      <c r="T38" s="203"/>
      <c r="U38" s="203"/>
      <c r="V38" s="203"/>
      <c r="W38" s="203"/>
      <c r="X38" s="203"/>
      <c r="Y38" s="203"/>
      <c r="Z38" s="203"/>
      <c r="AA38" s="203"/>
      <c r="AB38" s="203"/>
      <c r="AC38" s="203"/>
      <c r="AD38" s="203"/>
      <c r="AE38" s="203"/>
      <c r="AF38" s="203"/>
      <c r="AG38" s="203"/>
      <c r="AH38" s="203"/>
      <c r="AI38" s="203"/>
      <c r="AJ38" s="203"/>
      <c r="AK38" s="203"/>
      <c r="AL38" s="203"/>
      <c r="AM38" s="203"/>
      <c r="AN38" s="203"/>
      <c r="AO38" s="203"/>
      <c r="AP38" s="203"/>
      <c r="AQ38" s="203"/>
      <c r="AR38" s="203"/>
      <c r="AS38" s="203"/>
      <c r="AT38" s="203"/>
      <c r="AU38" s="203"/>
    </row>
    <row r="39" spans="1:47" s="110" customFormat="1" ht="15.75" customHeight="1" x14ac:dyDescent="0.2">
      <c r="A39" s="202"/>
      <c r="B39" s="202"/>
      <c r="C39" s="209"/>
      <c r="D39" s="209"/>
      <c r="E39" s="209"/>
      <c r="F39" s="209"/>
      <c r="G39" s="209"/>
      <c r="H39" s="209"/>
      <c r="I39" s="209"/>
      <c r="J39" s="209"/>
      <c r="K39" s="209"/>
      <c r="L39" s="209"/>
      <c r="M39" s="209"/>
      <c r="N39" s="209"/>
      <c r="O39" s="209"/>
      <c r="P39" s="209"/>
      <c r="Q39" s="209"/>
      <c r="R39" s="209"/>
      <c r="S39" s="227"/>
      <c r="T39" s="203"/>
      <c r="U39" s="203"/>
      <c r="V39" s="203"/>
      <c r="W39" s="203"/>
      <c r="X39" s="203"/>
      <c r="Y39" s="203"/>
      <c r="Z39" s="203"/>
      <c r="AA39" s="203"/>
      <c r="AB39" s="203"/>
      <c r="AC39" s="203"/>
      <c r="AD39" s="203"/>
      <c r="AE39" s="203"/>
      <c r="AF39" s="203"/>
      <c r="AG39" s="203"/>
      <c r="AH39" s="203"/>
      <c r="AI39" s="203"/>
      <c r="AJ39" s="203"/>
      <c r="AK39" s="203"/>
      <c r="AL39" s="203"/>
      <c r="AM39" s="203"/>
      <c r="AN39" s="203"/>
      <c r="AO39" s="203"/>
      <c r="AP39" s="203"/>
      <c r="AQ39" s="203"/>
      <c r="AR39" s="203"/>
      <c r="AS39" s="203"/>
      <c r="AT39" s="203"/>
      <c r="AU39" s="203"/>
    </row>
    <row r="40" spans="1:47" s="110" customFormat="1" ht="15.75" customHeight="1" x14ac:dyDescent="0.2">
      <c r="A40" s="226"/>
      <c r="B40" s="226"/>
      <c r="C40" s="226"/>
      <c r="D40" s="226"/>
      <c r="E40" s="226"/>
      <c r="F40" s="226"/>
      <c r="G40" s="226"/>
      <c r="H40" s="226"/>
      <c r="I40" s="226"/>
      <c r="J40" s="226"/>
      <c r="K40" s="226"/>
      <c r="L40" s="226"/>
      <c r="M40" s="226"/>
      <c r="N40" s="226"/>
      <c r="O40" s="226"/>
      <c r="P40" s="226"/>
      <c r="Q40" s="226"/>
      <c r="R40" s="226"/>
      <c r="S40" s="227"/>
      <c r="T40" s="203"/>
      <c r="U40" s="203"/>
      <c r="V40" s="203"/>
      <c r="W40" s="203"/>
      <c r="X40" s="203"/>
      <c r="Y40" s="203"/>
      <c r="Z40" s="203"/>
      <c r="AA40" s="203"/>
      <c r="AB40" s="203"/>
      <c r="AC40" s="203"/>
      <c r="AD40" s="203"/>
      <c r="AE40" s="203"/>
      <c r="AF40" s="203"/>
      <c r="AG40" s="203"/>
      <c r="AH40" s="203"/>
      <c r="AI40" s="203"/>
      <c r="AJ40" s="203"/>
      <c r="AK40" s="203"/>
      <c r="AL40" s="203"/>
      <c r="AM40" s="203"/>
      <c r="AN40" s="203"/>
      <c r="AO40" s="203"/>
      <c r="AP40" s="203"/>
      <c r="AQ40" s="203"/>
      <c r="AR40" s="203"/>
      <c r="AS40" s="203"/>
      <c r="AT40" s="203"/>
      <c r="AU40" s="203"/>
    </row>
    <row r="41" spans="1:47" s="110" customFormat="1" ht="27.75" customHeight="1" x14ac:dyDescent="0.2">
      <c r="A41" s="227"/>
      <c r="B41" s="227"/>
      <c r="C41" s="227"/>
      <c r="D41" s="227"/>
      <c r="E41" s="227"/>
      <c r="F41" s="227"/>
      <c r="G41" s="227"/>
      <c r="H41" s="227"/>
      <c r="I41" s="227"/>
      <c r="J41" s="227"/>
      <c r="K41" s="227"/>
      <c r="L41" s="227"/>
      <c r="M41" s="227"/>
      <c r="N41" s="227"/>
      <c r="O41" s="227"/>
      <c r="P41" s="227"/>
      <c r="Q41" s="227"/>
      <c r="R41" s="227"/>
      <c r="S41" s="227"/>
      <c r="T41" s="203"/>
      <c r="U41" s="203"/>
      <c r="V41" s="203"/>
      <c r="W41" s="203"/>
      <c r="X41" s="203"/>
      <c r="Y41" s="203"/>
      <c r="Z41" s="203"/>
      <c r="AA41" s="203"/>
      <c r="AB41" s="203"/>
      <c r="AC41" s="203"/>
      <c r="AD41" s="203"/>
      <c r="AE41" s="203"/>
      <c r="AF41" s="203"/>
      <c r="AG41" s="203"/>
      <c r="AH41" s="203"/>
      <c r="AI41" s="203"/>
      <c r="AJ41" s="203"/>
      <c r="AK41" s="203"/>
      <c r="AL41" s="203"/>
      <c r="AM41" s="203"/>
      <c r="AN41" s="203"/>
      <c r="AO41" s="203"/>
      <c r="AP41" s="203"/>
      <c r="AQ41" s="203"/>
      <c r="AR41" s="203"/>
      <c r="AS41" s="203"/>
      <c r="AT41" s="203"/>
      <c r="AU41" s="203"/>
    </row>
    <row r="42" spans="1:47" s="110" customFormat="1" ht="15.75" customHeight="1" x14ac:dyDescent="0.2">
      <c r="A42" s="227"/>
      <c r="B42" s="227"/>
      <c r="C42" s="227"/>
      <c r="D42" s="227"/>
      <c r="E42" s="227"/>
      <c r="F42" s="227"/>
      <c r="G42" s="227"/>
      <c r="H42" s="227"/>
      <c r="I42" s="227"/>
      <c r="J42" s="227"/>
      <c r="K42" s="227"/>
      <c r="L42" s="227"/>
      <c r="M42" s="227"/>
      <c r="N42" s="227"/>
      <c r="O42" s="227"/>
      <c r="P42" s="227"/>
      <c r="Q42" s="227"/>
      <c r="R42" s="227"/>
      <c r="S42" s="227"/>
      <c r="T42" s="203"/>
      <c r="U42" s="203"/>
      <c r="V42" s="203"/>
      <c r="W42" s="203"/>
      <c r="X42" s="203"/>
      <c r="Y42" s="203"/>
      <c r="Z42" s="203"/>
      <c r="AA42" s="203"/>
      <c r="AB42" s="203"/>
      <c r="AC42" s="203"/>
      <c r="AD42" s="203"/>
      <c r="AE42" s="203"/>
      <c r="AF42" s="203"/>
      <c r="AG42" s="203"/>
      <c r="AH42" s="203"/>
      <c r="AI42" s="203"/>
      <c r="AJ42" s="203"/>
      <c r="AK42" s="203"/>
      <c r="AL42" s="203"/>
      <c r="AM42" s="203"/>
      <c r="AN42" s="203"/>
      <c r="AO42" s="203"/>
      <c r="AP42" s="203"/>
      <c r="AQ42" s="203"/>
      <c r="AR42" s="203"/>
      <c r="AS42" s="203"/>
      <c r="AT42" s="203"/>
      <c r="AU42" s="203"/>
    </row>
    <row r="43" spans="1:47" s="110" customFormat="1" ht="9.75" customHeight="1" x14ac:dyDescent="0.2">
      <c r="A43" s="211"/>
      <c r="B43" s="211"/>
      <c r="C43" s="211"/>
      <c r="D43" s="211"/>
      <c r="E43" s="211"/>
      <c r="F43" s="211"/>
      <c r="G43" s="211"/>
      <c r="H43" s="211"/>
      <c r="I43" s="211"/>
      <c r="J43" s="211"/>
      <c r="K43" s="211"/>
      <c r="L43" s="211"/>
      <c r="M43" s="211"/>
      <c r="N43" s="211"/>
      <c r="O43" s="211"/>
      <c r="P43" s="211"/>
      <c r="Q43" s="211"/>
      <c r="R43" s="211"/>
      <c r="S43" s="211"/>
      <c r="T43" s="211"/>
      <c r="U43" s="203"/>
      <c r="V43" s="203"/>
      <c r="W43" s="203"/>
      <c r="X43" s="203"/>
      <c r="Y43" s="203"/>
      <c r="Z43" s="203"/>
      <c r="AA43" s="203"/>
      <c r="AB43" s="203"/>
      <c r="AC43" s="203"/>
      <c r="AD43" s="203"/>
      <c r="AE43" s="203"/>
      <c r="AF43" s="203"/>
      <c r="AG43" s="203"/>
      <c r="AH43" s="203"/>
      <c r="AI43" s="203"/>
      <c r="AJ43" s="203"/>
      <c r="AK43" s="203"/>
      <c r="AL43" s="203"/>
      <c r="AM43" s="203"/>
      <c r="AN43" s="203"/>
      <c r="AO43" s="203"/>
      <c r="AP43" s="203"/>
      <c r="AQ43" s="203"/>
      <c r="AR43" s="203"/>
      <c r="AS43" s="203"/>
      <c r="AT43" s="203"/>
      <c r="AU43" s="203"/>
    </row>
    <row r="44" spans="1:47" s="110" customFormat="1" ht="21.75" customHeight="1" x14ac:dyDescent="0.2">
      <c r="A44" s="211"/>
      <c r="B44" s="211"/>
      <c r="C44" s="211"/>
      <c r="D44" s="211"/>
      <c r="E44" s="211"/>
      <c r="F44" s="211"/>
      <c r="G44" s="211"/>
      <c r="H44" s="211"/>
      <c r="I44" s="211"/>
      <c r="J44" s="211"/>
      <c r="K44" s="211"/>
      <c r="L44" s="211"/>
      <c r="M44" s="211"/>
      <c r="N44" s="211"/>
      <c r="O44" s="211"/>
      <c r="P44" s="211"/>
      <c r="Q44" s="211"/>
      <c r="R44" s="211"/>
      <c r="S44" s="211"/>
      <c r="T44" s="211"/>
      <c r="U44" s="203"/>
      <c r="V44" s="203"/>
      <c r="W44" s="203"/>
      <c r="X44" s="203"/>
      <c r="Y44" s="203"/>
      <c r="Z44" s="203"/>
      <c r="AA44" s="203"/>
      <c r="AB44" s="203"/>
      <c r="AC44" s="203"/>
      <c r="AD44" s="203"/>
      <c r="AE44" s="203"/>
      <c r="AF44" s="203"/>
      <c r="AG44" s="203"/>
      <c r="AH44" s="203"/>
      <c r="AI44" s="203"/>
      <c r="AJ44" s="203"/>
      <c r="AK44" s="203"/>
      <c r="AL44" s="203"/>
      <c r="AM44" s="203"/>
      <c r="AN44" s="203"/>
      <c r="AO44" s="203"/>
      <c r="AP44" s="203"/>
      <c r="AQ44" s="203"/>
      <c r="AR44" s="203"/>
      <c r="AS44" s="203"/>
      <c r="AT44" s="203"/>
      <c r="AU44" s="203"/>
    </row>
    <row r="45" spans="1:47" s="110" customFormat="1" x14ac:dyDescent="0.2">
      <c r="A45" s="203"/>
      <c r="B45" s="203"/>
      <c r="C45" s="203"/>
      <c r="D45" s="203"/>
      <c r="E45" s="203"/>
      <c r="F45" s="203"/>
      <c r="G45" s="203"/>
      <c r="H45" s="203"/>
      <c r="I45" s="203"/>
      <c r="J45" s="203"/>
      <c r="K45" s="203"/>
      <c r="L45" s="203"/>
      <c r="M45" s="203"/>
      <c r="N45" s="203"/>
      <c r="O45" s="203"/>
      <c r="P45" s="203"/>
      <c r="Q45" s="203"/>
      <c r="R45" s="203"/>
      <c r="S45" s="203"/>
      <c r="T45" s="203"/>
      <c r="U45" s="203"/>
      <c r="V45" s="203"/>
      <c r="W45" s="203"/>
      <c r="X45" s="203"/>
      <c r="Y45" s="203"/>
      <c r="Z45" s="203"/>
      <c r="AA45" s="203"/>
      <c r="AB45" s="203"/>
      <c r="AC45" s="203"/>
      <c r="AD45" s="203"/>
      <c r="AE45" s="203"/>
      <c r="AF45" s="203"/>
      <c r="AG45" s="203"/>
      <c r="AH45" s="203"/>
      <c r="AI45" s="203"/>
      <c r="AJ45" s="203"/>
      <c r="AK45" s="203"/>
      <c r="AL45" s="203"/>
      <c r="AM45" s="203"/>
      <c r="AN45" s="203"/>
      <c r="AO45" s="203"/>
      <c r="AP45" s="203"/>
      <c r="AQ45" s="203"/>
      <c r="AR45" s="203"/>
      <c r="AS45" s="203"/>
      <c r="AT45" s="203"/>
      <c r="AU45" s="203"/>
    </row>
    <row r="46" spans="1:47" s="110" customFormat="1" x14ac:dyDescent="0.2">
      <c r="A46" s="203"/>
      <c r="B46" s="203"/>
      <c r="C46" s="203"/>
      <c r="D46" s="203"/>
      <c r="E46" s="203"/>
      <c r="F46" s="203"/>
      <c r="G46" s="203"/>
      <c r="H46" s="203"/>
      <c r="I46" s="203"/>
      <c r="J46" s="203"/>
      <c r="K46" s="203"/>
      <c r="L46" s="203"/>
      <c r="M46" s="203"/>
      <c r="N46" s="203"/>
      <c r="O46" s="203"/>
      <c r="P46" s="203"/>
      <c r="Q46" s="203"/>
      <c r="R46" s="203"/>
      <c r="S46" s="203"/>
      <c r="T46" s="203"/>
      <c r="U46" s="203"/>
      <c r="V46" s="203"/>
      <c r="W46" s="203"/>
      <c r="X46" s="203"/>
      <c r="Y46" s="203"/>
      <c r="Z46" s="203"/>
      <c r="AA46" s="203"/>
      <c r="AB46" s="203"/>
      <c r="AC46" s="203"/>
      <c r="AD46" s="203"/>
      <c r="AE46" s="203"/>
      <c r="AF46" s="203"/>
      <c r="AG46" s="203"/>
      <c r="AH46" s="203"/>
      <c r="AI46" s="203"/>
      <c r="AJ46" s="203"/>
      <c r="AK46" s="203"/>
      <c r="AL46" s="203"/>
      <c r="AM46" s="203"/>
      <c r="AN46" s="203"/>
      <c r="AO46" s="203"/>
      <c r="AP46" s="203"/>
      <c r="AQ46" s="203"/>
      <c r="AR46" s="203"/>
      <c r="AS46" s="203"/>
      <c r="AT46" s="203"/>
      <c r="AU46" s="203"/>
    </row>
    <row r="47" spans="1:47" s="110" customFormat="1" ht="29.25" customHeight="1" x14ac:dyDescent="0.2">
      <c r="A47" s="203"/>
      <c r="B47" s="203"/>
      <c r="C47" s="203"/>
      <c r="D47" s="203"/>
      <c r="E47" s="203"/>
      <c r="F47" s="203"/>
      <c r="G47" s="203"/>
      <c r="H47" s="203"/>
      <c r="I47" s="203"/>
      <c r="J47" s="203"/>
      <c r="K47" s="203"/>
      <c r="L47" s="203"/>
      <c r="M47" s="203"/>
      <c r="N47" s="203"/>
      <c r="O47" s="203"/>
      <c r="P47" s="203"/>
      <c r="Q47" s="203"/>
      <c r="R47" s="203"/>
      <c r="S47" s="203"/>
      <c r="T47" s="203"/>
      <c r="U47" s="203"/>
      <c r="V47" s="203"/>
      <c r="W47" s="203"/>
      <c r="X47" s="203"/>
      <c r="Y47" s="203"/>
      <c r="Z47" s="203"/>
      <c r="AA47" s="203"/>
      <c r="AB47" s="203"/>
      <c r="AC47" s="203"/>
      <c r="AD47" s="203"/>
      <c r="AE47" s="203"/>
      <c r="AF47" s="203"/>
      <c r="AG47" s="203"/>
      <c r="AH47" s="203"/>
      <c r="AI47" s="203"/>
      <c r="AJ47" s="203"/>
      <c r="AK47" s="203"/>
      <c r="AL47" s="203"/>
      <c r="AM47" s="203"/>
      <c r="AN47" s="203"/>
      <c r="AO47" s="203"/>
      <c r="AP47" s="203"/>
      <c r="AQ47" s="203"/>
      <c r="AR47" s="203"/>
      <c r="AS47" s="203"/>
      <c r="AT47" s="203"/>
      <c r="AU47" s="203"/>
    </row>
    <row r="48" spans="1:47" s="110" customFormat="1" x14ac:dyDescent="0.2">
      <c r="A48" s="203"/>
      <c r="B48" s="203"/>
      <c r="C48" s="203"/>
      <c r="D48" s="203"/>
      <c r="E48" s="203"/>
      <c r="F48" s="203"/>
      <c r="G48" s="203"/>
      <c r="H48" s="203"/>
      <c r="I48" s="203"/>
      <c r="J48" s="203"/>
      <c r="K48" s="203"/>
      <c r="L48" s="203"/>
      <c r="M48" s="203"/>
      <c r="N48" s="203"/>
      <c r="O48" s="203"/>
      <c r="P48" s="203"/>
      <c r="Q48" s="203"/>
      <c r="R48" s="203"/>
      <c r="S48" s="203"/>
      <c r="T48" s="203"/>
      <c r="U48" s="203"/>
      <c r="V48" s="203"/>
      <c r="W48" s="203"/>
      <c r="X48" s="203"/>
      <c r="Y48" s="203"/>
      <c r="Z48" s="203"/>
      <c r="AA48" s="203"/>
      <c r="AB48" s="203"/>
      <c r="AC48" s="203"/>
      <c r="AD48" s="203"/>
      <c r="AE48" s="203"/>
      <c r="AF48" s="203"/>
      <c r="AG48" s="203"/>
      <c r="AH48" s="203"/>
      <c r="AI48" s="203"/>
      <c r="AJ48" s="203"/>
      <c r="AK48" s="203"/>
      <c r="AL48" s="203"/>
      <c r="AM48" s="203"/>
      <c r="AN48" s="203"/>
      <c r="AO48" s="203"/>
      <c r="AP48" s="203"/>
      <c r="AQ48" s="203"/>
      <c r="AR48" s="203"/>
      <c r="AS48" s="203"/>
      <c r="AT48" s="203"/>
      <c r="AU48" s="203"/>
    </row>
    <row r="49" spans="1:47" s="110" customFormat="1" x14ac:dyDescent="0.2">
      <c r="A49" s="203"/>
      <c r="B49" s="203"/>
      <c r="C49" s="203"/>
      <c r="D49" s="203"/>
      <c r="E49" s="203"/>
      <c r="F49" s="203"/>
      <c r="G49" s="203"/>
      <c r="H49" s="203"/>
      <c r="I49" s="203"/>
      <c r="J49" s="203"/>
      <c r="K49" s="203"/>
      <c r="L49" s="203"/>
      <c r="M49" s="203"/>
      <c r="N49" s="203"/>
      <c r="O49" s="203"/>
      <c r="P49" s="203"/>
      <c r="Q49" s="203"/>
      <c r="R49" s="203"/>
      <c r="S49" s="203"/>
      <c r="T49" s="203"/>
      <c r="U49" s="203"/>
      <c r="V49" s="203"/>
      <c r="W49" s="203"/>
      <c r="X49" s="203"/>
      <c r="Y49" s="203"/>
      <c r="Z49" s="203"/>
      <c r="AA49" s="203"/>
      <c r="AB49" s="203"/>
      <c r="AC49" s="203"/>
      <c r="AD49" s="203"/>
      <c r="AE49" s="203"/>
      <c r="AF49" s="203"/>
      <c r="AG49" s="203"/>
      <c r="AH49" s="203"/>
      <c r="AI49" s="203"/>
      <c r="AJ49" s="203"/>
      <c r="AK49" s="203"/>
      <c r="AL49" s="203"/>
      <c r="AM49" s="203"/>
      <c r="AN49" s="203"/>
      <c r="AO49" s="203"/>
      <c r="AP49" s="203"/>
      <c r="AQ49" s="203"/>
      <c r="AR49" s="203"/>
      <c r="AS49" s="203"/>
      <c r="AT49" s="203"/>
      <c r="AU49" s="203"/>
    </row>
    <row r="50" spans="1:47" s="110" customFormat="1" x14ac:dyDescent="0.2">
      <c r="A50" s="203"/>
      <c r="B50" s="203"/>
      <c r="C50" s="203"/>
      <c r="D50" s="203"/>
      <c r="E50" s="203"/>
      <c r="F50" s="203"/>
      <c r="G50" s="203"/>
      <c r="H50" s="203"/>
      <c r="I50" s="203"/>
      <c r="J50" s="203"/>
      <c r="K50" s="203"/>
      <c r="L50" s="203"/>
      <c r="M50" s="203"/>
      <c r="N50" s="203"/>
      <c r="O50" s="203"/>
      <c r="P50" s="203"/>
      <c r="Q50" s="203"/>
      <c r="R50" s="203"/>
      <c r="S50" s="203"/>
      <c r="T50" s="203"/>
      <c r="U50" s="203"/>
      <c r="V50" s="203"/>
      <c r="W50" s="203"/>
      <c r="X50" s="203"/>
      <c r="Y50" s="203"/>
      <c r="Z50" s="203"/>
      <c r="AA50" s="203"/>
      <c r="AB50" s="203"/>
      <c r="AC50" s="203"/>
      <c r="AD50" s="203"/>
      <c r="AE50" s="203"/>
      <c r="AF50" s="203"/>
      <c r="AG50" s="203"/>
      <c r="AH50" s="203"/>
      <c r="AI50" s="203"/>
      <c r="AJ50" s="203"/>
      <c r="AK50" s="203"/>
      <c r="AL50" s="203"/>
      <c r="AM50" s="203"/>
      <c r="AN50" s="203"/>
      <c r="AO50" s="203"/>
      <c r="AP50" s="203"/>
      <c r="AQ50" s="203"/>
      <c r="AR50" s="203"/>
      <c r="AS50" s="203"/>
      <c r="AT50" s="203"/>
      <c r="AU50" s="203"/>
    </row>
    <row r="51" spans="1:47" s="110" customFormat="1" x14ac:dyDescent="0.2">
      <c r="A51" s="203"/>
      <c r="B51" s="203"/>
      <c r="C51" s="203"/>
      <c r="D51" s="203"/>
      <c r="E51" s="203"/>
      <c r="F51" s="203"/>
      <c r="G51" s="203"/>
      <c r="H51" s="203"/>
      <c r="I51" s="203"/>
      <c r="J51" s="203"/>
      <c r="K51" s="203"/>
      <c r="L51" s="203"/>
      <c r="M51" s="203"/>
      <c r="N51" s="203"/>
      <c r="O51" s="203"/>
      <c r="P51" s="203"/>
      <c r="Q51" s="203"/>
      <c r="R51" s="203"/>
      <c r="S51" s="203"/>
      <c r="T51" s="203"/>
      <c r="U51" s="203"/>
      <c r="V51" s="203"/>
      <c r="W51" s="203"/>
      <c r="X51" s="203"/>
      <c r="Y51" s="203"/>
      <c r="Z51" s="203"/>
      <c r="AA51" s="203"/>
      <c r="AB51" s="203"/>
      <c r="AC51" s="203"/>
      <c r="AD51" s="203"/>
      <c r="AE51" s="203"/>
      <c r="AF51" s="203"/>
      <c r="AG51" s="203"/>
      <c r="AH51" s="203"/>
      <c r="AI51" s="203"/>
      <c r="AJ51" s="203"/>
      <c r="AK51" s="203"/>
      <c r="AL51" s="203"/>
      <c r="AM51" s="203"/>
      <c r="AN51" s="203"/>
      <c r="AO51" s="203"/>
      <c r="AP51" s="203"/>
      <c r="AQ51" s="203"/>
      <c r="AR51" s="203"/>
      <c r="AS51" s="203"/>
      <c r="AT51" s="203"/>
      <c r="AU51" s="203"/>
    </row>
    <row r="52" spans="1:47" s="110" customFormat="1" x14ac:dyDescent="0.2">
      <c r="A52" s="203"/>
      <c r="B52" s="203"/>
      <c r="C52" s="203"/>
      <c r="D52" s="203"/>
      <c r="E52" s="203"/>
      <c r="F52" s="203"/>
      <c r="G52" s="203"/>
      <c r="H52" s="203"/>
      <c r="I52" s="203"/>
      <c r="J52" s="203"/>
      <c r="K52" s="203"/>
      <c r="L52" s="203"/>
      <c r="M52" s="203"/>
      <c r="N52" s="203"/>
      <c r="O52" s="203"/>
      <c r="P52" s="203"/>
      <c r="Q52" s="203"/>
      <c r="R52" s="203"/>
      <c r="S52" s="203"/>
      <c r="T52" s="203"/>
      <c r="U52" s="203"/>
      <c r="V52" s="203"/>
      <c r="W52" s="203"/>
      <c r="X52" s="203"/>
      <c r="Y52" s="203"/>
      <c r="Z52" s="203"/>
      <c r="AA52" s="203"/>
      <c r="AB52" s="203"/>
      <c r="AC52" s="203"/>
      <c r="AD52" s="203"/>
      <c r="AE52" s="203"/>
      <c r="AF52" s="203"/>
      <c r="AG52" s="203"/>
      <c r="AH52" s="203"/>
      <c r="AI52" s="203"/>
      <c r="AJ52" s="203"/>
      <c r="AK52" s="203"/>
      <c r="AL52" s="203"/>
      <c r="AM52" s="203"/>
      <c r="AN52" s="203"/>
      <c r="AO52" s="203"/>
      <c r="AP52" s="203"/>
      <c r="AQ52" s="203"/>
      <c r="AR52" s="203"/>
      <c r="AS52" s="203"/>
      <c r="AT52" s="203"/>
      <c r="AU52" s="203"/>
    </row>
    <row r="53" spans="1:47" s="110" customFormat="1" x14ac:dyDescent="0.2">
      <c r="A53" s="203"/>
      <c r="B53" s="203"/>
      <c r="C53" s="203"/>
      <c r="D53" s="203"/>
      <c r="E53" s="203"/>
      <c r="F53" s="203"/>
      <c r="G53" s="203"/>
      <c r="H53" s="203"/>
      <c r="I53" s="203"/>
      <c r="J53" s="203"/>
      <c r="K53" s="203"/>
      <c r="L53" s="203"/>
      <c r="M53" s="203"/>
      <c r="N53" s="203"/>
      <c r="O53" s="203"/>
      <c r="P53" s="203"/>
      <c r="Q53" s="203"/>
      <c r="R53" s="203"/>
      <c r="S53" s="203"/>
      <c r="T53" s="203"/>
      <c r="U53" s="203"/>
      <c r="V53" s="203"/>
      <c r="W53" s="203"/>
      <c r="X53" s="203"/>
      <c r="Y53" s="203"/>
      <c r="Z53" s="203"/>
      <c r="AA53" s="203"/>
      <c r="AB53" s="203"/>
      <c r="AC53" s="203"/>
      <c r="AD53" s="203"/>
      <c r="AE53" s="203"/>
      <c r="AF53" s="203"/>
      <c r="AG53" s="203"/>
      <c r="AH53" s="203"/>
      <c r="AI53" s="203"/>
      <c r="AJ53" s="203"/>
      <c r="AK53" s="203"/>
      <c r="AL53" s="203"/>
      <c r="AM53" s="203"/>
      <c r="AN53" s="203"/>
      <c r="AO53" s="203"/>
      <c r="AP53" s="203"/>
      <c r="AQ53" s="203"/>
      <c r="AR53" s="203"/>
      <c r="AS53" s="203"/>
      <c r="AT53" s="203"/>
      <c r="AU53" s="203"/>
    </row>
    <row r="54" spans="1:47" s="110" customFormat="1" x14ac:dyDescent="0.2">
      <c r="A54" s="203"/>
      <c r="B54" s="203"/>
      <c r="C54" s="203"/>
      <c r="D54" s="203"/>
      <c r="E54" s="203"/>
      <c r="F54" s="203"/>
      <c r="G54" s="203"/>
      <c r="H54" s="203"/>
      <c r="I54" s="203"/>
      <c r="J54" s="203"/>
      <c r="K54" s="203"/>
      <c r="L54" s="203"/>
      <c r="M54" s="203"/>
      <c r="N54" s="203"/>
      <c r="O54" s="203"/>
      <c r="P54" s="203"/>
      <c r="Q54" s="203"/>
      <c r="R54" s="203"/>
      <c r="S54" s="203"/>
      <c r="T54" s="203"/>
      <c r="U54" s="203"/>
      <c r="V54" s="203"/>
      <c r="W54" s="203"/>
      <c r="X54" s="203"/>
      <c r="Y54" s="203"/>
      <c r="Z54" s="203"/>
      <c r="AA54" s="203"/>
      <c r="AB54" s="203"/>
      <c r="AC54" s="203"/>
      <c r="AD54" s="203"/>
      <c r="AE54" s="203"/>
      <c r="AF54" s="203"/>
      <c r="AG54" s="203"/>
      <c r="AH54" s="203"/>
      <c r="AI54" s="203"/>
      <c r="AJ54" s="203"/>
      <c r="AK54" s="203"/>
      <c r="AL54" s="203"/>
      <c r="AM54" s="203"/>
      <c r="AN54" s="203"/>
      <c r="AO54" s="203"/>
      <c r="AP54" s="203"/>
      <c r="AQ54" s="203"/>
      <c r="AR54" s="203"/>
      <c r="AS54" s="203"/>
      <c r="AT54" s="203"/>
      <c r="AU54" s="203"/>
    </row>
    <row r="55" spans="1:47" s="110" customFormat="1" x14ac:dyDescent="0.2">
      <c r="A55" s="203"/>
      <c r="B55" s="203"/>
      <c r="C55" s="203"/>
      <c r="D55" s="203"/>
      <c r="E55" s="203"/>
      <c r="F55" s="203"/>
      <c r="G55" s="203"/>
      <c r="H55" s="203"/>
      <c r="I55" s="203"/>
      <c r="J55" s="203"/>
      <c r="K55" s="203"/>
      <c r="L55" s="203"/>
      <c r="M55" s="203"/>
      <c r="N55" s="203"/>
      <c r="O55" s="203"/>
      <c r="P55" s="203"/>
      <c r="Q55" s="203"/>
      <c r="R55" s="203"/>
      <c r="S55" s="203"/>
      <c r="T55" s="203"/>
      <c r="U55" s="203"/>
      <c r="V55" s="203"/>
      <c r="W55" s="203"/>
      <c r="X55" s="203"/>
      <c r="Y55" s="203"/>
      <c r="Z55" s="203"/>
      <c r="AA55" s="203"/>
      <c r="AB55" s="203"/>
      <c r="AC55" s="203"/>
      <c r="AD55" s="203"/>
      <c r="AE55" s="203"/>
      <c r="AF55" s="203"/>
      <c r="AG55" s="203"/>
      <c r="AH55" s="203"/>
      <c r="AI55" s="203"/>
      <c r="AJ55" s="203"/>
      <c r="AK55" s="203"/>
      <c r="AL55" s="203"/>
      <c r="AM55" s="203"/>
      <c r="AN55" s="203"/>
      <c r="AO55" s="203"/>
      <c r="AP55" s="203"/>
      <c r="AQ55" s="203"/>
      <c r="AR55" s="203"/>
      <c r="AS55" s="203"/>
      <c r="AT55" s="203"/>
      <c r="AU55" s="203"/>
    </row>
    <row r="56" spans="1:47" s="110" customFormat="1" x14ac:dyDescent="0.2">
      <c r="A56" s="203"/>
      <c r="B56" s="203"/>
      <c r="C56" s="203"/>
      <c r="D56" s="203"/>
      <c r="E56" s="203"/>
      <c r="F56" s="203"/>
      <c r="G56" s="203"/>
      <c r="H56" s="203"/>
      <c r="I56" s="203"/>
      <c r="J56" s="203"/>
      <c r="K56" s="203"/>
      <c r="L56" s="203"/>
      <c r="M56" s="203"/>
      <c r="N56" s="203"/>
      <c r="O56" s="203"/>
      <c r="P56" s="203"/>
      <c r="Q56" s="203"/>
      <c r="R56" s="203"/>
      <c r="S56" s="203"/>
      <c r="T56" s="203"/>
      <c r="U56" s="203"/>
      <c r="V56" s="203"/>
      <c r="W56" s="203"/>
      <c r="X56" s="203"/>
      <c r="Y56" s="203"/>
      <c r="Z56" s="203"/>
      <c r="AA56" s="203"/>
      <c r="AB56" s="203"/>
      <c r="AC56" s="203"/>
      <c r="AD56" s="203"/>
      <c r="AE56" s="203"/>
      <c r="AF56" s="203"/>
      <c r="AG56" s="203"/>
      <c r="AH56" s="203"/>
      <c r="AI56" s="203"/>
      <c r="AJ56" s="203"/>
      <c r="AK56" s="203"/>
      <c r="AL56" s="203"/>
      <c r="AM56" s="203"/>
      <c r="AN56" s="203"/>
      <c r="AO56" s="203"/>
      <c r="AP56" s="203"/>
      <c r="AQ56" s="203"/>
      <c r="AR56" s="203"/>
      <c r="AS56" s="203"/>
      <c r="AT56" s="203"/>
      <c r="AU56" s="203"/>
    </row>
    <row r="57" spans="1:47" s="110" customFormat="1" x14ac:dyDescent="0.2">
      <c r="A57" s="203"/>
      <c r="B57" s="203"/>
      <c r="C57" s="203"/>
      <c r="D57" s="203"/>
      <c r="E57" s="203"/>
      <c r="F57" s="203"/>
      <c r="G57" s="203"/>
      <c r="H57" s="203"/>
      <c r="I57" s="203"/>
      <c r="J57" s="203"/>
      <c r="K57" s="203"/>
      <c r="L57" s="203"/>
      <c r="M57" s="203"/>
      <c r="N57" s="203"/>
      <c r="O57" s="203"/>
      <c r="P57" s="203"/>
      <c r="Q57" s="203"/>
      <c r="R57" s="203"/>
      <c r="S57" s="203"/>
      <c r="T57" s="203"/>
      <c r="U57" s="203"/>
      <c r="V57" s="203"/>
      <c r="W57" s="203"/>
      <c r="X57" s="203"/>
      <c r="Y57" s="203"/>
      <c r="Z57" s="203"/>
      <c r="AA57" s="203"/>
      <c r="AB57" s="203"/>
      <c r="AC57" s="203"/>
      <c r="AD57" s="203"/>
      <c r="AE57" s="203"/>
      <c r="AF57" s="203"/>
      <c r="AG57" s="203"/>
      <c r="AH57" s="203"/>
      <c r="AI57" s="203"/>
      <c r="AJ57" s="203"/>
      <c r="AK57" s="203"/>
      <c r="AL57" s="203"/>
      <c r="AM57" s="203"/>
      <c r="AN57" s="203"/>
      <c r="AO57" s="203"/>
      <c r="AP57" s="203"/>
      <c r="AQ57" s="203"/>
      <c r="AR57" s="203"/>
      <c r="AS57" s="203"/>
      <c r="AT57" s="203"/>
      <c r="AU57" s="203"/>
    </row>
    <row r="58" spans="1:47" s="110" customFormat="1" x14ac:dyDescent="0.2">
      <c r="A58" s="203"/>
      <c r="B58" s="203"/>
      <c r="C58" s="203"/>
      <c r="D58" s="203"/>
      <c r="E58" s="203"/>
      <c r="F58" s="203"/>
      <c r="G58" s="203"/>
      <c r="H58" s="203"/>
      <c r="I58" s="203"/>
      <c r="J58" s="203"/>
      <c r="K58" s="203"/>
      <c r="L58" s="203"/>
      <c r="M58" s="203"/>
      <c r="N58" s="203"/>
      <c r="O58" s="203"/>
      <c r="P58" s="203"/>
      <c r="Q58" s="203"/>
      <c r="R58" s="203"/>
      <c r="S58" s="203"/>
      <c r="T58" s="203"/>
      <c r="U58" s="203"/>
      <c r="V58" s="203"/>
      <c r="W58" s="203"/>
      <c r="X58" s="203"/>
      <c r="Y58" s="203"/>
      <c r="Z58" s="203"/>
      <c r="AA58" s="203"/>
      <c r="AB58" s="203"/>
      <c r="AC58" s="203"/>
      <c r="AD58" s="203"/>
      <c r="AE58" s="203"/>
      <c r="AF58" s="203"/>
      <c r="AG58" s="203"/>
      <c r="AH58" s="203"/>
      <c r="AI58" s="203"/>
      <c r="AJ58" s="203"/>
      <c r="AK58" s="203"/>
      <c r="AL58" s="203"/>
      <c r="AM58" s="203"/>
      <c r="AN58" s="203"/>
      <c r="AO58" s="203"/>
      <c r="AP58" s="203"/>
      <c r="AQ58" s="203"/>
      <c r="AR58" s="203"/>
      <c r="AS58" s="203"/>
      <c r="AT58" s="203"/>
      <c r="AU58" s="203"/>
    </row>
    <row r="59" spans="1:47" s="110" customFormat="1" x14ac:dyDescent="0.2">
      <c r="A59" s="203"/>
      <c r="B59" s="203"/>
      <c r="C59" s="203"/>
      <c r="D59" s="203"/>
      <c r="E59" s="203"/>
      <c r="F59" s="203"/>
      <c r="G59" s="203"/>
      <c r="H59" s="203"/>
      <c r="I59" s="203"/>
      <c r="J59" s="203"/>
      <c r="K59" s="203"/>
      <c r="L59" s="203"/>
      <c r="M59" s="203"/>
      <c r="N59" s="203"/>
      <c r="O59" s="203"/>
      <c r="P59" s="203"/>
      <c r="Q59" s="203"/>
      <c r="R59" s="203"/>
      <c r="S59" s="203"/>
      <c r="T59" s="203"/>
      <c r="U59" s="203"/>
      <c r="V59" s="203"/>
      <c r="W59" s="203"/>
      <c r="X59" s="203"/>
      <c r="Y59" s="203"/>
      <c r="Z59" s="203"/>
      <c r="AA59" s="203"/>
      <c r="AB59" s="203"/>
      <c r="AC59" s="203"/>
      <c r="AD59" s="203"/>
      <c r="AE59" s="203"/>
      <c r="AF59" s="203"/>
      <c r="AG59" s="203"/>
      <c r="AH59" s="203"/>
      <c r="AI59" s="203"/>
      <c r="AJ59" s="203"/>
      <c r="AK59" s="203"/>
      <c r="AL59" s="203"/>
      <c r="AM59" s="203"/>
      <c r="AN59" s="203"/>
      <c r="AO59" s="203"/>
      <c r="AP59" s="203"/>
      <c r="AQ59" s="203"/>
      <c r="AR59" s="203"/>
      <c r="AS59" s="203"/>
      <c r="AT59" s="203"/>
      <c r="AU59" s="203"/>
    </row>
    <row r="60" spans="1:47" s="110" customFormat="1" x14ac:dyDescent="0.2">
      <c r="A60" s="203"/>
      <c r="B60" s="203"/>
      <c r="C60" s="203"/>
      <c r="D60" s="203"/>
      <c r="E60" s="203"/>
      <c r="F60" s="203"/>
      <c r="G60" s="203"/>
      <c r="H60" s="203"/>
      <c r="I60" s="203"/>
      <c r="J60" s="203"/>
      <c r="K60" s="203"/>
      <c r="L60" s="203"/>
      <c r="M60" s="203"/>
      <c r="N60" s="203"/>
      <c r="O60" s="203"/>
      <c r="P60" s="203"/>
      <c r="Q60" s="203"/>
      <c r="R60" s="203"/>
      <c r="S60" s="203"/>
      <c r="T60" s="203"/>
      <c r="U60" s="203"/>
      <c r="V60" s="203"/>
      <c r="W60" s="203"/>
      <c r="X60" s="203"/>
      <c r="Y60" s="203"/>
      <c r="Z60" s="203"/>
      <c r="AA60" s="203"/>
      <c r="AB60" s="203"/>
      <c r="AC60" s="203"/>
      <c r="AD60" s="203"/>
      <c r="AE60" s="203"/>
      <c r="AF60" s="203"/>
      <c r="AG60" s="203"/>
      <c r="AH60" s="203"/>
      <c r="AI60" s="203"/>
      <c r="AJ60" s="203"/>
      <c r="AK60" s="203"/>
      <c r="AL60" s="203"/>
      <c r="AM60" s="203"/>
      <c r="AN60" s="203"/>
      <c r="AO60" s="203"/>
      <c r="AP60" s="203"/>
      <c r="AQ60" s="203"/>
      <c r="AR60" s="203"/>
      <c r="AS60" s="203"/>
      <c r="AT60" s="203"/>
      <c r="AU60" s="203"/>
    </row>
    <row r="61" spans="1:47" s="110" customFormat="1" x14ac:dyDescent="0.2">
      <c r="A61" s="203"/>
      <c r="B61" s="203"/>
      <c r="C61" s="203"/>
      <c r="D61" s="203"/>
      <c r="E61" s="203"/>
      <c r="F61" s="203"/>
      <c r="G61" s="203"/>
      <c r="H61" s="203"/>
      <c r="I61" s="203"/>
      <c r="J61" s="203"/>
      <c r="K61" s="203"/>
      <c r="L61" s="203"/>
      <c r="M61" s="203"/>
      <c r="N61" s="203"/>
      <c r="O61" s="203"/>
      <c r="P61" s="203"/>
      <c r="Q61" s="203"/>
      <c r="R61" s="203"/>
      <c r="S61" s="203"/>
      <c r="T61" s="203"/>
      <c r="U61" s="203"/>
      <c r="V61" s="203"/>
      <c r="W61" s="203"/>
      <c r="X61" s="203"/>
      <c r="Y61" s="203"/>
      <c r="Z61" s="203"/>
      <c r="AA61" s="203"/>
      <c r="AB61" s="203"/>
      <c r="AC61" s="203"/>
      <c r="AD61" s="203"/>
      <c r="AE61" s="203"/>
      <c r="AF61" s="203"/>
      <c r="AG61" s="203"/>
      <c r="AH61" s="203"/>
      <c r="AI61" s="203"/>
      <c r="AJ61" s="203"/>
      <c r="AK61" s="203"/>
      <c r="AL61" s="203"/>
      <c r="AM61" s="203"/>
      <c r="AN61" s="203"/>
      <c r="AO61" s="203"/>
      <c r="AP61" s="203"/>
      <c r="AQ61" s="203"/>
      <c r="AR61" s="203"/>
      <c r="AS61" s="203"/>
      <c r="AT61" s="203"/>
      <c r="AU61" s="203"/>
    </row>
    <row r="62" spans="1:47" s="110" customFormat="1" x14ac:dyDescent="0.2">
      <c r="A62" s="203"/>
      <c r="B62" s="203"/>
      <c r="C62" s="203"/>
      <c r="D62" s="203"/>
      <c r="E62" s="203"/>
      <c r="F62" s="203"/>
      <c r="G62" s="203"/>
      <c r="H62" s="203"/>
      <c r="I62" s="203"/>
      <c r="J62" s="203"/>
      <c r="K62" s="203"/>
      <c r="L62" s="203"/>
      <c r="M62" s="203"/>
      <c r="N62" s="203"/>
      <c r="O62" s="203"/>
      <c r="P62" s="203"/>
      <c r="Q62" s="203"/>
      <c r="R62" s="203"/>
      <c r="S62" s="203"/>
      <c r="T62" s="203"/>
      <c r="U62" s="203"/>
      <c r="V62" s="203"/>
      <c r="W62" s="203"/>
      <c r="X62" s="203"/>
      <c r="Y62" s="203"/>
      <c r="Z62" s="203"/>
      <c r="AA62" s="203"/>
      <c r="AB62" s="203"/>
      <c r="AC62" s="203"/>
      <c r="AD62" s="203"/>
      <c r="AE62" s="203"/>
      <c r="AF62" s="203"/>
      <c r="AG62" s="203"/>
      <c r="AH62" s="203"/>
      <c r="AI62" s="203"/>
      <c r="AJ62" s="203"/>
      <c r="AK62" s="203"/>
      <c r="AL62" s="203"/>
      <c r="AM62" s="203"/>
      <c r="AN62" s="203"/>
      <c r="AO62" s="203"/>
      <c r="AP62" s="203"/>
      <c r="AQ62" s="203"/>
      <c r="AR62" s="203"/>
      <c r="AS62" s="203"/>
      <c r="AT62" s="203"/>
      <c r="AU62" s="203"/>
    </row>
    <row r="63" spans="1:47" s="110" customFormat="1" x14ac:dyDescent="0.2">
      <c r="A63" s="203"/>
      <c r="B63" s="203"/>
      <c r="C63" s="203"/>
      <c r="D63" s="203"/>
      <c r="E63" s="203"/>
      <c r="F63" s="203"/>
      <c r="G63" s="203"/>
      <c r="H63" s="203"/>
      <c r="I63" s="203"/>
      <c r="J63" s="203"/>
      <c r="K63" s="203"/>
      <c r="L63" s="203"/>
      <c r="M63" s="203"/>
      <c r="N63" s="203"/>
      <c r="O63" s="203"/>
      <c r="P63" s="203"/>
      <c r="Q63" s="203"/>
      <c r="R63" s="203"/>
      <c r="S63" s="203"/>
      <c r="T63" s="203"/>
      <c r="U63" s="203"/>
      <c r="V63" s="203"/>
      <c r="W63" s="203"/>
      <c r="X63" s="203"/>
      <c r="Y63" s="203"/>
      <c r="Z63" s="203"/>
      <c r="AA63" s="203"/>
      <c r="AB63" s="203"/>
      <c r="AC63" s="203"/>
      <c r="AD63" s="203"/>
      <c r="AE63" s="203"/>
      <c r="AF63" s="203"/>
      <c r="AG63" s="203"/>
      <c r="AH63" s="203"/>
      <c r="AI63" s="203"/>
      <c r="AJ63" s="203"/>
      <c r="AK63" s="203"/>
      <c r="AL63" s="203"/>
      <c r="AM63" s="203"/>
      <c r="AN63" s="203"/>
      <c r="AO63" s="203"/>
      <c r="AP63" s="203"/>
      <c r="AQ63" s="203"/>
      <c r="AR63" s="203"/>
      <c r="AS63" s="203"/>
      <c r="AT63" s="203"/>
      <c r="AU63" s="203"/>
    </row>
    <row r="64" spans="1:47" s="110" customFormat="1" x14ac:dyDescent="0.2">
      <c r="A64" s="203"/>
      <c r="B64" s="203"/>
      <c r="C64" s="203"/>
      <c r="D64" s="203"/>
      <c r="E64" s="203"/>
      <c r="F64" s="203"/>
      <c r="G64" s="203"/>
      <c r="H64" s="203"/>
      <c r="I64" s="203"/>
      <c r="J64" s="203"/>
      <c r="K64" s="203"/>
      <c r="L64" s="203"/>
      <c r="M64" s="203"/>
      <c r="N64" s="203"/>
      <c r="O64" s="203"/>
      <c r="P64" s="203"/>
      <c r="Q64" s="203"/>
      <c r="R64" s="203"/>
      <c r="S64" s="203"/>
      <c r="T64" s="203"/>
      <c r="U64" s="203"/>
      <c r="V64" s="203"/>
      <c r="W64" s="203"/>
      <c r="X64" s="203"/>
      <c r="Y64" s="203"/>
      <c r="Z64" s="203"/>
      <c r="AA64" s="203"/>
      <c r="AB64" s="203"/>
      <c r="AC64" s="203"/>
      <c r="AD64" s="203"/>
      <c r="AE64" s="203"/>
      <c r="AF64" s="203"/>
      <c r="AG64" s="203"/>
      <c r="AH64" s="203"/>
      <c r="AI64" s="203"/>
      <c r="AJ64" s="203"/>
      <c r="AK64" s="203"/>
      <c r="AL64" s="203"/>
      <c r="AM64" s="203"/>
      <c r="AN64" s="203"/>
      <c r="AO64" s="203"/>
      <c r="AP64" s="203"/>
      <c r="AQ64" s="203"/>
      <c r="AR64" s="203"/>
      <c r="AS64" s="203"/>
      <c r="AT64" s="203"/>
      <c r="AU64" s="203"/>
    </row>
    <row r="65" spans="1:47" s="110" customFormat="1" x14ac:dyDescent="0.2">
      <c r="A65" s="203"/>
      <c r="B65" s="203"/>
      <c r="C65" s="203"/>
      <c r="D65" s="203"/>
      <c r="E65" s="203"/>
      <c r="F65" s="203"/>
      <c r="G65" s="203"/>
      <c r="H65" s="203"/>
      <c r="I65" s="203"/>
      <c r="J65" s="203"/>
      <c r="K65" s="203"/>
      <c r="L65" s="203"/>
      <c r="M65" s="203"/>
      <c r="N65" s="203"/>
      <c r="O65" s="203"/>
      <c r="P65" s="203"/>
      <c r="Q65" s="203"/>
      <c r="R65" s="203"/>
      <c r="S65" s="203"/>
      <c r="T65" s="203"/>
      <c r="U65" s="203"/>
      <c r="V65" s="203"/>
      <c r="W65" s="203"/>
      <c r="X65" s="203"/>
      <c r="Y65" s="203"/>
      <c r="Z65" s="203"/>
      <c r="AA65" s="203"/>
      <c r="AB65" s="203"/>
      <c r="AC65" s="203"/>
      <c r="AD65" s="203"/>
      <c r="AE65" s="203"/>
      <c r="AF65" s="203"/>
      <c r="AG65" s="203"/>
      <c r="AH65" s="203"/>
      <c r="AI65" s="203"/>
      <c r="AJ65" s="203"/>
      <c r="AK65" s="203"/>
      <c r="AL65" s="203"/>
      <c r="AM65" s="203"/>
      <c r="AN65" s="203"/>
      <c r="AO65" s="203"/>
      <c r="AP65" s="203"/>
      <c r="AQ65" s="203"/>
      <c r="AR65" s="203"/>
      <c r="AS65" s="203"/>
      <c r="AT65" s="203"/>
      <c r="AU65" s="203"/>
    </row>
    <row r="66" spans="1:47" s="110" customFormat="1" x14ac:dyDescent="0.2">
      <c r="A66" s="203"/>
      <c r="B66" s="203"/>
      <c r="C66" s="203"/>
      <c r="D66" s="203"/>
      <c r="E66" s="203"/>
      <c r="F66" s="203"/>
      <c r="G66" s="203"/>
      <c r="H66" s="203"/>
      <c r="I66" s="203"/>
      <c r="J66" s="203"/>
      <c r="K66" s="203"/>
      <c r="L66" s="203"/>
      <c r="M66" s="203"/>
      <c r="N66" s="203"/>
      <c r="O66" s="203"/>
      <c r="P66" s="203"/>
      <c r="Q66" s="203"/>
      <c r="R66" s="203"/>
      <c r="S66" s="203"/>
      <c r="T66" s="203"/>
      <c r="U66" s="203"/>
      <c r="V66" s="203"/>
      <c r="W66" s="203"/>
      <c r="X66" s="203"/>
      <c r="Y66" s="203"/>
      <c r="Z66" s="203"/>
      <c r="AA66" s="203"/>
      <c r="AB66" s="203"/>
      <c r="AC66" s="203"/>
      <c r="AD66" s="203"/>
      <c r="AE66" s="203"/>
      <c r="AF66" s="203"/>
      <c r="AG66" s="203"/>
      <c r="AH66" s="203"/>
      <c r="AI66" s="203"/>
      <c r="AJ66" s="203"/>
      <c r="AK66" s="203"/>
      <c r="AL66" s="203"/>
      <c r="AM66" s="203"/>
      <c r="AN66" s="203"/>
      <c r="AO66" s="203"/>
      <c r="AP66" s="203"/>
      <c r="AQ66" s="203"/>
      <c r="AR66" s="203"/>
      <c r="AS66" s="203"/>
      <c r="AT66" s="203"/>
      <c r="AU66" s="203"/>
    </row>
    <row r="67" spans="1:47" s="110" customFormat="1" x14ac:dyDescent="0.2">
      <c r="A67" s="203"/>
      <c r="B67" s="203"/>
      <c r="C67" s="203"/>
      <c r="D67" s="203"/>
      <c r="E67" s="203"/>
      <c r="F67" s="203"/>
      <c r="G67" s="203"/>
      <c r="H67" s="203"/>
      <c r="I67" s="203"/>
      <c r="J67" s="203"/>
      <c r="K67" s="203"/>
      <c r="L67" s="203"/>
      <c r="M67" s="203"/>
      <c r="N67" s="203"/>
      <c r="O67" s="203"/>
      <c r="P67" s="203"/>
      <c r="Q67" s="203"/>
      <c r="R67" s="203"/>
      <c r="S67" s="203"/>
      <c r="T67" s="203"/>
      <c r="U67" s="203"/>
      <c r="V67" s="203"/>
      <c r="W67" s="203"/>
      <c r="X67" s="203"/>
      <c r="Y67" s="203"/>
      <c r="Z67" s="203"/>
      <c r="AA67" s="203"/>
      <c r="AB67" s="203"/>
      <c r="AC67" s="203"/>
      <c r="AD67" s="203"/>
      <c r="AE67" s="203"/>
      <c r="AF67" s="203"/>
      <c r="AG67" s="203"/>
      <c r="AH67" s="203"/>
      <c r="AI67" s="203"/>
      <c r="AJ67" s="203"/>
      <c r="AK67" s="203"/>
      <c r="AL67" s="203"/>
      <c r="AM67" s="203"/>
      <c r="AN67" s="203"/>
      <c r="AO67" s="203"/>
      <c r="AP67" s="203"/>
      <c r="AQ67" s="203"/>
      <c r="AR67" s="203"/>
      <c r="AS67" s="203"/>
      <c r="AT67" s="203"/>
      <c r="AU67" s="203"/>
    </row>
    <row r="68" spans="1:47" s="110" customFormat="1" x14ac:dyDescent="0.2">
      <c r="A68" s="203"/>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c r="AE68" s="203"/>
      <c r="AF68" s="203"/>
      <c r="AG68" s="203"/>
      <c r="AH68" s="203"/>
      <c r="AI68" s="203"/>
      <c r="AJ68" s="203"/>
      <c r="AK68" s="203"/>
      <c r="AL68" s="203"/>
      <c r="AM68" s="203"/>
      <c r="AN68" s="203"/>
      <c r="AO68" s="203"/>
      <c r="AP68" s="203"/>
      <c r="AQ68" s="203"/>
      <c r="AR68" s="203"/>
      <c r="AS68" s="203"/>
      <c r="AT68" s="203"/>
      <c r="AU68" s="203"/>
    </row>
    <row r="69" spans="1:47" s="110" customFormat="1" x14ac:dyDescent="0.2">
      <c r="A69" s="203"/>
      <c r="B69" s="203"/>
      <c r="C69" s="203"/>
      <c r="D69" s="203"/>
      <c r="E69" s="203"/>
      <c r="F69" s="203"/>
      <c r="G69" s="203"/>
      <c r="H69" s="203"/>
      <c r="I69" s="203"/>
      <c r="J69" s="203"/>
      <c r="K69" s="203"/>
      <c r="L69" s="203"/>
      <c r="M69" s="203"/>
      <c r="N69" s="203"/>
      <c r="O69" s="203"/>
      <c r="P69" s="203"/>
      <c r="Q69" s="203"/>
      <c r="R69" s="203"/>
      <c r="S69" s="203"/>
      <c r="T69" s="203"/>
      <c r="U69" s="203"/>
      <c r="V69" s="203"/>
      <c r="W69" s="203"/>
      <c r="X69" s="203"/>
      <c r="Y69" s="203"/>
      <c r="Z69" s="203"/>
      <c r="AA69" s="203"/>
      <c r="AB69" s="203"/>
      <c r="AC69" s="203"/>
      <c r="AD69" s="203"/>
      <c r="AE69" s="203"/>
      <c r="AF69" s="203"/>
      <c r="AG69" s="203"/>
      <c r="AH69" s="203"/>
      <c r="AI69" s="203"/>
      <c r="AJ69" s="203"/>
      <c r="AK69" s="203"/>
      <c r="AL69" s="203"/>
      <c r="AM69" s="203"/>
      <c r="AN69" s="203"/>
      <c r="AO69" s="203"/>
      <c r="AP69" s="203"/>
      <c r="AQ69" s="203"/>
      <c r="AR69" s="203"/>
      <c r="AS69" s="203"/>
      <c r="AT69" s="203"/>
      <c r="AU69" s="203"/>
    </row>
    <row r="70" spans="1:47" s="110" customFormat="1" x14ac:dyDescent="0.2">
      <c r="A70" s="203"/>
      <c r="B70" s="203"/>
      <c r="C70" s="203"/>
      <c r="D70" s="203"/>
      <c r="E70" s="203"/>
      <c r="F70" s="203"/>
      <c r="G70" s="203"/>
      <c r="H70" s="203"/>
      <c r="I70" s="203"/>
      <c r="J70" s="203"/>
      <c r="K70" s="203"/>
      <c r="L70" s="203"/>
      <c r="M70" s="203"/>
      <c r="N70" s="203"/>
      <c r="O70" s="203"/>
      <c r="P70" s="203"/>
      <c r="Q70" s="203"/>
      <c r="R70" s="203"/>
      <c r="S70" s="203"/>
      <c r="T70" s="203"/>
      <c r="U70" s="203"/>
      <c r="V70" s="203"/>
      <c r="W70" s="203"/>
      <c r="X70" s="203"/>
      <c r="Y70" s="203"/>
      <c r="Z70" s="203"/>
      <c r="AA70" s="203"/>
      <c r="AB70" s="203"/>
      <c r="AC70" s="203"/>
      <c r="AD70" s="203"/>
      <c r="AE70" s="203"/>
      <c r="AF70" s="203"/>
      <c r="AG70" s="203"/>
      <c r="AH70" s="203"/>
      <c r="AI70" s="203"/>
      <c r="AJ70" s="203"/>
      <c r="AK70" s="203"/>
      <c r="AL70" s="203"/>
      <c r="AM70" s="203"/>
      <c r="AN70" s="203"/>
      <c r="AO70" s="203"/>
      <c r="AP70" s="203"/>
      <c r="AQ70" s="203"/>
      <c r="AR70" s="203"/>
      <c r="AS70" s="203"/>
      <c r="AT70" s="203"/>
      <c r="AU70" s="203"/>
    </row>
    <row r="71" spans="1:47" s="110" customFormat="1" x14ac:dyDescent="0.2">
      <c r="A71" s="203"/>
      <c r="B71" s="203"/>
      <c r="C71" s="203"/>
      <c r="D71" s="203"/>
      <c r="E71" s="203"/>
      <c r="F71" s="203"/>
      <c r="G71" s="203"/>
      <c r="H71" s="203"/>
      <c r="I71" s="203"/>
      <c r="J71" s="203"/>
      <c r="K71" s="203"/>
      <c r="L71" s="203"/>
      <c r="M71" s="203"/>
      <c r="N71" s="203"/>
      <c r="O71" s="203"/>
      <c r="P71" s="203"/>
      <c r="Q71" s="203"/>
      <c r="R71" s="203"/>
      <c r="S71" s="203"/>
      <c r="T71" s="203"/>
      <c r="U71" s="203"/>
      <c r="V71" s="203"/>
      <c r="W71" s="203"/>
      <c r="X71" s="203"/>
      <c r="Y71" s="203"/>
      <c r="Z71" s="203"/>
      <c r="AA71" s="203"/>
      <c r="AB71" s="203"/>
      <c r="AC71" s="203"/>
      <c r="AD71" s="203"/>
      <c r="AE71" s="203"/>
      <c r="AF71" s="203"/>
      <c r="AG71" s="203"/>
      <c r="AH71" s="203"/>
      <c r="AI71" s="203"/>
      <c r="AJ71" s="203"/>
      <c r="AK71" s="203"/>
      <c r="AL71" s="203"/>
      <c r="AM71" s="203"/>
      <c r="AN71" s="203"/>
      <c r="AO71" s="203"/>
      <c r="AP71" s="203"/>
      <c r="AQ71" s="203"/>
      <c r="AR71" s="203"/>
      <c r="AS71" s="203"/>
      <c r="AT71" s="203"/>
      <c r="AU71" s="203"/>
    </row>
    <row r="72" spans="1:47" s="110" customFormat="1" x14ac:dyDescent="0.2">
      <c r="A72" s="203"/>
      <c r="B72" s="203"/>
      <c r="C72" s="203"/>
      <c r="D72" s="203"/>
      <c r="E72" s="203"/>
      <c r="F72" s="203"/>
      <c r="G72" s="203"/>
      <c r="H72" s="203"/>
      <c r="I72" s="203"/>
      <c r="J72" s="203"/>
      <c r="K72" s="203"/>
      <c r="L72" s="203"/>
      <c r="M72" s="203"/>
      <c r="N72" s="203"/>
      <c r="O72" s="203"/>
      <c r="P72" s="203"/>
      <c r="Q72" s="203"/>
      <c r="R72" s="203"/>
      <c r="S72" s="203"/>
      <c r="T72" s="203"/>
      <c r="U72" s="203"/>
      <c r="V72" s="203"/>
      <c r="W72" s="203"/>
      <c r="X72" s="203"/>
      <c r="Y72" s="203"/>
      <c r="Z72" s="203"/>
      <c r="AA72" s="203"/>
      <c r="AB72" s="203"/>
      <c r="AC72" s="203"/>
      <c r="AD72" s="203"/>
      <c r="AE72" s="203"/>
      <c r="AF72" s="203"/>
      <c r="AG72" s="203"/>
      <c r="AH72" s="203"/>
      <c r="AI72" s="203"/>
      <c r="AJ72" s="203"/>
      <c r="AK72" s="203"/>
      <c r="AL72" s="203"/>
      <c r="AM72" s="203"/>
      <c r="AN72" s="203"/>
      <c r="AO72" s="203"/>
      <c r="AP72" s="203"/>
      <c r="AQ72" s="203"/>
      <c r="AR72" s="203"/>
      <c r="AS72" s="203"/>
      <c r="AT72" s="203"/>
      <c r="AU72" s="203"/>
    </row>
    <row r="73" spans="1:47" s="110" customFormat="1" x14ac:dyDescent="0.2">
      <c r="A73" s="203"/>
      <c r="B73" s="203"/>
      <c r="C73" s="203"/>
      <c r="D73" s="203"/>
      <c r="E73" s="203"/>
      <c r="F73" s="203"/>
      <c r="G73" s="203"/>
      <c r="H73" s="203"/>
      <c r="I73" s="203"/>
      <c r="J73" s="203"/>
      <c r="K73" s="203"/>
      <c r="L73" s="203"/>
      <c r="M73" s="203"/>
      <c r="N73" s="203"/>
      <c r="O73" s="203"/>
      <c r="P73" s="203"/>
      <c r="Q73" s="203"/>
      <c r="R73" s="203"/>
      <c r="S73" s="203"/>
      <c r="T73" s="203"/>
      <c r="U73" s="203"/>
      <c r="V73" s="203"/>
      <c r="W73" s="203"/>
      <c r="X73" s="203"/>
      <c r="Y73" s="203"/>
      <c r="Z73" s="203"/>
      <c r="AA73" s="203"/>
      <c r="AB73" s="203"/>
      <c r="AC73" s="203"/>
      <c r="AD73" s="203"/>
      <c r="AE73" s="203"/>
      <c r="AF73" s="203"/>
      <c r="AG73" s="203"/>
      <c r="AH73" s="203"/>
      <c r="AI73" s="203"/>
      <c r="AJ73" s="203"/>
      <c r="AK73" s="203"/>
      <c r="AL73" s="203"/>
      <c r="AM73" s="203"/>
      <c r="AN73" s="203"/>
      <c r="AO73" s="203"/>
      <c r="AP73" s="203"/>
      <c r="AQ73" s="203"/>
      <c r="AR73" s="203"/>
      <c r="AS73" s="203"/>
      <c r="AT73" s="203"/>
      <c r="AU73" s="203"/>
    </row>
    <row r="74" spans="1:47" s="110" customFormat="1" x14ac:dyDescent="0.2">
      <c r="A74" s="203"/>
      <c r="B74" s="203"/>
      <c r="C74" s="203"/>
      <c r="D74" s="203"/>
      <c r="E74" s="203"/>
      <c r="F74" s="203"/>
      <c r="G74" s="203"/>
      <c r="H74" s="203"/>
      <c r="I74" s="203"/>
      <c r="J74" s="203"/>
      <c r="K74" s="203"/>
      <c r="L74" s="203"/>
      <c r="M74" s="203"/>
      <c r="N74" s="203"/>
      <c r="O74" s="203"/>
      <c r="P74" s="203"/>
      <c r="Q74" s="203"/>
      <c r="R74" s="203"/>
      <c r="S74" s="203"/>
      <c r="T74" s="203"/>
      <c r="U74" s="203"/>
      <c r="V74" s="203"/>
      <c r="W74" s="203"/>
      <c r="X74" s="203"/>
      <c r="Y74" s="203"/>
      <c r="Z74" s="203"/>
      <c r="AA74" s="203"/>
      <c r="AB74" s="203"/>
      <c r="AC74" s="203"/>
      <c r="AD74" s="203"/>
      <c r="AE74" s="203"/>
      <c r="AF74" s="203"/>
      <c r="AG74" s="203"/>
      <c r="AH74" s="203"/>
      <c r="AI74" s="203"/>
      <c r="AJ74" s="203"/>
      <c r="AK74" s="203"/>
      <c r="AL74" s="203"/>
      <c r="AM74" s="203"/>
      <c r="AN74" s="203"/>
      <c r="AO74" s="203"/>
      <c r="AP74" s="203"/>
      <c r="AQ74" s="203"/>
      <c r="AR74" s="203"/>
      <c r="AS74" s="203"/>
      <c r="AT74" s="203"/>
      <c r="AU74" s="203"/>
    </row>
    <row r="75" spans="1:47" s="110" customFormat="1" x14ac:dyDescent="0.2">
      <c r="A75" s="203"/>
      <c r="B75" s="203"/>
      <c r="C75" s="203"/>
      <c r="D75" s="203"/>
      <c r="E75" s="203"/>
      <c r="F75" s="203"/>
      <c r="G75" s="203"/>
      <c r="H75" s="203"/>
      <c r="I75" s="203"/>
      <c r="J75" s="203"/>
      <c r="K75" s="203"/>
      <c r="L75" s="203"/>
      <c r="M75" s="203"/>
      <c r="N75" s="203"/>
      <c r="O75" s="203"/>
      <c r="P75" s="203"/>
      <c r="Q75" s="203"/>
      <c r="R75" s="203"/>
      <c r="S75" s="203"/>
      <c r="T75" s="203"/>
      <c r="U75" s="203"/>
      <c r="V75" s="203"/>
      <c r="W75" s="203"/>
      <c r="X75" s="203"/>
      <c r="Y75" s="203"/>
      <c r="Z75" s="203"/>
      <c r="AA75" s="203"/>
      <c r="AB75" s="203"/>
      <c r="AC75" s="203"/>
      <c r="AD75" s="203"/>
      <c r="AE75" s="203"/>
      <c r="AF75" s="203"/>
      <c r="AG75" s="203"/>
      <c r="AH75" s="203"/>
      <c r="AI75" s="203"/>
      <c r="AJ75" s="203"/>
      <c r="AK75" s="203"/>
      <c r="AL75" s="203"/>
      <c r="AM75" s="203"/>
      <c r="AN75" s="203"/>
      <c r="AO75" s="203"/>
      <c r="AP75" s="203"/>
      <c r="AQ75" s="203"/>
      <c r="AR75" s="203"/>
      <c r="AS75" s="203"/>
      <c r="AT75" s="203"/>
      <c r="AU75" s="203"/>
    </row>
    <row r="76" spans="1:47" s="110" customFormat="1" x14ac:dyDescent="0.2">
      <c r="A76" s="203"/>
      <c r="B76" s="203"/>
      <c r="C76" s="203"/>
      <c r="D76" s="203"/>
      <c r="E76" s="203"/>
      <c r="F76" s="203"/>
      <c r="G76" s="203"/>
      <c r="H76" s="203"/>
      <c r="I76" s="203"/>
      <c r="J76" s="203"/>
      <c r="K76" s="203"/>
      <c r="L76" s="203"/>
      <c r="M76" s="203"/>
      <c r="N76" s="203"/>
      <c r="O76" s="203"/>
      <c r="P76" s="203"/>
      <c r="Q76" s="203"/>
      <c r="R76" s="203"/>
      <c r="S76" s="203"/>
      <c r="T76" s="203"/>
      <c r="U76" s="203"/>
      <c r="V76" s="203"/>
      <c r="W76" s="203"/>
      <c r="X76" s="203"/>
      <c r="Y76" s="203"/>
      <c r="Z76" s="203"/>
      <c r="AA76" s="203"/>
      <c r="AB76" s="203"/>
      <c r="AC76" s="203"/>
      <c r="AD76" s="203"/>
      <c r="AE76" s="203"/>
      <c r="AF76" s="203"/>
      <c r="AG76" s="203"/>
      <c r="AH76" s="203"/>
      <c r="AI76" s="203"/>
      <c r="AJ76" s="203"/>
      <c r="AK76" s="203"/>
      <c r="AL76" s="203"/>
      <c r="AM76" s="203"/>
      <c r="AN76" s="203"/>
      <c r="AO76" s="203"/>
      <c r="AP76" s="203"/>
      <c r="AQ76" s="203"/>
      <c r="AR76" s="203"/>
      <c r="AS76" s="203"/>
      <c r="AT76" s="203"/>
      <c r="AU76" s="203"/>
    </row>
    <row r="77" spans="1:47" s="110" customFormat="1" x14ac:dyDescent="0.2">
      <c r="A77" s="203"/>
      <c r="B77" s="203"/>
      <c r="C77" s="203"/>
      <c r="D77" s="203"/>
      <c r="E77" s="203"/>
      <c r="F77" s="203"/>
      <c r="G77" s="203"/>
      <c r="H77" s="203"/>
      <c r="I77" s="203"/>
      <c r="J77" s="203"/>
      <c r="K77" s="203"/>
      <c r="L77" s="203"/>
      <c r="M77" s="203"/>
      <c r="N77" s="203"/>
      <c r="O77" s="203"/>
      <c r="P77" s="203"/>
      <c r="Q77" s="203"/>
      <c r="R77" s="203"/>
      <c r="S77" s="203"/>
      <c r="T77" s="203"/>
      <c r="U77" s="203"/>
      <c r="V77" s="203"/>
      <c r="W77" s="203"/>
      <c r="X77" s="203"/>
      <c r="Y77" s="203"/>
      <c r="Z77" s="203"/>
      <c r="AA77" s="203"/>
      <c r="AB77" s="203"/>
      <c r="AC77" s="203"/>
      <c r="AD77" s="203"/>
      <c r="AE77" s="203"/>
      <c r="AF77" s="203"/>
      <c r="AG77" s="203"/>
      <c r="AH77" s="203"/>
      <c r="AI77" s="203"/>
      <c r="AJ77" s="203"/>
      <c r="AK77" s="203"/>
      <c r="AL77" s="203"/>
      <c r="AM77" s="203"/>
      <c r="AN77" s="203"/>
      <c r="AO77" s="203"/>
      <c r="AP77" s="203"/>
      <c r="AQ77" s="203"/>
      <c r="AR77" s="203"/>
      <c r="AS77" s="203"/>
      <c r="AT77" s="203"/>
      <c r="AU77" s="203"/>
    </row>
    <row r="78" spans="1:47" s="110" customFormat="1" x14ac:dyDescent="0.2">
      <c r="A78" s="203"/>
      <c r="B78" s="203"/>
      <c r="C78" s="203"/>
      <c r="D78" s="203"/>
      <c r="E78" s="203"/>
      <c r="F78" s="203"/>
      <c r="G78" s="203"/>
      <c r="H78" s="203"/>
      <c r="I78" s="203"/>
      <c r="J78" s="203"/>
      <c r="K78" s="203"/>
      <c r="L78" s="203"/>
      <c r="M78" s="203"/>
      <c r="N78" s="203"/>
      <c r="O78" s="203"/>
      <c r="P78" s="203"/>
      <c r="Q78" s="203"/>
      <c r="R78" s="203"/>
      <c r="S78" s="203"/>
      <c r="T78" s="203"/>
      <c r="U78" s="203"/>
      <c r="V78" s="203"/>
      <c r="W78" s="203"/>
      <c r="X78" s="203"/>
      <c r="Y78" s="203"/>
      <c r="Z78" s="203"/>
      <c r="AA78" s="203"/>
      <c r="AB78" s="203"/>
      <c r="AC78" s="203"/>
      <c r="AD78" s="203"/>
      <c r="AE78" s="203"/>
      <c r="AF78" s="203"/>
      <c r="AG78" s="203"/>
      <c r="AH78" s="203"/>
      <c r="AI78" s="203"/>
      <c r="AJ78" s="203"/>
      <c r="AK78" s="203"/>
      <c r="AL78" s="203"/>
      <c r="AM78" s="203"/>
      <c r="AN78" s="203"/>
      <c r="AO78" s="203"/>
      <c r="AP78" s="203"/>
      <c r="AQ78" s="203"/>
      <c r="AR78" s="203"/>
      <c r="AS78" s="203"/>
      <c r="AT78" s="203"/>
      <c r="AU78" s="203"/>
    </row>
    <row r="79" spans="1:47" s="110" customFormat="1" x14ac:dyDescent="0.2">
      <c r="A79" s="203"/>
      <c r="B79" s="203"/>
      <c r="C79" s="203"/>
      <c r="D79" s="203"/>
      <c r="E79" s="203"/>
      <c r="F79" s="203"/>
      <c r="G79" s="203"/>
      <c r="H79" s="203"/>
      <c r="I79" s="203"/>
      <c r="J79" s="203"/>
      <c r="K79" s="203"/>
      <c r="L79" s="203"/>
      <c r="M79" s="203"/>
      <c r="N79" s="203"/>
      <c r="O79" s="203"/>
      <c r="P79" s="203"/>
      <c r="Q79" s="203"/>
      <c r="R79" s="203"/>
      <c r="S79" s="203"/>
      <c r="T79" s="203"/>
      <c r="U79" s="203"/>
      <c r="V79" s="203"/>
      <c r="W79" s="203"/>
      <c r="X79" s="203"/>
      <c r="Y79" s="203"/>
      <c r="Z79" s="203"/>
      <c r="AA79" s="203"/>
      <c r="AB79" s="203"/>
      <c r="AC79" s="203"/>
      <c r="AD79" s="203"/>
      <c r="AE79" s="203"/>
      <c r="AF79" s="203"/>
      <c r="AG79" s="203"/>
      <c r="AH79" s="203"/>
      <c r="AI79" s="203"/>
      <c r="AJ79" s="203"/>
      <c r="AK79" s="203"/>
      <c r="AL79" s="203"/>
      <c r="AM79" s="203"/>
      <c r="AN79" s="203"/>
      <c r="AO79" s="203"/>
      <c r="AP79" s="203"/>
      <c r="AQ79" s="203"/>
      <c r="AR79" s="203"/>
      <c r="AS79" s="203"/>
      <c r="AT79" s="203"/>
      <c r="AU79" s="203"/>
    </row>
    <row r="80" spans="1:47" s="110" customFormat="1" x14ac:dyDescent="0.2">
      <c r="A80" s="203"/>
      <c r="B80" s="203"/>
      <c r="C80" s="203"/>
      <c r="D80" s="203"/>
      <c r="E80" s="203"/>
      <c r="F80" s="203"/>
      <c r="G80" s="203"/>
      <c r="H80" s="203"/>
      <c r="I80" s="203"/>
      <c r="J80" s="203"/>
      <c r="K80" s="203"/>
      <c r="L80" s="203"/>
      <c r="M80" s="203"/>
      <c r="N80" s="203"/>
      <c r="O80" s="203"/>
      <c r="P80" s="203"/>
      <c r="Q80" s="203"/>
      <c r="R80" s="203"/>
      <c r="S80" s="203"/>
      <c r="T80" s="203"/>
      <c r="U80" s="203"/>
      <c r="V80" s="203"/>
      <c r="W80" s="203"/>
      <c r="X80" s="203"/>
      <c r="Y80" s="203"/>
      <c r="Z80" s="203"/>
      <c r="AA80" s="203"/>
      <c r="AB80" s="203"/>
      <c r="AC80" s="203"/>
      <c r="AD80" s="203"/>
      <c r="AE80" s="203"/>
      <c r="AF80" s="203"/>
      <c r="AG80" s="203"/>
      <c r="AH80" s="203"/>
      <c r="AI80" s="203"/>
      <c r="AJ80" s="203"/>
      <c r="AK80" s="203"/>
      <c r="AL80" s="203"/>
      <c r="AM80" s="203"/>
      <c r="AN80" s="203"/>
      <c r="AO80" s="203"/>
      <c r="AP80" s="203"/>
      <c r="AQ80" s="203"/>
      <c r="AR80" s="203"/>
      <c r="AS80" s="203"/>
      <c r="AT80" s="203"/>
      <c r="AU80" s="203"/>
    </row>
    <row r="81" spans="1:47" s="110" customFormat="1" x14ac:dyDescent="0.2">
      <c r="A81" s="203"/>
      <c r="B81" s="203"/>
      <c r="C81" s="203"/>
      <c r="D81" s="203"/>
      <c r="E81" s="203"/>
      <c r="F81" s="203"/>
      <c r="G81" s="203"/>
      <c r="H81" s="203"/>
      <c r="I81" s="203"/>
      <c r="J81" s="203"/>
      <c r="K81" s="203"/>
      <c r="L81" s="203"/>
      <c r="M81" s="203"/>
      <c r="N81" s="203"/>
      <c r="O81" s="203"/>
      <c r="P81" s="203"/>
      <c r="Q81" s="203"/>
      <c r="R81" s="203"/>
      <c r="S81" s="203"/>
      <c r="T81" s="203"/>
      <c r="U81" s="203"/>
      <c r="V81" s="203"/>
      <c r="W81" s="203"/>
      <c r="X81" s="203"/>
      <c r="Y81" s="203"/>
      <c r="Z81" s="203"/>
      <c r="AA81" s="203"/>
      <c r="AB81" s="203"/>
      <c r="AC81" s="203"/>
      <c r="AD81" s="203"/>
      <c r="AE81" s="203"/>
      <c r="AF81" s="203"/>
      <c r="AG81" s="203"/>
      <c r="AH81" s="203"/>
      <c r="AI81" s="203"/>
      <c r="AJ81" s="203"/>
      <c r="AK81" s="203"/>
      <c r="AL81" s="203"/>
      <c r="AM81" s="203"/>
      <c r="AN81" s="203"/>
      <c r="AO81" s="203"/>
      <c r="AP81" s="203"/>
      <c r="AQ81" s="203"/>
      <c r="AR81" s="203"/>
      <c r="AS81" s="203"/>
      <c r="AT81" s="203"/>
      <c r="AU81" s="203"/>
    </row>
    <row r="82" spans="1:47" s="110" customFormat="1" x14ac:dyDescent="0.2">
      <c r="A82" s="203"/>
      <c r="B82" s="203"/>
      <c r="C82" s="203"/>
      <c r="D82" s="203"/>
      <c r="E82" s="203"/>
      <c r="F82" s="203"/>
      <c r="G82" s="203"/>
      <c r="H82" s="203"/>
      <c r="I82" s="203"/>
      <c r="J82" s="203"/>
      <c r="K82" s="203"/>
      <c r="L82" s="203"/>
      <c r="M82" s="203"/>
      <c r="N82" s="203"/>
      <c r="O82" s="203"/>
      <c r="P82" s="203"/>
      <c r="Q82" s="203"/>
      <c r="R82" s="203"/>
      <c r="S82" s="203"/>
      <c r="T82" s="203"/>
      <c r="U82" s="203"/>
      <c r="V82" s="203"/>
      <c r="W82" s="203"/>
      <c r="X82" s="203"/>
      <c r="Y82" s="203"/>
      <c r="Z82" s="203"/>
      <c r="AA82" s="203"/>
      <c r="AB82" s="203"/>
      <c r="AC82" s="203"/>
      <c r="AD82" s="203"/>
      <c r="AE82" s="203"/>
      <c r="AF82" s="203"/>
      <c r="AG82" s="203"/>
      <c r="AH82" s="203"/>
      <c r="AI82" s="203"/>
      <c r="AJ82" s="203"/>
      <c r="AK82" s="203"/>
      <c r="AL82" s="203"/>
      <c r="AM82" s="203"/>
      <c r="AN82" s="203"/>
      <c r="AO82" s="203"/>
      <c r="AP82" s="203"/>
      <c r="AQ82" s="203"/>
      <c r="AR82" s="203"/>
      <c r="AS82" s="203"/>
      <c r="AT82" s="203"/>
      <c r="AU82" s="203"/>
    </row>
    <row r="83" spans="1:47" s="110" customFormat="1" x14ac:dyDescent="0.2">
      <c r="A83" s="203"/>
      <c r="B83" s="203"/>
      <c r="C83" s="203"/>
      <c r="D83" s="203"/>
      <c r="E83" s="203"/>
      <c r="F83" s="203"/>
      <c r="G83" s="203"/>
      <c r="H83" s="203"/>
      <c r="I83" s="203"/>
      <c r="J83" s="203"/>
      <c r="K83" s="203"/>
      <c r="L83" s="203"/>
      <c r="M83" s="203"/>
      <c r="N83" s="203"/>
      <c r="O83" s="203"/>
      <c r="P83" s="203"/>
      <c r="Q83" s="203"/>
      <c r="R83" s="203"/>
      <c r="S83" s="203"/>
      <c r="T83" s="203"/>
      <c r="U83" s="203"/>
      <c r="V83" s="203"/>
      <c r="W83" s="203"/>
      <c r="X83" s="203"/>
      <c r="Y83" s="203"/>
      <c r="Z83" s="203"/>
      <c r="AA83" s="203"/>
      <c r="AB83" s="203"/>
      <c r="AC83" s="203"/>
      <c r="AD83" s="203"/>
      <c r="AE83" s="203"/>
      <c r="AF83" s="203"/>
      <c r="AG83" s="203"/>
      <c r="AH83" s="203"/>
      <c r="AI83" s="203"/>
      <c r="AJ83" s="203"/>
      <c r="AK83" s="203"/>
      <c r="AL83" s="203"/>
      <c r="AM83" s="203"/>
      <c r="AN83" s="203"/>
      <c r="AO83" s="203"/>
      <c r="AP83" s="203"/>
      <c r="AQ83" s="203"/>
      <c r="AR83" s="203"/>
      <c r="AS83" s="203"/>
      <c r="AT83" s="203"/>
      <c r="AU83" s="203"/>
    </row>
    <row r="84" spans="1:47" s="110" customFormat="1" x14ac:dyDescent="0.2">
      <c r="A84" s="203"/>
      <c r="B84" s="203"/>
      <c r="C84" s="203"/>
      <c r="D84" s="203"/>
      <c r="E84" s="203"/>
      <c r="F84" s="203"/>
      <c r="G84" s="203"/>
      <c r="H84" s="203"/>
      <c r="I84" s="203"/>
      <c r="J84" s="203"/>
      <c r="K84" s="203"/>
      <c r="L84" s="203"/>
      <c r="M84" s="203"/>
      <c r="N84" s="203"/>
      <c r="O84" s="203"/>
      <c r="P84" s="203"/>
      <c r="Q84" s="203"/>
      <c r="R84" s="203"/>
      <c r="S84" s="203"/>
      <c r="T84" s="203"/>
      <c r="U84" s="203"/>
      <c r="V84" s="203"/>
      <c r="W84" s="203"/>
      <c r="X84" s="203"/>
      <c r="Y84" s="203"/>
      <c r="Z84" s="203"/>
      <c r="AA84" s="203"/>
      <c r="AB84" s="203"/>
      <c r="AC84" s="203"/>
      <c r="AD84" s="203"/>
      <c r="AE84" s="203"/>
      <c r="AF84" s="203"/>
      <c r="AG84" s="203"/>
      <c r="AH84" s="203"/>
      <c r="AI84" s="203"/>
      <c r="AJ84" s="203"/>
      <c r="AK84" s="203"/>
      <c r="AL84" s="203"/>
      <c r="AM84" s="203"/>
      <c r="AN84" s="203"/>
      <c r="AO84" s="203"/>
      <c r="AP84" s="203"/>
      <c r="AQ84" s="203"/>
      <c r="AR84" s="203"/>
      <c r="AS84" s="203"/>
      <c r="AT84" s="203"/>
      <c r="AU84" s="203"/>
    </row>
    <row r="85" spans="1:47" s="110" customFormat="1" x14ac:dyDescent="0.2">
      <c r="A85" s="203"/>
      <c r="B85" s="203"/>
      <c r="C85" s="203"/>
      <c r="D85" s="203"/>
      <c r="E85" s="203"/>
      <c r="F85" s="203"/>
      <c r="G85" s="203"/>
      <c r="H85" s="203"/>
      <c r="I85" s="203"/>
      <c r="J85" s="203"/>
      <c r="K85" s="203"/>
      <c r="L85" s="203"/>
      <c r="M85" s="203"/>
      <c r="N85" s="203"/>
      <c r="O85" s="203"/>
      <c r="P85" s="203"/>
      <c r="Q85" s="203"/>
      <c r="R85" s="203"/>
      <c r="S85" s="203"/>
      <c r="T85" s="203"/>
      <c r="U85" s="203"/>
      <c r="V85" s="203"/>
      <c r="W85" s="203"/>
      <c r="X85" s="203"/>
      <c r="Y85" s="203"/>
      <c r="Z85" s="203"/>
      <c r="AA85" s="203"/>
      <c r="AB85" s="203"/>
      <c r="AC85" s="203"/>
      <c r="AD85" s="203"/>
      <c r="AE85" s="203"/>
      <c r="AF85" s="203"/>
      <c r="AG85" s="203"/>
      <c r="AH85" s="203"/>
      <c r="AI85" s="203"/>
      <c r="AJ85" s="203"/>
      <c r="AK85" s="203"/>
      <c r="AL85" s="203"/>
      <c r="AM85" s="203"/>
      <c r="AN85" s="203"/>
      <c r="AO85" s="203"/>
      <c r="AP85" s="203"/>
      <c r="AQ85" s="203"/>
      <c r="AR85" s="203"/>
      <c r="AS85" s="203"/>
      <c r="AT85" s="203"/>
      <c r="AU85" s="203"/>
    </row>
    <row r="86" spans="1:47" s="110" customFormat="1" x14ac:dyDescent="0.2">
      <c r="A86" s="203"/>
      <c r="B86" s="203"/>
      <c r="C86" s="203"/>
      <c r="D86" s="203"/>
      <c r="E86" s="203"/>
      <c r="F86" s="203"/>
      <c r="G86" s="203"/>
      <c r="H86" s="203"/>
      <c r="I86" s="203"/>
      <c r="J86" s="203"/>
      <c r="K86" s="203"/>
      <c r="L86" s="203"/>
      <c r="M86" s="203"/>
      <c r="N86" s="203"/>
      <c r="O86" s="203"/>
      <c r="P86" s="203"/>
      <c r="Q86" s="203"/>
      <c r="R86" s="203"/>
      <c r="S86" s="203"/>
      <c r="T86" s="203"/>
      <c r="U86" s="203"/>
      <c r="V86" s="203"/>
      <c r="W86" s="203"/>
      <c r="X86" s="203"/>
      <c r="Y86" s="203"/>
      <c r="Z86" s="203"/>
      <c r="AA86" s="203"/>
      <c r="AB86" s="203"/>
      <c r="AC86" s="203"/>
      <c r="AD86" s="203"/>
      <c r="AE86" s="203"/>
      <c r="AF86" s="203"/>
      <c r="AG86" s="203"/>
      <c r="AH86" s="203"/>
      <c r="AI86" s="203"/>
      <c r="AJ86" s="203"/>
      <c r="AK86" s="203"/>
      <c r="AL86" s="203"/>
      <c r="AM86" s="203"/>
      <c r="AN86" s="203"/>
      <c r="AO86" s="203"/>
      <c r="AP86" s="203"/>
      <c r="AQ86" s="203"/>
      <c r="AR86" s="203"/>
      <c r="AS86" s="203"/>
      <c r="AT86" s="203"/>
      <c r="AU86" s="203"/>
    </row>
    <row r="87" spans="1:47" s="110" customFormat="1" x14ac:dyDescent="0.2">
      <c r="A87" s="203"/>
      <c r="B87" s="203"/>
      <c r="C87" s="203"/>
      <c r="D87" s="203"/>
      <c r="E87" s="203"/>
      <c r="F87" s="203"/>
      <c r="G87" s="203"/>
      <c r="H87" s="203"/>
      <c r="I87" s="203"/>
      <c r="J87" s="203"/>
      <c r="K87" s="203"/>
      <c r="L87" s="203"/>
      <c r="M87" s="203"/>
      <c r="N87" s="203"/>
      <c r="O87" s="203"/>
      <c r="P87" s="203"/>
      <c r="Q87" s="203"/>
      <c r="R87" s="203"/>
      <c r="S87" s="203"/>
      <c r="T87" s="203"/>
      <c r="U87" s="203"/>
      <c r="V87" s="203"/>
      <c r="W87" s="203"/>
      <c r="X87" s="203"/>
      <c r="Y87" s="203"/>
      <c r="Z87" s="203"/>
      <c r="AA87" s="203"/>
      <c r="AB87" s="203"/>
      <c r="AC87" s="203"/>
      <c r="AD87" s="203"/>
      <c r="AE87" s="203"/>
      <c r="AF87" s="203"/>
      <c r="AG87" s="203"/>
      <c r="AH87" s="203"/>
      <c r="AI87" s="203"/>
      <c r="AJ87" s="203"/>
      <c r="AK87" s="203"/>
      <c r="AL87" s="203"/>
      <c r="AM87" s="203"/>
      <c r="AN87" s="203"/>
      <c r="AO87" s="203"/>
      <c r="AP87" s="203"/>
      <c r="AQ87" s="203"/>
      <c r="AR87" s="203"/>
      <c r="AS87" s="203"/>
      <c r="AT87" s="203"/>
      <c r="AU87" s="203"/>
    </row>
    <row r="88" spans="1:47" s="110" customFormat="1" x14ac:dyDescent="0.2">
      <c r="A88" s="203"/>
      <c r="B88" s="203"/>
      <c r="C88" s="203"/>
      <c r="D88" s="203"/>
      <c r="E88" s="203"/>
      <c r="F88" s="203"/>
      <c r="G88" s="203"/>
      <c r="H88" s="203"/>
      <c r="I88" s="203"/>
      <c r="J88" s="203"/>
      <c r="K88" s="203"/>
      <c r="L88" s="203"/>
      <c r="M88" s="203"/>
      <c r="N88" s="203"/>
      <c r="O88" s="203"/>
      <c r="P88" s="203"/>
      <c r="Q88" s="203"/>
      <c r="R88" s="203"/>
      <c r="S88" s="203"/>
      <c r="T88" s="203"/>
      <c r="U88" s="203"/>
      <c r="V88" s="203"/>
      <c r="W88" s="203"/>
      <c r="X88" s="203"/>
      <c r="Y88" s="203"/>
      <c r="Z88" s="203"/>
      <c r="AA88" s="203"/>
      <c r="AB88" s="203"/>
      <c r="AC88" s="203"/>
      <c r="AD88" s="203"/>
      <c r="AE88" s="203"/>
      <c r="AF88" s="203"/>
      <c r="AG88" s="203"/>
      <c r="AH88" s="203"/>
      <c r="AI88" s="203"/>
      <c r="AJ88" s="203"/>
      <c r="AK88" s="203"/>
      <c r="AL88" s="203"/>
      <c r="AM88" s="203"/>
      <c r="AN88" s="203"/>
      <c r="AO88" s="203"/>
      <c r="AP88" s="203"/>
      <c r="AQ88" s="203"/>
      <c r="AR88" s="203"/>
      <c r="AS88" s="203"/>
      <c r="AT88" s="203"/>
      <c r="AU88" s="203"/>
    </row>
    <row r="89" spans="1:47" s="110" customFormat="1" x14ac:dyDescent="0.2">
      <c r="A89" s="203"/>
      <c r="B89" s="203"/>
      <c r="C89" s="203"/>
      <c r="D89" s="203"/>
      <c r="E89" s="203"/>
      <c r="F89" s="203"/>
      <c r="G89" s="203"/>
      <c r="H89" s="203"/>
      <c r="I89" s="203"/>
      <c r="J89" s="203"/>
      <c r="K89" s="203"/>
      <c r="L89" s="203"/>
      <c r="M89" s="203"/>
      <c r="N89" s="203"/>
      <c r="O89" s="203"/>
      <c r="P89" s="203"/>
      <c r="Q89" s="203"/>
      <c r="R89" s="203"/>
      <c r="S89" s="203"/>
      <c r="T89" s="203"/>
      <c r="U89" s="203"/>
      <c r="V89" s="203"/>
      <c r="W89" s="203"/>
      <c r="X89" s="203"/>
      <c r="Y89" s="203"/>
      <c r="Z89" s="203"/>
      <c r="AA89" s="203"/>
      <c r="AB89" s="203"/>
      <c r="AC89" s="203"/>
      <c r="AD89" s="203"/>
      <c r="AE89" s="203"/>
      <c r="AF89" s="203"/>
      <c r="AG89" s="203"/>
      <c r="AH89" s="203"/>
      <c r="AI89" s="203"/>
      <c r="AJ89" s="203"/>
      <c r="AK89" s="203"/>
      <c r="AL89" s="203"/>
      <c r="AM89" s="203"/>
      <c r="AN89" s="203"/>
      <c r="AO89" s="203"/>
      <c r="AP89" s="203"/>
      <c r="AQ89" s="203"/>
      <c r="AR89" s="203"/>
      <c r="AS89" s="203"/>
      <c r="AT89" s="203"/>
      <c r="AU89" s="203"/>
    </row>
    <row r="90" spans="1:47" s="110" customFormat="1" x14ac:dyDescent="0.2">
      <c r="A90" s="203"/>
      <c r="B90" s="203"/>
      <c r="C90" s="203"/>
      <c r="D90" s="203"/>
      <c r="E90" s="203"/>
      <c r="F90" s="203"/>
      <c r="G90" s="203"/>
      <c r="H90" s="203"/>
      <c r="I90" s="203"/>
      <c r="J90" s="203"/>
      <c r="K90" s="203"/>
      <c r="L90" s="203"/>
      <c r="M90" s="203"/>
      <c r="N90" s="203"/>
      <c r="O90" s="203"/>
      <c r="P90" s="203"/>
      <c r="Q90" s="203"/>
      <c r="R90" s="203"/>
      <c r="S90" s="203"/>
      <c r="T90" s="203"/>
      <c r="U90" s="203"/>
      <c r="V90" s="203"/>
      <c r="W90" s="203"/>
      <c r="X90" s="203"/>
      <c r="Y90" s="203"/>
      <c r="Z90" s="203"/>
      <c r="AA90" s="203"/>
      <c r="AB90" s="203"/>
      <c r="AC90" s="203"/>
      <c r="AD90" s="203"/>
      <c r="AE90" s="203"/>
      <c r="AF90" s="203"/>
      <c r="AG90" s="203"/>
      <c r="AH90" s="203"/>
      <c r="AI90" s="203"/>
      <c r="AJ90" s="203"/>
      <c r="AK90" s="203"/>
      <c r="AL90" s="203"/>
      <c r="AM90" s="203"/>
      <c r="AN90" s="203"/>
      <c r="AO90" s="203"/>
      <c r="AP90" s="203"/>
      <c r="AQ90" s="203"/>
      <c r="AR90" s="203"/>
      <c r="AS90" s="203"/>
      <c r="AT90" s="203"/>
      <c r="AU90" s="203"/>
    </row>
    <row r="91" spans="1:47" s="110" customFormat="1" x14ac:dyDescent="0.2">
      <c r="A91" s="203"/>
      <c r="B91" s="203"/>
      <c r="C91" s="203"/>
      <c r="D91" s="203"/>
      <c r="E91" s="203"/>
      <c r="F91" s="203"/>
      <c r="G91" s="203"/>
      <c r="H91" s="203"/>
      <c r="I91" s="203"/>
      <c r="J91" s="203"/>
      <c r="K91" s="203"/>
      <c r="L91" s="203"/>
      <c r="M91" s="203"/>
      <c r="N91" s="203"/>
      <c r="O91" s="203"/>
      <c r="P91" s="203"/>
      <c r="Q91" s="203"/>
      <c r="R91" s="203"/>
      <c r="S91" s="203"/>
      <c r="T91" s="203"/>
      <c r="U91" s="203"/>
      <c r="V91" s="203"/>
      <c r="W91" s="203"/>
      <c r="X91" s="203"/>
      <c r="Y91" s="203"/>
      <c r="Z91" s="203"/>
      <c r="AA91" s="203"/>
      <c r="AB91" s="203"/>
      <c r="AC91" s="203"/>
      <c r="AD91" s="203"/>
      <c r="AE91" s="203"/>
      <c r="AF91" s="203"/>
      <c r="AG91" s="203"/>
      <c r="AH91" s="203"/>
      <c r="AI91" s="203"/>
      <c r="AJ91" s="203"/>
      <c r="AK91" s="203"/>
      <c r="AL91" s="203"/>
      <c r="AM91" s="203"/>
      <c r="AN91" s="203"/>
      <c r="AO91" s="203"/>
      <c r="AP91" s="203"/>
      <c r="AQ91" s="203"/>
      <c r="AR91" s="203"/>
      <c r="AS91" s="203"/>
      <c r="AT91" s="203"/>
      <c r="AU91" s="203"/>
    </row>
    <row r="92" spans="1:47" s="110" customFormat="1" x14ac:dyDescent="0.2">
      <c r="A92" s="203"/>
      <c r="B92" s="203"/>
      <c r="C92" s="203"/>
      <c r="D92" s="203"/>
      <c r="E92" s="203"/>
      <c r="F92" s="203"/>
      <c r="G92" s="203"/>
      <c r="H92" s="203"/>
      <c r="I92" s="203"/>
      <c r="J92" s="203"/>
      <c r="K92" s="203"/>
      <c r="L92" s="203"/>
      <c r="M92" s="203"/>
      <c r="N92" s="203"/>
      <c r="O92" s="203"/>
      <c r="P92" s="203"/>
      <c r="Q92" s="203"/>
      <c r="R92" s="203"/>
      <c r="S92" s="203"/>
      <c r="T92" s="203"/>
      <c r="U92" s="203"/>
      <c r="V92" s="203"/>
      <c r="W92" s="203"/>
      <c r="X92" s="203"/>
      <c r="Y92" s="203"/>
      <c r="Z92" s="203"/>
      <c r="AA92" s="203"/>
      <c r="AB92" s="203"/>
      <c r="AC92" s="203"/>
      <c r="AD92" s="203"/>
      <c r="AE92" s="203"/>
      <c r="AF92" s="203"/>
      <c r="AG92" s="203"/>
      <c r="AH92" s="203"/>
      <c r="AI92" s="203"/>
      <c r="AJ92" s="203"/>
      <c r="AK92" s="203"/>
      <c r="AL92" s="203"/>
      <c r="AM92" s="203"/>
      <c r="AN92" s="203"/>
      <c r="AO92" s="203"/>
      <c r="AP92" s="203"/>
      <c r="AQ92" s="203"/>
      <c r="AR92" s="203"/>
      <c r="AS92" s="203"/>
      <c r="AT92" s="203"/>
      <c r="AU92" s="203"/>
    </row>
    <row r="93" spans="1:47" s="110" customFormat="1" x14ac:dyDescent="0.2">
      <c r="A93" s="203"/>
      <c r="B93" s="203"/>
      <c r="C93" s="203"/>
      <c r="D93" s="203"/>
      <c r="E93" s="203"/>
      <c r="F93" s="203"/>
      <c r="G93" s="203"/>
      <c r="H93" s="203"/>
      <c r="I93" s="203"/>
      <c r="J93" s="203"/>
      <c r="K93" s="203"/>
      <c r="L93" s="203"/>
      <c r="M93" s="203"/>
      <c r="N93" s="203"/>
      <c r="O93" s="203"/>
      <c r="P93" s="203"/>
      <c r="Q93" s="203"/>
      <c r="R93" s="203"/>
      <c r="S93" s="203"/>
      <c r="T93" s="203"/>
      <c r="U93" s="203"/>
      <c r="V93" s="203"/>
      <c r="W93" s="203"/>
      <c r="X93" s="203"/>
      <c r="Y93" s="203"/>
      <c r="Z93" s="203"/>
      <c r="AA93" s="203"/>
      <c r="AB93" s="203"/>
      <c r="AC93" s="203"/>
      <c r="AD93" s="203"/>
      <c r="AE93" s="203"/>
      <c r="AF93" s="203"/>
      <c r="AG93" s="203"/>
      <c r="AH93" s="203"/>
      <c r="AI93" s="203"/>
      <c r="AJ93" s="203"/>
      <c r="AK93" s="203"/>
      <c r="AL93" s="203"/>
      <c r="AM93" s="203"/>
      <c r="AN93" s="203"/>
      <c r="AO93" s="203"/>
      <c r="AP93" s="203"/>
      <c r="AQ93" s="203"/>
      <c r="AR93" s="203"/>
      <c r="AS93" s="203"/>
      <c r="AT93" s="203"/>
      <c r="AU93" s="203"/>
    </row>
    <row r="94" spans="1:47" s="110" customFormat="1" x14ac:dyDescent="0.2">
      <c r="A94" s="203"/>
      <c r="B94" s="203"/>
      <c r="C94" s="203"/>
      <c r="D94" s="203"/>
      <c r="E94" s="203"/>
      <c r="F94" s="203"/>
      <c r="G94" s="203"/>
      <c r="H94" s="203"/>
      <c r="I94" s="203"/>
      <c r="J94" s="203"/>
      <c r="K94" s="203"/>
      <c r="L94" s="203"/>
      <c r="M94" s="203"/>
      <c r="N94" s="203"/>
      <c r="O94" s="203"/>
      <c r="P94" s="203"/>
      <c r="Q94" s="203"/>
      <c r="R94" s="203"/>
      <c r="S94" s="203"/>
      <c r="T94" s="203"/>
      <c r="U94" s="203"/>
      <c r="V94" s="203"/>
      <c r="W94" s="203"/>
      <c r="X94" s="203"/>
      <c r="Y94" s="203"/>
      <c r="Z94" s="203"/>
      <c r="AA94" s="203"/>
      <c r="AB94" s="203"/>
      <c r="AC94" s="203"/>
      <c r="AD94" s="203"/>
      <c r="AE94" s="203"/>
      <c r="AF94" s="203"/>
      <c r="AG94" s="203"/>
      <c r="AH94" s="203"/>
      <c r="AI94" s="203"/>
      <c r="AJ94" s="203"/>
      <c r="AK94" s="203"/>
      <c r="AL94" s="203"/>
      <c r="AM94" s="203"/>
      <c r="AN94" s="203"/>
      <c r="AO94" s="203"/>
      <c r="AP94" s="203"/>
      <c r="AQ94" s="203"/>
      <c r="AR94" s="203"/>
      <c r="AS94" s="203"/>
      <c r="AT94" s="203"/>
      <c r="AU94" s="203"/>
    </row>
    <row r="95" spans="1:47" s="110" customFormat="1" x14ac:dyDescent="0.2">
      <c r="A95" s="203"/>
      <c r="B95" s="203"/>
      <c r="C95" s="203"/>
      <c r="D95" s="203"/>
      <c r="E95" s="203"/>
      <c r="F95" s="203"/>
      <c r="G95" s="203"/>
      <c r="H95" s="203"/>
      <c r="I95" s="203"/>
      <c r="J95" s="203"/>
      <c r="K95" s="203"/>
      <c r="L95" s="203"/>
      <c r="M95" s="203"/>
      <c r="N95" s="203"/>
      <c r="O95" s="203"/>
      <c r="P95" s="203"/>
      <c r="Q95" s="203"/>
      <c r="R95" s="203"/>
      <c r="S95" s="203"/>
      <c r="T95" s="203"/>
      <c r="U95" s="203"/>
      <c r="V95" s="203"/>
      <c r="W95" s="203"/>
      <c r="X95" s="203"/>
      <c r="Y95" s="203"/>
      <c r="Z95" s="203"/>
      <c r="AA95" s="203"/>
      <c r="AB95" s="203"/>
      <c r="AC95" s="203"/>
      <c r="AD95" s="203"/>
      <c r="AE95" s="203"/>
      <c r="AF95" s="203"/>
      <c r="AG95" s="203"/>
      <c r="AH95" s="203"/>
      <c r="AI95" s="203"/>
      <c r="AJ95" s="203"/>
      <c r="AK95" s="203"/>
      <c r="AL95" s="203"/>
      <c r="AM95" s="203"/>
      <c r="AN95" s="203"/>
      <c r="AO95" s="203"/>
      <c r="AP95" s="203"/>
      <c r="AQ95" s="203"/>
      <c r="AR95" s="203"/>
      <c r="AS95" s="203"/>
      <c r="AT95" s="203"/>
      <c r="AU95" s="203"/>
    </row>
    <row r="96" spans="1:47" s="110" customFormat="1" x14ac:dyDescent="0.2">
      <c r="A96" s="203"/>
      <c r="B96" s="203"/>
      <c r="C96" s="203"/>
      <c r="D96" s="203"/>
      <c r="E96" s="203"/>
      <c r="F96" s="203"/>
      <c r="G96" s="203"/>
      <c r="H96" s="203"/>
      <c r="I96" s="203"/>
      <c r="J96" s="203"/>
      <c r="K96" s="203"/>
      <c r="L96" s="203"/>
      <c r="M96" s="203"/>
      <c r="N96" s="203"/>
      <c r="O96" s="203"/>
      <c r="P96" s="203"/>
      <c r="Q96" s="203"/>
      <c r="R96" s="203"/>
      <c r="S96" s="203"/>
      <c r="T96" s="203"/>
      <c r="U96" s="203"/>
      <c r="V96" s="203"/>
      <c r="W96" s="203"/>
      <c r="X96" s="203"/>
      <c r="Y96" s="203"/>
      <c r="Z96" s="203"/>
      <c r="AA96" s="203"/>
      <c r="AB96" s="203"/>
      <c r="AC96" s="203"/>
      <c r="AD96" s="203"/>
      <c r="AE96" s="203"/>
      <c r="AF96" s="203"/>
      <c r="AG96" s="203"/>
      <c r="AH96" s="203"/>
      <c r="AI96" s="203"/>
      <c r="AJ96" s="203"/>
      <c r="AK96" s="203"/>
      <c r="AL96" s="203"/>
      <c r="AM96" s="203"/>
      <c r="AN96" s="203"/>
      <c r="AO96" s="203"/>
      <c r="AP96" s="203"/>
      <c r="AQ96" s="203"/>
      <c r="AR96" s="203"/>
      <c r="AS96" s="203"/>
      <c r="AT96" s="203"/>
      <c r="AU96" s="203"/>
    </row>
    <row r="97" spans="1:47" s="110" customFormat="1" x14ac:dyDescent="0.2">
      <c r="A97" s="203"/>
      <c r="B97" s="203"/>
      <c r="C97" s="203"/>
      <c r="D97" s="203"/>
      <c r="E97" s="203"/>
      <c r="F97" s="203"/>
      <c r="G97" s="203"/>
      <c r="H97" s="203"/>
      <c r="I97" s="203"/>
      <c r="J97" s="203"/>
      <c r="K97" s="203"/>
      <c r="L97" s="203"/>
      <c r="M97" s="203"/>
      <c r="N97" s="203"/>
      <c r="O97" s="203"/>
      <c r="P97" s="203"/>
      <c r="Q97" s="203"/>
      <c r="R97" s="203"/>
      <c r="S97" s="203"/>
      <c r="T97" s="203"/>
      <c r="U97" s="203"/>
      <c r="V97" s="203"/>
      <c r="W97" s="203"/>
      <c r="X97" s="203"/>
      <c r="Y97" s="203"/>
      <c r="Z97" s="203"/>
      <c r="AA97" s="203"/>
      <c r="AB97" s="203"/>
      <c r="AC97" s="203"/>
      <c r="AD97" s="203"/>
      <c r="AE97" s="203"/>
      <c r="AF97" s="203"/>
      <c r="AG97" s="203"/>
      <c r="AH97" s="203"/>
      <c r="AI97" s="203"/>
      <c r="AJ97" s="203"/>
      <c r="AK97" s="203"/>
      <c r="AL97" s="203"/>
      <c r="AM97" s="203"/>
      <c r="AN97" s="203"/>
      <c r="AO97" s="203"/>
      <c r="AP97" s="203"/>
      <c r="AQ97" s="203"/>
      <c r="AR97" s="203"/>
      <c r="AS97" s="203"/>
      <c r="AT97" s="203"/>
      <c r="AU97" s="203"/>
    </row>
    <row r="98" spans="1:47" s="110" customFormat="1" x14ac:dyDescent="0.2">
      <c r="A98" s="203"/>
      <c r="B98" s="203"/>
      <c r="C98" s="203"/>
      <c r="D98" s="203"/>
      <c r="E98" s="203"/>
      <c r="F98" s="203"/>
      <c r="G98" s="203"/>
      <c r="H98" s="203"/>
      <c r="I98" s="203"/>
      <c r="J98" s="203"/>
      <c r="K98" s="203"/>
      <c r="L98" s="203"/>
      <c r="M98" s="203"/>
      <c r="N98" s="203"/>
      <c r="O98" s="203"/>
      <c r="P98" s="203"/>
      <c r="Q98" s="203"/>
      <c r="R98" s="203"/>
      <c r="S98" s="203"/>
      <c r="T98" s="203"/>
      <c r="U98" s="203"/>
      <c r="V98" s="203"/>
      <c r="W98" s="203"/>
      <c r="X98" s="203"/>
      <c r="Y98" s="203"/>
      <c r="Z98" s="203"/>
      <c r="AA98" s="203"/>
      <c r="AB98" s="203"/>
      <c r="AC98" s="203"/>
      <c r="AD98" s="203"/>
      <c r="AE98" s="203"/>
      <c r="AF98" s="203"/>
      <c r="AG98" s="203"/>
      <c r="AH98" s="203"/>
      <c r="AI98" s="203"/>
      <c r="AJ98" s="203"/>
      <c r="AK98" s="203"/>
      <c r="AL98" s="203"/>
      <c r="AM98" s="203"/>
      <c r="AN98" s="203"/>
      <c r="AO98" s="203"/>
      <c r="AP98" s="203"/>
      <c r="AQ98" s="203"/>
      <c r="AR98" s="203"/>
      <c r="AS98" s="203"/>
      <c r="AT98" s="203"/>
      <c r="AU98" s="203"/>
    </row>
    <row r="99" spans="1:47" s="110" customFormat="1" x14ac:dyDescent="0.2">
      <c r="A99" s="203"/>
      <c r="B99" s="203"/>
      <c r="C99" s="203"/>
      <c r="D99" s="203"/>
      <c r="E99" s="203"/>
      <c r="F99" s="203"/>
      <c r="G99" s="203"/>
      <c r="H99" s="203"/>
      <c r="I99" s="203"/>
      <c r="J99" s="203"/>
      <c r="K99" s="203"/>
      <c r="L99" s="203"/>
      <c r="M99" s="203"/>
      <c r="N99" s="203"/>
      <c r="O99" s="203"/>
      <c r="P99" s="203"/>
      <c r="Q99" s="203"/>
      <c r="R99" s="203"/>
      <c r="S99" s="203"/>
      <c r="T99" s="203"/>
      <c r="U99" s="203"/>
      <c r="V99" s="203"/>
      <c r="W99" s="203"/>
      <c r="X99" s="203"/>
      <c r="Y99" s="203"/>
      <c r="Z99" s="203"/>
      <c r="AA99" s="203"/>
      <c r="AB99" s="203"/>
      <c r="AC99" s="203"/>
      <c r="AD99" s="203"/>
      <c r="AE99" s="203"/>
      <c r="AF99" s="203"/>
      <c r="AG99" s="203"/>
      <c r="AH99" s="203"/>
      <c r="AI99" s="203"/>
      <c r="AJ99" s="203"/>
      <c r="AK99" s="203"/>
      <c r="AL99" s="203"/>
      <c r="AM99" s="203"/>
      <c r="AN99" s="203"/>
      <c r="AO99" s="203"/>
      <c r="AP99" s="203"/>
      <c r="AQ99" s="203"/>
      <c r="AR99" s="203"/>
      <c r="AS99" s="203"/>
      <c r="AT99" s="203"/>
      <c r="AU99" s="203"/>
    </row>
    <row r="100" spans="1:47" s="110" customFormat="1" x14ac:dyDescent="0.2">
      <c r="A100" s="203"/>
      <c r="B100" s="203"/>
      <c r="C100" s="203"/>
      <c r="D100" s="203"/>
      <c r="E100" s="203"/>
      <c r="F100" s="203"/>
      <c r="G100" s="203"/>
      <c r="H100" s="203"/>
      <c r="I100" s="203"/>
      <c r="J100" s="203"/>
      <c r="K100" s="203"/>
      <c r="L100" s="203"/>
      <c r="M100" s="203"/>
      <c r="N100" s="203"/>
      <c r="O100" s="203"/>
      <c r="P100" s="203"/>
      <c r="Q100" s="203"/>
      <c r="R100" s="203"/>
      <c r="S100" s="203"/>
      <c r="T100" s="203"/>
      <c r="U100" s="203"/>
      <c r="V100" s="203"/>
      <c r="W100" s="203"/>
      <c r="X100" s="203"/>
      <c r="Y100" s="203"/>
      <c r="Z100" s="203"/>
      <c r="AA100" s="203"/>
      <c r="AB100" s="203"/>
      <c r="AC100" s="203"/>
      <c r="AD100" s="203"/>
      <c r="AE100" s="203"/>
      <c r="AF100" s="203"/>
      <c r="AG100" s="203"/>
      <c r="AH100" s="203"/>
      <c r="AI100" s="203"/>
      <c r="AJ100" s="203"/>
      <c r="AK100" s="203"/>
      <c r="AL100" s="203"/>
      <c r="AM100" s="203"/>
      <c r="AN100" s="203"/>
      <c r="AO100" s="203"/>
      <c r="AP100" s="203"/>
      <c r="AQ100" s="203"/>
      <c r="AR100" s="203"/>
      <c r="AS100" s="203"/>
      <c r="AT100" s="203"/>
      <c r="AU100" s="203"/>
    </row>
    <row r="101" spans="1:47" s="110" customFormat="1" x14ac:dyDescent="0.2">
      <c r="A101" s="203"/>
      <c r="B101" s="203"/>
      <c r="C101" s="203"/>
      <c r="D101" s="203"/>
      <c r="E101" s="203"/>
      <c r="F101" s="203"/>
      <c r="G101" s="203"/>
      <c r="H101" s="203"/>
      <c r="I101" s="203"/>
      <c r="J101" s="203"/>
      <c r="K101" s="203"/>
      <c r="L101" s="203"/>
      <c r="M101" s="203"/>
      <c r="N101" s="203"/>
      <c r="O101" s="203"/>
      <c r="P101" s="203"/>
      <c r="Q101" s="203"/>
      <c r="R101" s="203"/>
      <c r="S101" s="203"/>
      <c r="T101" s="203"/>
      <c r="U101" s="203"/>
      <c r="V101" s="203"/>
      <c r="W101" s="203"/>
      <c r="X101" s="203"/>
      <c r="Y101" s="203"/>
      <c r="Z101" s="203"/>
      <c r="AA101" s="203"/>
      <c r="AB101" s="203"/>
      <c r="AC101" s="203"/>
      <c r="AD101" s="203"/>
      <c r="AE101" s="203"/>
      <c r="AF101" s="203"/>
      <c r="AG101" s="203"/>
      <c r="AH101" s="203"/>
      <c r="AI101" s="203"/>
      <c r="AJ101" s="203"/>
      <c r="AK101" s="203"/>
      <c r="AL101" s="203"/>
      <c r="AM101" s="203"/>
      <c r="AN101" s="203"/>
      <c r="AO101" s="203"/>
      <c r="AP101" s="203"/>
      <c r="AQ101" s="203"/>
      <c r="AR101" s="203"/>
      <c r="AS101" s="203"/>
      <c r="AT101" s="203"/>
      <c r="AU101" s="203"/>
    </row>
    <row r="102" spans="1:47" s="110" customFormat="1" x14ac:dyDescent="0.2">
      <c r="A102" s="203"/>
      <c r="B102" s="203"/>
      <c r="C102" s="203"/>
      <c r="D102" s="203"/>
      <c r="E102" s="203"/>
      <c r="F102" s="203"/>
      <c r="G102" s="203"/>
      <c r="H102" s="203"/>
      <c r="I102" s="203"/>
      <c r="J102" s="203"/>
      <c r="K102" s="203"/>
      <c r="L102" s="203"/>
      <c r="M102" s="203"/>
      <c r="N102" s="203"/>
      <c r="O102" s="203"/>
      <c r="P102" s="203"/>
      <c r="Q102" s="203"/>
      <c r="R102" s="203"/>
      <c r="S102" s="203"/>
      <c r="T102" s="203"/>
      <c r="U102" s="203"/>
      <c r="V102" s="203"/>
      <c r="W102" s="203"/>
      <c r="X102" s="203"/>
      <c r="Y102" s="203"/>
      <c r="Z102" s="203"/>
      <c r="AA102" s="203"/>
      <c r="AB102" s="203"/>
      <c r="AC102" s="203"/>
      <c r="AD102" s="203"/>
      <c r="AE102" s="203"/>
      <c r="AF102" s="203"/>
      <c r="AG102" s="203"/>
      <c r="AH102" s="203"/>
      <c r="AI102" s="203"/>
      <c r="AJ102" s="203"/>
      <c r="AK102" s="203"/>
      <c r="AL102" s="203"/>
      <c r="AM102" s="203"/>
      <c r="AN102" s="203"/>
      <c r="AO102" s="203"/>
      <c r="AP102" s="203"/>
      <c r="AQ102" s="203"/>
      <c r="AR102" s="203"/>
      <c r="AS102" s="203"/>
      <c r="AT102" s="203"/>
      <c r="AU102" s="203"/>
    </row>
    <row r="103" spans="1:47" s="110" customFormat="1" x14ac:dyDescent="0.2">
      <c r="A103" s="203"/>
      <c r="B103" s="203"/>
      <c r="C103" s="203"/>
      <c r="D103" s="203"/>
      <c r="E103" s="203"/>
      <c r="F103" s="203"/>
      <c r="G103" s="203"/>
      <c r="H103" s="203"/>
      <c r="I103" s="203"/>
      <c r="J103" s="203"/>
      <c r="K103" s="203"/>
      <c r="L103" s="203"/>
      <c r="M103" s="203"/>
      <c r="N103" s="203"/>
      <c r="O103" s="203"/>
      <c r="P103" s="203"/>
      <c r="Q103" s="203"/>
      <c r="R103" s="203"/>
      <c r="S103" s="203"/>
      <c r="T103" s="203"/>
      <c r="U103" s="203"/>
      <c r="V103" s="203"/>
      <c r="W103" s="203"/>
      <c r="X103" s="203"/>
      <c r="Y103" s="203"/>
      <c r="Z103" s="203"/>
      <c r="AA103" s="203"/>
      <c r="AB103" s="203"/>
      <c r="AC103" s="203"/>
      <c r="AD103" s="203"/>
      <c r="AE103" s="203"/>
      <c r="AF103" s="203"/>
      <c r="AG103" s="203"/>
      <c r="AH103" s="203"/>
      <c r="AI103" s="203"/>
      <c r="AJ103" s="203"/>
      <c r="AK103" s="203"/>
      <c r="AL103" s="203"/>
      <c r="AM103" s="203"/>
      <c r="AN103" s="203"/>
      <c r="AO103" s="203"/>
      <c r="AP103" s="203"/>
      <c r="AQ103" s="203"/>
      <c r="AR103" s="203"/>
      <c r="AS103" s="203"/>
      <c r="AT103" s="203"/>
      <c r="AU103" s="203"/>
    </row>
    <row r="104" spans="1:47" s="110" customFormat="1" x14ac:dyDescent="0.2">
      <c r="A104" s="203"/>
      <c r="B104" s="203"/>
      <c r="C104" s="203"/>
      <c r="D104" s="203"/>
      <c r="E104" s="203"/>
      <c r="F104" s="203"/>
      <c r="G104" s="203"/>
      <c r="H104" s="203"/>
      <c r="I104" s="203"/>
      <c r="J104" s="203"/>
      <c r="K104" s="203"/>
      <c r="L104" s="203"/>
      <c r="M104" s="203"/>
      <c r="N104" s="203"/>
      <c r="O104" s="203"/>
      <c r="P104" s="203"/>
      <c r="Q104" s="203"/>
      <c r="R104" s="203"/>
      <c r="S104" s="203"/>
      <c r="T104" s="203"/>
      <c r="U104" s="203"/>
      <c r="V104" s="203"/>
      <c r="W104" s="203"/>
      <c r="X104" s="203"/>
      <c r="Y104" s="203"/>
      <c r="Z104" s="203"/>
      <c r="AA104" s="203"/>
      <c r="AB104" s="203"/>
      <c r="AC104" s="203"/>
      <c r="AD104" s="203"/>
      <c r="AE104" s="203"/>
      <c r="AF104" s="203"/>
      <c r="AG104" s="203"/>
      <c r="AH104" s="203"/>
      <c r="AI104" s="203"/>
      <c r="AJ104" s="203"/>
      <c r="AK104" s="203"/>
      <c r="AL104" s="203"/>
      <c r="AM104" s="203"/>
      <c r="AN104" s="203"/>
      <c r="AO104" s="203"/>
      <c r="AP104" s="203"/>
      <c r="AQ104" s="203"/>
      <c r="AR104" s="203"/>
      <c r="AS104" s="203"/>
      <c r="AT104" s="203"/>
      <c r="AU104" s="203"/>
    </row>
  </sheetData>
  <sheetProtection password="CC54" sheet="1" objects="1" scenarios="1"/>
  <mergeCells count="10">
    <mergeCell ref="E23:P23"/>
    <mergeCell ref="P25:P29"/>
    <mergeCell ref="E30:P30"/>
    <mergeCell ref="P32:P36"/>
    <mergeCell ref="C3:N4"/>
    <mergeCell ref="C7:N7"/>
    <mergeCell ref="E9:P9"/>
    <mergeCell ref="P11:P15"/>
    <mergeCell ref="E16:P16"/>
    <mergeCell ref="P18:P22"/>
  </mergeCells>
  <dataValidations count="3">
    <dataValidation type="whole" allowBlank="1" showInputMessage="1" showErrorMessage="1" sqref="E11:N11 E18:N18 E25:N25 E32:N32" xr:uid="{00000000-0002-0000-0400-000000000000}">
      <formula1>0</formula1>
      <formula2>500000</formula2>
    </dataValidation>
    <dataValidation type="decimal" allowBlank="1" showInputMessage="1" showErrorMessage="1" sqref="E12:N13 E19:N20 E26:N27 E33:N34" xr:uid="{00000000-0002-0000-0400-000001000000}">
      <formula1>0</formula1>
      <formula2>1000</formula2>
    </dataValidation>
    <dataValidation type="decimal" allowBlank="1" showInputMessage="1" showErrorMessage="1" sqref="E14:N15 E21:N22 E28:N29 E35:N36" xr:uid="{00000000-0002-0000-0400-000002000000}">
      <formula1>0</formula1>
      <formula2>1</formula2>
    </dataValidation>
  </dataValidations>
  <pageMargins left="0.74803149606299213" right="0.74803149606299213" top="0.98425196850393704" bottom="0.98425196850393704" header="0.511811023622047" footer="0.511811023622047"/>
  <pageSetup paperSize="0" scale="63" fitToWidth="0" fitToHeight="0" orientation="landscape" horizontalDpi="0" verticalDpi="0" copies="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F118"/>
  <sheetViews>
    <sheetView workbookViewId="0">
      <selection activeCell="F18" sqref="F18"/>
    </sheetView>
  </sheetViews>
  <sheetFormatPr defaultColWidth="8.77734375" defaultRowHeight="15" x14ac:dyDescent="0.2"/>
  <cols>
    <col min="1" max="1" width="2" style="202" customWidth="1"/>
    <col min="2" max="2" width="2.33203125" style="202" customWidth="1"/>
    <col min="3" max="3" width="43.5546875" style="203" customWidth="1"/>
    <col min="4" max="4" width="2.21875" style="202" customWidth="1"/>
    <col min="5" max="6" width="12.77734375" style="202" customWidth="1"/>
    <col min="7" max="7" width="2.21875" style="203" customWidth="1"/>
    <col min="8" max="17" width="12.5546875" style="203" customWidth="1"/>
    <col min="18" max="18" width="2" style="202" customWidth="1"/>
    <col min="19" max="43" width="8.88671875" style="202" customWidth="1"/>
    <col min="44" max="44" width="8.77734375" style="203" customWidth="1"/>
    <col min="45" max="16384" width="8.77734375" style="203"/>
  </cols>
  <sheetData>
    <row r="1" spans="2:58" ht="10.5" customHeight="1" thickBot="1" x14ac:dyDescent="0.25">
      <c r="C1" s="202"/>
      <c r="G1" s="202"/>
      <c r="H1" s="202"/>
      <c r="I1" s="202"/>
      <c r="J1" s="202"/>
      <c r="K1" s="202"/>
      <c r="L1" s="202"/>
      <c r="M1" s="202"/>
      <c r="N1" s="202"/>
      <c r="O1" s="202"/>
      <c r="P1" s="202"/>
      <c r="Q1" s="202"/>
    </row>
    <row r="2" spans="2:58" ht="12" customHeight="1" thickTop="1" x14ac:dyDescent="0.2">
      <c r="B2" s="204"/>
      <c r="C2" s="205"/>
      <c r="D2" s="205"/>
      <c r="E2" s="205"/>
      <c r="F2" s="205"/>
      <c r="G2" s="205"/>
      <c r="H2" s="205"/>
      <c r="I2" s="205"/>
      <c r="J2" s="205"/>
      <c r="K2" s="205"/>
      <c r="L2" s="205"/>
      <c r="M2" s="205"/>
      <c r="N2" s="205"/>
      <c r="O2" s="205"/>
      <c r="P2" s="205"/>
      <c r="Q2" s="205"/>
      <c r="R2" s="207"/>
    </row>
    <row r="3" spans="2:58" ht="21" thickBot="1" x14ac:dyDescent="0.35">
      <c r="B3" s="208"/>
      <c r="C3" s="245" t="s">
        <v>141</v>
      </c>
      <c r="D3" s="246"/>
      <c r="E3" s="246"/>
      <c r="F3" s="246"/>
      <c r="G3" s="209"/>
      <c r="H3" s="209"/>
      <c r="I3" s="209"/>
      <c r="J3" s="209"/>
      <c r="K3" s="209"/>
      <c r="L3" s="209"/>
      <c r="M3" s="209"/>
      <c r="N3" s="209"/>
      <c r="O3" s="209"/>
      <c r="P3" s="209"/>
      <c r="Q3" s="209"/>
      <c r="R3" s="210"/>
      <c r="S3" s="209"/>
    </row>
    <row r="4" spans="2:58" s="202" customFormat="1" ht="15.6" customHeight="1" thickTop="1" x14ac:dyDescent="0.2">
      <c r="B4" s="208"/>
      <c r="C4" s="205"/>
      <c r="D4" s="205"/>
      <c r="E4" s="205"/>
      <c r="F4" s="205"/>
      <c r="G4" s="205"/>
      <c r="H4" s="205"/>
      <c r="I4" s="205"/>
      <c r="J4" s="205"/>
      <c r="K4" s="205"/>
      <c r="L4" s="205"/>
      <c r="M4" s="205"/>
      <c r="N4" s="205"/>
      <c r="O4" s="205"/>
      <c r="P4" s="205"/>
      <c r="Q4" s="205"/>
      <c r="R4" s="210"/>
      <c r="S4" s="209"/>
      <c r="AR4" s="203"/>
      <c r="AS4" s="203"/>
      <c r="AT4" s="203"/>
      <c r="AU4" s="203"/>
      <c r="AV4" s="203"/>
      <c r="AW4" s="203"/>
      <c r="AX4" s="203"/>
      <c r="AY4" s="203"/>
      <c r="AZ4" s="203"/>
      <c r="BA4" s="203"/>
      <c r="BB4" s="203"/>
      <c r="BC4" s="203"/>
      <c r="BD4" s="203"/>
      <c r="BE4" s="203"/>
      <c r="BF4" s="203"/>
    </row>
    <row r="5" spans="2:58" s="202" customFormat="1" ht="19.149999999999999" customHeight="1" x14ac:dyDescent="0.25">
      <c r="B5" s="208"/>
      <c r="C5" s="236" t="s">
        <v>142</v>
      </c>
      <c r="H5" s="247"/>
      <c r="I5" s="247"/>
      <c r="J5" s="247"/>
      <c r="K5" s="247"/>
      <c r="L5" s="247"/>
      <c r="R5" s="210"/>
      <c r="S5" s="209"/>
      <c r="AR5" s="203"/>
      <c r="AS5" s="203"/>
      <c r="AT5" s="203"/>
      <c r="AU5" s="203"/>
      <c r="AV5" s="203"/>
      <c r="AW5" s="203"/>
      <c r="AX5" s="203"/>
      <c r="AY5" s="203"/>
      <c r="AZ5" s="203"/>
      <c r="BA5" s="203"/>
      <c r="BB5" s="203"/>
      <c r="BC5" s="203"/>
      <c r="BD5" s="203"/>
      <c r="BE5" s="203"/>
      <c r="BF5" s="203"/>
    </row>
    <row r="6" spans="2:58" s="202" customFormat="1" ht="9.6" customHeight="1" x14ac:dyDescent="0.2">
      <c r="B6" s="208"/>
      <c r="R6" s="210"/>
      <c r="S6" s="209"/>
      <c r="AR6" s="203"/>
      <c r="AS6" s="203"/>
      <c r="AT6" s="203"/>
      <c r="AU6" s="203"/>
      <c r="AV6" s="203"/>
      <c r="AW6" s="203"/>
      <c r="AX6" s="203"/>
      <c r="AY6" s="203"/>
      <c r="AZ6" s="203"/>
      <c r="BA6" s="203"/>
      <c r="BB6" s="203"/>
      <c r="BC6" s="203"/>
      <c r="BD6" s="203"/>
      <c r="BE6" s="203"/>
      <c r="BF6" s="203"/>
    </row>
    <row r="7" spans="2:58" s="202" customFormat="1" ht="19.149999999999999" customHeight="1" thickBot="1" x14ac:dyDescent="0.3">
      <c r="B7" s="208"/>
      <c r="C7" s="238" t="s">
        <v>117</v>
      </c>
      <c r="E7" s="248"/>
      <c r="F7" s="248" t="s">
        <v>143</v>
      </c>
      <c r="Q7" s="248" t="s">
        <v>143</v>
      </c>
      <c r="R7" s="210"/>
      <c r="S7" s="209"/>
      <c r="AR7" s="203"/>
      <c r="AS7" s="203"/>
      <c r="AT7" s="203"/>
      <c r="AU7" s="203"/>
      <c r="AV7" s="203"/>
      <c r="AW7" s="203"/>
      <c r="AX7" s="203"/>
      <c r="AY7" s="203"/>
      <c r="AZ7" s="203"/>
      <c r="BA7" s="203"/>
      <c r="BB7" s="203"/>
      <c r="BC7" s="203"/>
      <c r="BD7" s="203"/>
      <c r="BE7" s="203"/>
      <c r="BF7" s="203"/>
    </row>
    <row r="8" spans="2:58" s="202" customFormat="1" ht="19.149999999999999" customHeight="1" thickBot="1" x14ac:dyDescent="0.3">
      <c r="B8" s="208"/>
      <c r="C8" s="239" t="s">
        <v>144</v>
      </c>
      <c r="D8" s="221"/>
      <c r="E8" s="220" t="s">
        <v>145</v>
      </c>
      <c r="F8" s="220" t="s">
        <v>33</v>
      </c>
      <c r="H8" s="249" t="str">
        <f>Index!$M$15</f>
        <v>2010/11</v>
      </c>
      <c r="I8" s="249" t="str">
        <f t="shared" ref="I8:Q8" si="0">"20" &amp; (LEFT(RIGHT($H$8,5),2) + (COLUMN() - COLUMN($H$8))) &amp; "/" &amp; (RIGHT(RIGHT($H$8,5),2) + (COLUMN() - COLUMN($H$8)))</f>
        <v>2011/12</v>
      </c>
      <c r="J8" s="249" t="str">
        <f t="shared" si="0"/>
        <v>2012/13</v>
      </c>
      <c r="K8" s="249" t="str">
        <f t="shared" si="0"/>
        <v>2013/14</v>
      </c>
      <c r="L8" s="249" t="str">
        <f t="shared" si="0"/>
        <v>2014/15</v>
      </c>
      <c r="M8" s="249" t="str">
        <f t="shared" si="0"/>
        <v>2015/16</v>
      </c>
      <c r="N8" s="249" t="str">
        <f t="shared" si="0"/>
        <v>2016/17</v>
      </c>
      <c r="O8" s="249" t="str">
        <f t="shared" si="0"/>
        <v>2017/18</v>
      </c>
      <c r="P8" s="249" t="str">
        <f t="shared" si="0"/>
        <v>2018/19</v>
      </c>
      <c r="Q8" s="249" t="str">
        <f t="shared" si="0"/>
        <v>2019/20</v>
      </c>
      <c r="R8" s="210"/>
      <c r="S8" s="209"/>
      <c r="AR8" s="203"/>
      <c r="AS8" s="203"/>
      <c r="AT8" s="203"/>
      <c r="AU8" s="203"/>
      <c r="AV8" s="203"/>
      <c r="AW8" s="203"/>
      <c r="AX8" s="203"/>
      <c r="AY8" s="203"/>
      <c r="AZ8" s="203"/>
      <c r="BA8" s="203"/>
      <c r="BB8" s="203"/>
      <c r="BC8" s="203"/>
      <c r="BD8" s="203"/>
      <c r="BE8" s="203"/>
      <c r="BF8" s="203"/>
    </row>
    <row r="9" spans="2:58" ht="18.600000000000001" customHeight="1" x14ac:dyDescent="0.25">
      <c r="B9" s="208"/>
      <c r="C9" s="250" t="s">
        <v>146</v>
      </c>
      <c r="D9" s="221"/>
      <c r="E9" s="251">
        <f>AVERAGE(H9:Q9)</f>
        <v>0</v>
      </c>
      <c r="F9" s="251">
        <f>SUM(H9:Q9)</f>
        <v>0</v>
      </c>
      <c r="G9" s="202"/>
      <c r="H9" s="251">
        <f>Q14_APC_Wider_benefits!E11*(Q14_APC_Wider_benefits!E12-Q14_APC_Wider_benefits!E13)*Q13_APC_Vehicle_sales_details!$E$14/1000000</f>
        <v>0</v>
      </c>
      <c r="I9" s="251">
        <f>Q14_APC_Wider_benefits!F11*(Q14_APC_Wider_benefits!F12-Q14_APC_Wider_benefits!F13)*Q13_APC_Vehicle_sales_details!$E$14/1000000</f>
        <v>0</v>
      </c>
      <c r="J9" s="251">
        <f>Q14_APC_Wider_benefits!G11*(Q14_APC_Wider_benefits!G12-Q14_APC_Wider_benefits!G13)*Q13_APC_Vehicle_sales_details!$E$14/1000000</f>
        <v>0</v>
      </c>
      <c r="K9" s="251">
        <f>Q14_APC_Wider_benefits!H11*(Q14_APC_Wider_benefits!H12-Q14_APC_Wider_benefits!H13)*Q13_APC_Vehicle_sales_details!$E$14/1000000</f>
        <v>0</v>
      </c>
      <c r="L9" s="251">
        <f>Q14_APC_Wider_benefits!I11*(Q14_APC_Wider_benefits!I12-Q14_APC_Wider_benefits!I13)*Q13_APC_Vehicle_sales_details!$E$14/1000000</f>
        <v>0</v>
      </c>
      <c r="M9" s="251">
        <f>Q14_APC_Wider_benefits!J11*(Q14_APC_Wider_benefits!J12-Q14_APC_Wider_benefits!J13)*Q13_APC_Vehicle_sales_details!$E$14/1000000</f>
        <v>0</v>
      </c>
      <c r="N9" s="251">
        <f>Q14_APC_Wider_benefits!K11*(Q14_APC_Wider_benefits!K12-Q14_APC_Wider_benefits!K13)*Q13_APC_Vehicle_sales_details!$E$14/1000000</f>
        <v>0</v>
      </c>
      <c r="O9" s="251">
        <f>Q14_APC_Wider_benefits!L11*(Q14_APC_Wider_benefits!L12-Q14_APC_Wider_benefits!L13)*Q13_APC_Vehicle_sales_details!$E$14/1000000</f>
        <v>0</v>
      </c>
      <c r="P9" s="251">
        <f>Q14_APC_Wider_benefits!M11*(Q14_APC_Wider_benefits!M12-Q14_APC_Wider_benefits!M13)*Q13_APC_Vehicle_sales_details!$E$14/1000000</f>
        <v>0</v>
      </c>
      <c r="Q9" s="251">
        <f>Q14_APC_Wider_benefits!N11*(Q14_APC_Wider_benefits!N12-Q14_APC_Wider_benefits!N13)*Q13_APC_Vehicle_sales_details!$E$14/1000000</f>
        <v>0</v>
      </c>
      <c r="R9" s="210"/>
      <c r="S9" s="209"/>
    </row>
    <row r="10" spans="2:58" ht="19.149999999999999" customHeight="1" x14ac:dyDescent="0.25">
      <c r="B10" s="208"/>
      <c r="C10" s="252" t="s">
        <v>147</v>
      </c>
      <c r="D10" s="221"/>
      <c r="E10" s="253">
        <f>AVERAGE(H10:Q10)</f>
        <v>0</v>
      </c>
      <c r="F10" s="253">
        <f>SUM(H10:Q10)</f>
        <v>0</v>
      </c>
      <c r="G10" s="202"/>
      <c r="H10" s="254">
        <f>H9*Q13_APC_Vehicle_sales_details!$E$18</f>
        <v>0</v>
      </c>
      <c r="I10" s="254">
        <f>I9*Q13_APC_Vehicle_sales_details!$E$18</f>
        <v>0</v>
      </c>
      <c r="J10" s="254">
        <f>J9*Q13_APC_Vehicle_sales_details!$E$18</f>
        <v>0</v>
      </c>
      <c r="K10" s="254">
        <f>K9*Q13_APC_Vehicle_sales_details!$E$18</f>
        <v>0</v>
      </c>
      <c r="L10" s="254">
        <f>L9*Q13_APC_Vehicle_sales_details!$E$18</f>
        <v>0</v>
      </c>
      <c r="M10" s="254">
        <f>M9*Q13_APC_Vehicle_sales_details!$E$18</f>
        <v>0</v>
      </c>
      <c r="N10" s="254">
        <f>N9*Q13_APC_Vehicle_sales_details!$E$18</f>
        <v>0</v>
      </c>
      <c r="O10" s="254">
        <f>O9*Q13_APC_Vehicle_sales_details!$E$18</f>
        <v>0</v>
      </c>
      <c r="P10" s="254">
        <f>P9*Q13_APC_Vehicle_sales_details!$E$18</f>
        <v>0</v>
      </c>
      <c r="Q10" s="254">
        <f>Q9*Q13_APC_Vehicle_sales_details!$E$18</f>
        <v>0</v>
      </c>
      <c r="R10" s="210"/>
      <c r="S10" s="209"/>
    </row>
    <row r="11" spans="2:58" ht="15.75" customHeight="1" x14ac:dyDescent="0.25">
      <c r="B11" s="208"/>
      <c r="C11" s="252" t="s">
        <v>148</v>
      </c>
      <c r="D11" s="221"/>
      <c r="E11" s="253">
        <f>AVERAGE(H11:Q11)</f>
        <v>0</v>
      </c>
      <c r="F11" s="253">
        <f>SUM(H11:Q11)</f>
        <v>0</v>
      </c>
      <c r="G11" s="202"/>
      <c r="H11" s="254">
        <f>H10*(1-Q13_APC_Vehicle_sales_details!$E$16-Q13_APC_Vehicle_sales_details!$E$17)</f>
        <v>0</v>
      </c>
      <c r="I11" s="254">
        <f>I10*(1-Q13_APC_Vehicle_sales_details!$E$16-Q13_APC_Vehicle_sales_details!$E$17)</f>
        <v>0</v>
      </c>
      <c r="J11" s="254">
        <f>J10*(1-Q13_APC_Vehicle_sales_details!$E$16-Q13_APC_Vehicle_sales_details!$E$17)</f>
        <v>0</v>
      </c>
      <c r="K11" s="254">
        <f>K10*(1-Q13_APC_Vehicle_sales_details!$E$16-Q13_APC_Vehicle_sales_details!$E$17)</f>
        <v>0</v>
      </c>
      <c r="L11" s="254">
        <f>L10*(1-Q13_APC_Vehicle_sales_details!$E$16-Q13_APC_Vehicle_sales_details!$E$17)</f>
        <v>0</v>
      </c>
      <c r="M11" s="254">
        <f>M10*(1-Q13_APC_Vehicle_sales_details!$E$16-Q13_APC_Vehicle_sales_details!$E$17)</f>
        <v>0</v>
      </c>
      <c r="N11" s="254">
        <f>N10*(1-Q13_APC_Vehicle_sales_details!$E$16-Q13_APC_Vehicle_sales_details!$E$17)</f>
        <v>0</v>
      </c>
      <c r="O11" s="254">
        <f>O10*(1-Q13_APC_Vehicle_sales_details!$E$16-Q13_APC_Vehicle_sales_details!$E$17)</f>
        <v>0</v>
      </c>
      <c r="P11" s="254">
        <f>P10*(1-Q13_APC_Vehicle_sales_details!$E$16-Q13_APC_Vehicle_sales_details!$E$17)</f>
        <v>0</v>
      </c>
      <c r="Q11" s="254">
        <f>Q10*(1-Q13_APC_Vehicle_sales_details!$E$16-Q13_APC_Vehicle_sales_details!$E$17)</f>
        <v>0</v>
      </c>
      <c r="R11" s="225"/>
      <c r="S11" s="226"/>
    </row>
    <row r="12" spans="2:58" ht="15.75" customHeight="1" x14ac:dyDescent="0.25">
      <c r="B12" s="208"/>
      <c r="C12" s="252" t="s">
        <v>149</v>
      </c>
      <c r="D12" s="221"/>
      <c r="E12" s="253">
        <f>AVERAGE(H12:Q12)</f>
        <v>0</v>
      </c>
      <c r="F12" s="253">
        <f>SUM(H12:Q12)</f>
        <v>0</v>
      </c>
      <c r="G12" s="202"/>
      <c r="H12" s="254">
        <f>H10*Q13_APC_Vehicle_sales_details!$E$16</f>
        <v>0</v>
      </c>
      <c r="I12" s="254">
        <f>I10*Q13_APC_Vehicle_sales_details!$E$16</f>
        <v>0</v>
      </c>
      <c r="J12" s="254">
        <f>J10*Q13_APC_Vehicle_sales_details!$E$16</f>
        <v>0</v>
      </c>
      <c r="K12" s="254">
        <f>K10*Q13_APC_Vehicle_sales_details!$E$16</f>
        <v>0</v>
      </c>
      <c r="L12" s="254">
        <f>L10*Q13_APC_Vehicle_sales_details!$E$16</f>
        <v>0</v>
      </c>
      <c r="M12" s="254">
        <f>M10*Q13_APC_Vehicle_sales_details!$E$16</f>
        <v>0</v>
      </c>
      <c r="N12" s="254">
        <f>N10*Q13_APC_Vehicle_sales_details!$E$16</f>
        <v>0</v>
      </c>
      <c r="O12" s="254">
        <f>O10*Q13_APC_Vehicle_sales_details!$E$16</f>
        <v>0</v>
      </c>
      <c r="P12" s="254">
        <f>P10*Q13_APC_Vehicle_sales_details!$E$16</f>
        <v>0</v>
      </c>
      <c r="Q12" s="254">
        <f>Q10*Q13_APC_Vehicle_sales_details!$E$16</f>
        <v>0</v>
      </c>
      <c r="R12" s="225"/>
      <c r="S12" s="226"/>
    </row>
    <row r="13" spans="2:58" ht="15.75" customHeight="1" thickBot="1" x14ac:dyDescent="0.3">
      <c r="B13" s="208"/>
      <c r="C13" s="255" t="s">
        <v>150</v>
      </c>
      <c r="D13" s="221"/>
      <c r="E13" s="256">
        <f>AVERAGE(H13:Q13)</f>
        <v>0</v>
      </c>
      <c r="F13" s="256">
        <f>SUM(H13:Q13)</f>
        <v>0</v>
      </c>
      <c r="G13" s="257"/>
      <c r="H13" s="256">
        <f>H10*Q13_APC_Vehicle_sales_details!$E$17</f>
        <v>0</v>
      </c>
      <c r="I13" s="256">
        <f>I10*Q13_APC_Vehicle_sales_details!$E$17</f>
        <v>0</v>
      </c>
      <c r="J13" s="256">
        <f>J10*Q13_APC_Vehicle_sales_details!$E$17</f>
        <v>0</v>
      </c>
      <c r="K13" s="256">
        <f>K10*Q13_APC_Vehicle_sales_details!$E$17</f>
        <v>0</v>
      </c>
      <c r="L13" s="256">
        <f>L10*Q13_APC_Vehicle_sales_details!$E$17</f>
        <v>0</v>
      </c>
      <c r="M13" s="256">
        <f>M10*Q13_APC_Vehicle_sales_details!$E$17</f>
        <v>0</v>
      </c>
      <c r="N13" s="256">
        <f>N10*Q13_APC_Vehicle_sales_details!$E$17</f>
        <v>0</v>
      </c>
      <c r="O13" s="256">
        <f>O10*Q13_APC_Vehicle_sales_details!$E$17</f>
        <v>0</v>
      </c>
      <c r="P13" s="256">
        <f>P10*Q13_APC_Vehicle_sales_details!$E$17</f>
        <v>0</v>
      </c>
      <c r="Q13" s="256">
        <f>Q10*Q13_APC_Vehicle_sales_details!$E$17</f>
        <v>0</v>
      </c>
      <c r="R13" s="225"/>
      <c r="S13" s="226"/>
    </row>
    <row r="14" spans="2:58" s="202" customFormat="1" ht="15.6" customHeight="1" x14ac:dyDescent="0.2">
      <c r="B14" s="208"/>
      <c r="H14" s="258"/>
      <c r="I14" s="258"/>
      <c r="J14" s="258"/>
      <c r="K14" s="258"/>
      <c r="L14" s="258"/>
      <c r="M14" s="258"/>
      <c r="N14" s="258"/>
      <c r="O14" s="258"/>
      <c r="P14" s="258"/>
      <c r="Q14" s="258"/>
      <c r="R14" s="225"/>
      <c r="S14" s="226"/>
      <c r="AR14" s="203"/>
      <c r="AS14" s="203"/>
      <c r="AT14" s="203"/>
      <c r="AU14" s="203"/>
      <c r="AV14" s="203"/>
      <c r="AW14" s="203"/>
      <c r="AX14" s="203"/>
      <c r="AY14" s="203"/>
      <c r="AZ14" s="203"/>
      <c r="BA14" s="203"/>
      <c r="BB14" s="203"/>
      <c r="BC14" s="203"/>
      <c r="BD14" s="203"/>
      <c r="BE14" s="203"/>
      <c r="BF14" s="203"/>
    </row>
    <row r="15" spans="2:58" s="202" customFormat="1" ht="15.6" customHeight="1" thickBot="1" x14ac:dyDescent="0.3">
      <c r="B15" s="208"/>
      <c r="C15" s="238" t="s">
        <v>118</v>
      </c>
      <c r="E15" s="248"/>
      <c r="F15" s="248" t="s">
        <v>143</v>
      </c>
      <c r="Q15" s="248" t="s">
        <v>143</v>
      </c>
      <c r="R15" s="225"/>
      <c r="S15" s="226"/>
      <c r="AR15" s="203"/>
      <c r="AS15" s="203"/>
      <c r="AT15" s="203"/>
      <c r="AU15" s="203"/>
      <c r="AV15" s="203"/>
      <c r="AW15" s="203"/>
      <c r="AX15" s="203"/>
      <c r="AY15" s="203"/>
      <c r="AZ15" s="203"/>
      <c r="BA15" s="203"/>
      <c r="BB15" s="203"/>
      <c r="BC15" s="203"/>
      <c r="BD15" s="203"/>
      <c r="BE15" s="203"/>
      <c r="BF15" s="203"/>
    </row>
    <row r="16" spans="2:58" s="202" customFormat="1" ht="15.6" customHeight="1" thickBot="1" x14ac:dyDescent="0.3">
      <c r="B16" s="208"/>
      <c r="C16" s="239" t="s">
        <v>151</v>
      </c>
      <c r="D16" s="221"/>
      <c r="E16" s="220" t="s">
        <v>145</v>
      </c>
      <c r="F16" s="220" t="s">
        <v>33</v>
      </c>
      <c r="H16" s="249" t="str">
        <f t="shared" ref="H16:Q16" si="1">H8</f>
        <v>2010/11</v>
      </c>
      <c r="I16" s="249" t="str">
        <f t="shared" si="1"/>
        <v>2011/12</v>
      </c>
      <c r="J16" s="249" t="str">
        <f t="shared" si="1"/>
        <v>2012/13</v>
      </c>
      <c r="K16" s="249" t="str">
        <f t="shared" si="1"/>
        <v>2013/14</v>
      </c>
      <c r="L16" s="249" t="str">
        <f t="shared" si="1"/>
        <v>2014/15</v>
      </c>
      <c r="M16" s="249" t="str">
        <f t="shared" si="1"/>
        <v>2015/16</v>
      </c>
      <c r="N16" s="249" t="str">
        <f t="shared" si="1"/>
        <v>2016/17</v>
      </c>
      <c r="O16" s="249" t="str">
        <f t="shared" si="1"/>
        <v>2017/18</v>
      </c>
      <c r="P16" s="249" t="str">
        <f t="shared" si="1"/>
        <v>2018/19</v>
      </c>
      <c r="Q16" s="249" t="str">
        <f t="shared" si="1"/>
        <v>2019/20</v>
      </c>
      <c r="R16" s="225"/>
      <c r="S16" s="226"/>
      <c r="AR16" s="203"/>
      <c r="AS16" s="203"/>
      <c r="AT16" s="203"/>
      <c r="AU16" s="203"/>
      <c r="AV16" s="203"/>
      <c r="AW16" s="203"/>
      <c r="AX16" s="203"/>
      <c r="AY16" s="203"/>
      <c r="AZ16" s="203"/>
      <c r="BA16" s="203"/>
      <c r="BB16" s="203"/>
      <c r="BC16" s="203"/>
      <c r="BD16" s="203"/>
      <c r="BE16" s="203"/>
      <c r="BF16" s="203"/>
    </row>
    <row r="17" spans="2:58" s="202" customFormat="1" ht="15.6" customHeight="1" x14ac:dyDescent="0.25">
      <c r="B17" s="208"/>
      <c r="C17" s="250" t="s">
        <v>146</v>
      </c>
      <c r="D17" s="221"/>
      <c r="E17" s="251">
        <f>AVERAGE(H17:Q17)</f>
        <v>0</v>
      </c>
      <c r="F17" s="251">
        <f>SUM(H17:Q17)</f>
        <v>0</v>
      </c>
      <c r="H17" s="251">
        <f>Q14_APC_Wider_benefits!E18*(Q14_APC_Wider_benefits!E19-Q14_APC_Wider_benefits!E20)*Q13_APC_Vehicle_sales_details!$F$14/1000000</f>
        <v>0</v>
      </c>
      <c r="I17" s="251">
        <f>Q14_APC_Wider_benefits!F18*(Q14_APC_Wider_benefits!F19-Q14_APC_Wider_benefits!F20)*Q13_APC_Vehicle_sales_details!$F$14/1000000</f>
        <v>0</v>
      </c>
      <c r="J17" s="251">
        <f>Q14_APC_Wider_benefits!G18*(Q14_APC_Wider_benefits!G19-Q14_APC_Wider_benefits!G20)*Q13_APC_Vehicle_sales_details!$F$14/1000000</f>
        <v>0</v>
      </c>
      <c r="K17" s="251">
        <f>Q14_APC_Wider_benefits!H18*(Q14_APC_Wider_benefits!H19-Q14_APC_Wider_benefits!H20)*Q13_APC_Vehicle_sales_details!$F$14/1000000</f>
        <v>0</v>
      </c>
      <c r="L17" s="251">
        <f>Q14_APC_Wider_benefits!I18*(Q14_APC_Wider_benefits!I19-Q14_APC_Wider_benefits!I20)*Q13_APC_Vehicle_sales_details!$F$14/1000000</f>
        <v>0</v>
      </c>
      <c r="M17" s="251">
        <f>Q14_APC_Wider_benefits!J18*(Q14_APC_Wider_benefits!J19-Q14_APC_Wider_benefits!J20)*Q13_APC_Vehicle_sales_details!$F$14/1000000</f>
        <v>0</v>
      </c>
      <c r="N17" s="251">
        <f>Q14_APC_Wider_benefits!K18*(Q14_APC_Wider_benefits!K19-Q14_APC_Wider_benefits!K20)*Q13_APC_Vehicle_sales_details!$F$14/1000000</f>
        <v>0</v>
      </c>
      <c r="O17" s="251">
        <f>Q14_APC_Wider_benefits!L18*(Q14_APC_Wider_benefits!L19-Q14_APC_Wider_benefits!L20)*Q13_APC_Vehicle_sales_details!$F$14/1000000</f>
        <v>0</v>
      </c>
      <c r="P17" s="251">
        <f>Q14_APC_Wider_benefits!M18*(Q14_APC_Wider_benefits!M19-Q14_APC_Wider_benefits!M20)*Q13_APC_Vehicle_sales_details!$F$14/1000000</f>
        <v>0</v>
      </c>
      <c r="Q17" s="251">
        <f>Q14_APC_Wider_benefits!N18*(Q14_APC_Wider_benefits!N19-Q14_APC_Wider_benefits!N20)*Q13_APC_Vehicle_sales_details!$F$14/1000000</f>
        <v>0</v>
      </c>
      <c r="R17" s="225"/>
      <c r="S17" s="226"/>
      <c r="AR17" s="203"/>
      <c r="AS17" s="203"/>
      <c r="AT17" s="203"/>
      <c r="AU17" s="203"/>
      <c r="AV17" s="203"/>
      <c r="AW17" s="203"/>
      <c r="AX17" s="203"/>
      <c r="AY17" s="203"/>
      <c r="AZ17" s="203"/>
      <c r="BA17" s="203"/>
      <c r="BB17" s="203"/>
      <c r="BC17" s="203"/>
      <c r="BD17" s="203"/>
      <c r="BE17" s="203"/>
      <c r="BF17" s="203"/>
    </row>
    <row r="18" spans="2:58" s="202" customFormat="1" ht="15.6" customHeight="1" x14ac:dyDescent="0.25">
      <c r="B18" s="208"/>
      <c r="C18" s="252" t="s">
        <v>147</v>
      </c>
      <c r="D18" s="221"/>
      <c r="E18" s="253">
        <f>AVERAGE(H18:Q18)</f>
        <v>0</v>
      </c>
      <c r="F18" s="253">
        <f>SUM(H18:Q18)</f>
        <v>0</v>
      </c>
      <c r="H18" s="254">
        <f>H17*Q13_APC_Vehicle_sales_details!$F$18</f>
        <v>0</v>
      </c>
      <c r="I18" s="254">
        <f>I17*Q13_APC_Vehicle_sales_details!$F$18</f>
        <v>0</v>
      </c>
      <c r="J18" s="254">
        <f>J17*Q13_APC_Vehicle_sales_details!$F$18</f>
        <v>0</v>
      </c>
      <c r="K18" s="254">
        <f>K17*Q13_APC_Vehicle_sales_details!$F$18</f>
        <v>0</v>
      </c>
      <c r="L18" s="254">
        <f>L17*Q13_APC_Vehicle_sales_details!$F$18</f>
        <v>0</v>
      </c>
      <c r="M18" s="254">
        <f>M17*Q13_APC_Vehicle_sales_details!$F$18</f>
        <v>0</v>
      </c>
      <c r="N18" s="254">
        <f>N17*Q13_APC_Vehicle_sales_details!$F$18</f>
        <v>0</v>
      </c>
      <c r="O18" s="254">
        <f>O17*Q13_APC_Vehicle_sales_details!$F$18</f>
        <v>0</v>
      </c>
      <c r="P18" s="254">
        <f>P17*Q13_APC_Vehicle_sales_details!$F$18</f>
        <v>0</v>
      </c>
      <c r="Q18" s="254">
        <f>Q17*Q13_APC_Vehicle_sales_details!$F$18</f>
        <v>0</v>
      </c>
      <c r="R18" s="225"/>
      <c r="S18" s="226"/>
      <c r="AR18" s="203"/>
      <c r="AS18" s="203"/>
      <c r="AT18" s="203"/>
      <c r="AU18" s="203"/>
      <c r="AV18" s="203"/>
      <c r="AW18" s="203"/>
      <c r="AX18" s="203"/>
      <c r="AY18" s="203"/>
      <c r="AZ18" s="203"/>
      <c r="BA18" s="203"/>
      <c r="BB18" s="203"/>
      <c r="BC18" s="203"/>
      <c r="BD18" s="203"/>
      <c r="BE18" s="203"/>
      <c r="BF18" s="203"/>
    </row>
    <row r="19" spans="2:58" s="202" customFormat="1" ht="15.6" customHeight="1" x14ac:dyDescent="0.25">
      <c r="B19" s="208"/>
      <c r="C19" s="252" t="s">
        <v>148</v>
      </c>
      <c r="D19" s="221"/>
      <c r="E19" s="253">
        <f>AVERAGE(H19:Q19)</f>
        <v>0</v>
      </c>
      <c r="F19" s="253">
        <f>SUM(H19:Q19)</f>
        <v>0</v>
      </c>
      <c r="H19" s="254">
        <f>H18*(1-Q13_APC_Vehicle_sales_details!$F$16-Q13_APC_Vehicle_sales_details!$F$17)</f>
        <v>0</v>
      </c>
      <c r="I19" s="254">
        <f>I18*(1-Q13_APC_Vehicle_sales_details!$F$16-Q13_APC_Vehicle_sales_details!$F$17)</f>
        <v>0</v>
      </c>
      <c r="J19" s="254">
        <f>J18*(1-Q13_APC_Vehicle_sales_details!$F$16-Q13_APC_Vehicle_sales_details!$F$17)</f>
        <v>0</v>
      </c>
      <c r="K19" s="254">
        <f>K18*(1-Q13_APC_Vehicle_sales_details!$F$16-Q13_APC_Vehicle_sales_details!$F$17)</f>
        <v>0</v>
      </c>
      <c r="L19" s="254">
        <f>L18*(1-Q13_APC_Vehicle_sales_details!$F$16-Q13_APC_Vehicle_sales_details!$F$17)</f>
        <v>0</v>
      </c>
      <c r="M19" s="254">
        <f>M18*(1-Q13_APC_Vehicle_sales_details!$F$16-Q13_APC_Vehicle_sales_details!$F$17)</f>
        <v>0</v>
      </c>
      <c r="N19" s="254">
        <f>N18*(1-Q13_APC_Vehicle_sales_details!$F$16-Q13_APC_Vehicle_sales_details!$F$17)</f>
        <v>0</v>
      </c>
      <c r="O19" s="254">
        <f>O18*(1-Q13_APC_Vehicle_sales_details!$F$16-Q13_APC_Vehicle_sales_details!$F$17)</f>
        <v>0</v>
      </c>
      <c r="P19" s="254">
        <f>P18*(1-Q13_APC_Vehicle_sales_details!$F$16-Q13_APC_Vehicle_sales_details!$F$17)</f>
        <v>0</v>
      </c>
      <c r="Q19" s="254">
        <f>Q18*(1-Q13_APC_Vehicle_sales_details!$F$16-Q13_APC_Vehicle_sales_details!$F$17)</f>
        <v>0</v>
      </c>
      <c r="R19" s="225"/>
      <c r="S19" s="226"/>
      <c r="AR19" s="203"/>
      <c r="AS19" s="203"/>
      <c r="AT19" s="203"/>
      <c r="AU19" s="203"/>
      <c r="AV19" s="203"/>
      <c r="AW19" s="203"/>
      <c r="AX19" s="203"/>
      <c r="AY19" s="203"/>
      <c r="AZ19" s="203"/>
      <c r="BA19" s="203"/>
      <c r="BB19" s="203"/>
      <c r="BC19" s="203"/>
      <c r="BD19" s="203"/>
      <c r="BE19" s="203"/>
      <c r="BF19" s="203"/>
    </row>
    <row r="20" spans="2:58" s="202" customFormat="1" ht="15.6" customHeight="1" x14ac:dyDescent="0.25">
      <c r="B20" s="208"/>
      <c r="C20" s="252" t="s">
        <v>149</v>
      </c>
      <c r="D20" s="221"/>
      <c r="E20" s="253">
        <f>AVERAGE(H20:Q20)</f>
        <v>0</v>
      </c>
      <c r="F20" s="253">
        <f>SUM(H20:Q20)</f>
        <v>0</v>
      </c>
      <c r="H20" s="254">
        <f>H18*Q13_APC_Vehicle_sales_details!$F$16</f>
        <v>0</v>
      </c>
      <c r="I20" s="254">
        <f>I18*Q13_APC_Vehicle_sales_details!$F$16</f>
        <v>0</v>
      </c>
      <c r="J20" s="254">
        <f>J18*Q13_APC_Vehicle_sales_details!$F$16</f>
        <v>0</v>
      </c>
      <c r="K20" s="254">
        <f>K18*Q13_APC_Vehicle_sales_details!$F$16</f>
        <v>0</v>
      </c>
      <c r="L20" s="254">
        <f>L18*Q13_APC_Vehicle_sales_details!$F$16</f>
        <v>0</v>
      </c>
      <c r="M20" s="254">
        <f>M18*Q13_APC_Vehicle_sales_details!$F$16</f>
        <v>0</v>
      </c>
      <c r="N20" s="254">
        <f>N18*Q13_APC_Vehicle_sales_details!$F$16</f>
        <v>0</v>
      </c>
      <c r="O20" s="254">
        <f>O18*Q13_APC_Vehicle_sales_details!$F$16</f>
        <v>0</v>
      </c>
      <c r="P20" s="254">
        <f>P18*Q13_APC_Vehicle_sales_details!$F$16</f>
        <v>0</v>
      </c>
      <c r="Q20" s="254">
        <f>Q18*Q13_APC_Vehicle_sales_details!$F$16</f>
        <v>0</v>
      </c>
      <c r="R20" s="225"/>
      <c r="S20" s="226"/>
      <c r="AR20" s="203"/>
      <c r="AS20" s="203"/>
      <c r="AT20" s="203"/>
      <c r="AU20" s="203"/>
      <c r="AV20" s="203"/>
      <c r="AW20" s="203"/>
      <c r="AX20" s="203"/>
      <c r="AY20" s="203"/>
      <c r="AZ20" s="203"/>
      <c r="BA20" s="203"/>
      <c r="BB20" s="203"/>
      <c r="BC20" s="203"/>
      <c r="BD20" s="203"/>
      <c r="BE20" s="203"/>
      <c r="BF20" s="203"/>
    </row>
    <row r="21" spans="2:58" s="202" customFormat="1" ht="15.6" customHeight="1" thickBot="1" x14ac:dyDescent="0.3">
      <c r="B21" s="208"/>
      <c r="C21" s="255" t="s">
        <v>150</v>
      </c>
      <c r="D21" s="221"/>
      <c r="E21" s="256">
        <f>AVERAGE(H21:Q21)</f>
        <v>0</v>
      </c>
      <c r="F21" s="256">
        <f>SUM(H21:Q21)</f>
        <v>0</v>
      </c>
      <c r="G21" s="257"/>
      <c r="H21" s="256">
        <f>H18*Q13_APC_Vehicle_sales_details!$F$17</f>
        <v>0</v>
      </c>
      <c r="I21" s="256">
        <f>I18*Q13_APC_Vehicle_sales_details!$F$17</f>
        <v>0</v>
      </c>
      <c r="J21" s="256">
        <f>J18*Q13_APC_Vehicle_sales_details!$F$17</f>
        <v>0</v>
      </c>
      <c r="K21" s="256">
        <f>K18*Q13_APC_Vehicle_sales_details!$F$17</f>
        <v>0</v>
      </c>
      <c r="L21" s="256">
        <f>L18*Q13_APC_Vehicle_sales_details!$F$17</f>
        <v>0</v>
      </c>
      <c r="M21" s="256">
        <f>M18*Q13_APC_Vehicle_sales_details!$F$17</f>
        <v>0</v>
      </c>
      <c r="N21" s="256">
        <f>N18*Q13_APC_Vehicle_sales_details!$F$17</f>
        <v>0</v>
      </c>
      <c r="O21" s="256">
        <f>O18*Q13_APC_Vehicle_sales_details!$F$17</f>
        <v>0</v>
      </c>
      <c r="P21" s="256">
        <f>P18*Q13_APC_Vehicle_sales_details!$F$17</f>
        <v>0</v>
      </c>
      <c r="Q21" s="256">
        <f>Q18*Q13_APC_Vehicle_sales_details!$F$17</f>
        <v>0</v>
      </c>
      <c r="R21" s="225"/>
      <c r="S21" s="226"/>
      <c r="AR21" s="203"/>
      <c r="AS21" s="203"/>
      <c r="AT21" s="203"/>
      <c r="AU21" s="203"/>
      <c r="AV21" s="203"/>
      <c r="AW21" s="203"/>
      <c r="AX21" s="203"/>
      <c r="AY21" s="203"/>
      <c r="AZ21" s="203"/>
      <c r="BA21" s="203"/>
      <c r="BB21" s="203"/>
      <c r="BC21" s="203"/>
      <c r="BD21" s="203"/>
      <c r="BE21" s="203"/>
      <c r="BF21" s="203"/>
    </row>
    <row r="22" spans="2:58" s="202" customFormat="1" ht="15.6" customHeight="1" x14ac:dyDescent="0.2">
      <c r="B22" s="208"/>
      <c r="H22" s="258"/>
      <c r="I22" s="258"/>
      <c r="J22" s="258"/>
      <c r="K22" s="258"/>
      <c r="L22" s="258"/>
      <c r="M22" s="258"/>
      <c r="N22" s="258"/>
      <c r="O22" s="258"/>
      <c r="P22" s="258"/>
      <c r="Q22" s="258"/>
      <c r="R22" s="225"/>
      <c r="S22" s="226"/>
      <c r="AR22" s="203"/>
      <c r="AS22" s="203"/>
      <c r="AT22" s="203"/>
      <c r="AU22" s="203"/>
      <c r="AV22" s="203"/>
      <c r="AW22" s="203"/>
      <c r="AX22" s="203"/>
      <c r="AY22" s="203"/>
      <c r="AZ22" s="203"/>
      <c r="BA22" s="203"/>
      <c r="BB22" s="203"/>
      <c r="BC22" s="203"/>
      <c r="BD22" s="203"/>
      <c r="BE22" s="203"/>
      <c r="BF22" s="203"/>
    </row>
    <row r="23" spans="2:58" s="202" customFormat="1" ht="15.6" customHeight="1" thickBot="1" x14ac:dyDescent="0.3">
      <c r="B23" s="208"/>
      <c r="C23" s="238" t="s">
        <v>119</v>
      </c>
      <c r="E23" s="248"/>
      <c r="F23" s="248" t="s">
        <v>143</v>
      </c>
      <c r="Q23" s="248" t="s">
        <v>143</v>
      </c>
      <c r="R23" s="225"/>
      <c r="S23" s="226"/>
      <c r="AR23" s="203"/>
      <c r="AS23" s="203"/>
      <c r="AT23" s="203"/>
      <c r="AU23" s="203"/>
      <c r="AV23" s="203"/>
      <c r="AW23" s="203"/>
      <c r="AX23" s="203"/>
      <c r="AY23" s="203"/>
      <c r="AZ23" s="203"/>
      <c r="BA23" s="203"/>
      <c r="BB23" s="203"/>
      <c r="BC23" s="203"/>
      <c r="BD23" s="203"/>
      <c r="BE23" s="203"/>
      <c r="BF23" s="203"/>
    </row>
    <row r="24" spans="2:58" s="202" customFormat="1" ht="15.6" customHeight="1" thickBot="1" x14ac:dyDescent="0.3">
      <c r="B24" s="208"/>
      <c r="C24" s="239" t="s">
        <v>152</v>
      </c>
      <c r="D24" s="221"/>
      <c r="E24" s="220" t="s">
        <v>145</v>
      </c>
      <c r="F24" s="220" t="s">
        <v>33</v>
      </c>
      <c r="H24" s="249" t="str">
        <f t="shared" ref="H24:Q24" si="2">H16</f>
        <v>2010/11</v>
      </c>
      <c r="I24" s="249" t="str">
        <f t="shared" si="2"/>
        <v>2011/12</v>
      </c>
      <c r="J24" s="249" t="str">
        <f t="shared" si="2"/>
        <v>2012/13</v>
      </c>
      <c r="K24" s="249" t="str">
        <f t="shared" si="2"/>
        <v>2013/14</v>
      </c>
      <c r="L24" s="249" t="str">
        <f t="shared" si="2"/>
        <v>2014/15</v>
      </c>
      <c r="M24" s="249" t="str">
        <f t="shared" si="2"/>
        <v>2015/16</v>
      </c>
      <c r="N24" s="249" t="str">
        <f t="shared" si="2"/>
        <v>2016/17</v>
      </c>
      <c r="O24" s="249" t="str">
        <f t="shared" si="2"/>
        <v>2017/18</v>
      </c>
      <c r="P24" s="249" t="str">
        <f t="shared" si="2"/>
        <v>2018/19</v>
      </c>
      <c r="Q24" s="249" t="str">
        <f t="shared" si="2"/>
        <v>2019/20</v>
      </c>
      <c r="R24" s="225"/>
      <c r="S24" s="226"/>
      <c r="AR24" s="203"/>
      <c r="AS24" s="203"/>
      <c r="AT24" s="203"/>
      <c r="AU24" s="203"/>
      <c r="AV24" s="203"/>
      <c r="AW24" s="203"/>
      <c r="AX24" s="203"/>
      <c r="AY24" s="203"/>
      <c r="AZ24" s="203"/>
      <c r="BA24" s="203"/>
      <c r="BB24" s="203"/>
      <c r="BC24" s="203"/>
      <c r="BD24" s="203"/>
      <c r="BE24" s="203"/>
      <c r="BF24" s="203"/>
    </row>
    <row r="25" spans="2:58" s="202" customFormat="1" ht="15.6" customHeight="1" x14ac:dyDescent="0.25">
      <c r="B25" s="208"/>
      <c r="C25" s="250" t="s">
        <v>146</v>
      </c>
      <c r="D25" s="221"/>
      <c r="E25" s="251">
        <f>AVERAGE(H25:Q25)</f>
        <v>0</v>
      </c>
      <c r="F25" s="251">
        <f>SUM(H25:Q25)</f>
        <v>0</v>
      </c>
      <c r="H25" s="251">
        <f>Q14_APC_Wider_benefits!E25*(Q14_APC_Wider_benefits!E26-Q14_APC_Wider_benefits!E27)*Q13_APC_Vehicle_sales_details!$G$14/1000000</f>
        <v>0</v>
      </c>
      <c r="I25" s="251">
        <f>Q14_APC_Wider_benefits!F25*(Q14_APC_Wider_benefits!F26-Q14_APC_Wider_benefits!F27)*Q13_APC_Vehicle_sales_details!$G$14/1000000</f>
        <v>0</v>
      </c>
      <c r="J25" s="251">
        <f>Q14_APC_Wider_benefits!G25*(Q14_APC_Wider_benefits!G26-Q14_APC_Wider_benefits!G27)*Q13_APC_Vehicle_sales_details!$G$14/1000000</f>
        <v>0</v>
      </c>
      <c r="K25" s="251">
        <f>Q14_APC_Wider_benefits!H25*(Q14_APC_Wider_benefits!H26-Q14_APC_Wider_benefits!H27)*Q13_APC_Vehicle_sales_details!$G$14/1000000</f>
        <v>0</v>
      </c>
      <c r="L25" s="251">
        <f>Q14_APC_Wider_benefits!I25*(Q14_APC_Wider_benefits!I26-Q14_APC_Wider_benefits!I27)*Q13_APC_Vehicle_sales_details!$G$14/1000000</f>
        <v>0</v>
      </c>
      <c r="M25" s="251">
        <f>Q14_APC_Wider_benefits!J25*(Q14_APC_Wider_benefits!J26-Q14_APC_Wider_benefits!J27)*Q13_APC_Vehicle_sales_details!$G$14/1000000</f>
        <v>0</v>
      </c>
      <c r="N25" s="251">
        <f>Q14_APC_Wider_benefits!K25*(Q14_APC_Wider_benefits!K26-Q14_APC_Wider_benefits!K27)*Q13_APC_Vehicle_sales_details!$G$14/1000000</f>
        <v>0</v>
      </c>
      <c r="O25" s="251">
        <f>Q14_APC_Wider_benefits!L25*(Q14_APC_Wider_benefits!L26-Q14_APC_Wider_benefits!L27)*Q13_APC_Vehicle_sales_details!$G$14/1000000</f>
        <v>0</v>
      </c>
      <c r="P25" s="251">
        <f>Q14_APC_Wider_benefits!M25*(Q14_APC_Wider_benefits!M26-Q14_APC_Wider_benefits!M27)*Q13_APC_Vehicle_sales_details!$G$14/1000000</f>
        <v>0</v>
      </c>
      <c r="Q25" s="251">
        <f>Q14_APC_Wider_benefits!N25*(Q14_APC_Wider_benefits!N26-Q14_APC_Wider_benefits!N27)*Q13_APC_Vehicle_sales_details!$G$14/1000000</f>
        <v>0</v>
      </c>
      <c r="R25" s="225"/>
      <c r="S25" s="226"/>
      <c r="AR25" s="203"/>
      <c r="AS25" s="203"/>
      <c r="AT25" s="203"/>
      <c r="AU25" s="203"/>
      <c r="AV25" s="203"/>
      <c r="AW25" s="203"/>
      <c r="AX25" s="203"/>
      <c r="AY25" s="203"/>
      <c r="AZ25" s="203"/>
      <c r="BA25" s="203"/>
      <c r="BB25" s="203"/>
      <c r="BC25" s="203"/>
      <c r="BD25" s="203"/>
      <c r="BE25" s="203"/>
      <c r="BF25" s="203"/>
    </row>
    <row r="26" spans="2:58" s="202" customFormat="1" ht="15.6" customHeight="1" x14ac:dyDescent="0.25">
      <c r="B26" s="208"/>
      <c r="C26" s="252" t="s">
        <v>147</v>
      </c>
      <c r="D26" s="221"/>
      <c r="E26" s="253">
        <f>AVERAGE(H26:Q26)</f>
        <v>0</v>
      </c>
      <c r="F26" s="253">
        <f>SUM(H26:Q26)</f>
        <v>0</v>
      </c>
      <c r="H26" s="254">
        <f>H25*Q13_APC_Vehicle_sales_details!$G$18</f>
        <v>0</v>
      </c>
      <c r="I26" s="254">
        <f>I25*Q13_APC_Vehicle_sales_details!$G$18</f>
        <v>0</v>
      </c>
      <c r="J26" s="254">
        <f>J25*Q13_APC_Vehicle_sales_details!$G$18</f>
        <v>0</v>
      </c>
      <c r="K26" s="254">
        <f>K25*Q13_APC_Vehicle_sales_details!$G$18</f>
        <v>0</v>
      </c>
      <c r="L26" s="254">
        <f>L25*Q13_APC_Vehicle_sales_details!$G$18</f>
        <v>0</v>
      </c>
      <c r="M26" s="254">
        <f>M25*Q13_APC_Vehicle_sales_details!$G$18</f>
        <v>0</v>
      </c>
      <c r="N26" s="254">
        <f>N25*Q13_APC_Vehicle_sales_details!$G$18</f>
        <v>0</v>
      </c>
      <c r="O26" s="254">
        <f>O25*Q13_APC_Vehicle_sales_details!$G$18</f>
        <v>0</v>
      </c>
      <c r="P26" s="254">
        <f>P25*Q13_APC_Vehicle_sales_details!$G$18</f>
        <v>0</v>
      </c>
      <c r="Q26" s="254">
        <f>Q25*Q13_APC_Vehicle_sales_details!$G$18</f>
        <v>0</v>
      </c>
      <c r="R26" s="225"/>
      <c r="S26" s="226"/>
      <c r="AR26" s="203"/>
      <c r="AS26" s="203"/>
      <c r="AT26" s="203"/>
      <c r="AU26" s="203"/>
      <c r="AV26" s="203"/>
      <c r="AW26" s="203"/>
      <c r="AX26" s="203"/>
      <c r="AY26" s="203"/>
      <c r="AZ26" s="203"/>
      <c r="BA26" s="203"/>
      <c r="BB26" s="203"/>
      <c r="BC26" s="203"/>
      <c r="BD26" s="203"/>
      <c r="BE26" s="203"/>
      <c r="BF26" s="203"/>
    </row>
    <row r="27" spans="2:58" s="202" customFormat="1" ht="15.6" customHeight="1" x14ac:dyDescent="0.25">
      <c r="B27" s="208"/>
      <c r="C27" s="252" t="s">
        <v>148</v>
      </c>
      <c r="D27" s="221"/>
      <c r="E27" s="253">
        <f>AVERAGE(H27:Q27)</f>
        <v>0</v>
      </c>
      <c r="F27" s="253">
        <f>SUM(H27:Q27)</f>
        <v>0</v>
      </c>
      <c r="H27" s="254">
        <f>H26*(1-Q13_APC_Vehicle_sales_details!$G$16-Q13_APC_Vehicle_sales_details!$G$17)</f>
        <v>0</v>
      </c>
      <c r="I27" s="254">
        <f>I26*(1-Q13_APC_Vehicle_sales_details!$G$16-Q13_APC_Vehicle_sales_details!$G$17)</f>
        <v>0</v>
      </c>
      <c r="J27" s="254">
        <f>J26*(1-Q13_APC_Vehicle_sales_details!$G$16-Q13_APC_Vehicle_sales_details!$G$17)</f>
        <v>0</v>
      </c>
      <c r="K27" s="254">
        <f>K26*(1-Q13_APC_Vehicle_sales_details!$G$16-Q13_APC_Vehicle_sales_details!$G$17)</f>
        <v>0</v>
      </c>
      <c r="L27" s="254">
        <f>L26*(1-Q13_APC_Vehicle_sales_details!$G$16-Q13_APC_Vehicle_sales_details!$G$17)</f>
        <v>0</v>
      </c>
      <c r="M27" s="254">
        <f>M26*(1-Q13_APC_Vehicle_sales_details!$G$16-Q13_APC_Vehicle_sales_details!$G$17)</f>
        <v>0</v>
      </c>
      <c r="N27" s="254">
        <f>N26*(1-Q13_APC_Vehicle_sales_details!$G$16-Q13_APC_Vehicle_sales_details!$G$17)</f>
        <v>0</v>
      </c>
      <c r="O27" s="254">
        <f>O26*(1-Q13_APC_Vehicle_sales_details!$G$16-Q13_APC_Vehicle_sales_details!$G$17)</f>
        <v>0</v>
      </c>
      <c r="P27" s="254">
        <f>P26*(1-Q13_APC_Vehicle_sales_details!$G$16-Q13_APC_Vehicle_sales_details!$G$17)</f>
        <v>0</v>
      </c>
      <c r="Q27" s="254">
        <f>Q26*(1-Q13_APC_Vehicle_sales_details!$G$16-Q13_APC_Vehicle_sales_details!$G$17)</f>
        <v>0</v>
      </c>
      <c r="R27" s="225"/>
      <c r="S27" s="226"/>
      <c r="AR27" s="203"/>
      <c r="AS27" s="203"/>
      <c r="AT27" s="203"/>
      <c r="AU27" s="203"/>
      <c r="AV27" s="203"/>
      <c r="AW27" s="203"/>
      <c r="AX27" s="203"/>
      <c r="AY27" s="203"/>
      <c r="AZ27" s="203"/>
      <c r="BA27" s="203"/>
      <c r="BB27" s="203"/>
      <c r="BC27" s="203"/>
      <c r="BD27" s="203"/>
      <c r="BE27" s="203"/>
      <c r="BF27" s="203"/>
    </row>
    <row r="28" spans="2:58" s="202" customFormat="1" ht="15.6" customHeight="1" x14ac:dyDescent="0.25">
      <c r="B28" s="208"/>
      <c r="C28" s="252" t="s">
        <v>149</v>
      </c>
      <c r="D28" s="221"/>
      <c r="E28" s="253">
        <f>AVERAGE(H28:Q28)</f>
        <v>0</v>
      </c>
      <c r="F28" s="253">
        <f>SUM(H28:Q28)</f>
        <v>0</v>
      </c>
      <c r="H28" s="254">
        <f>H26*Q13_APC_Vehicle_sales_details!$G$16</f>
        <v>0</v>
      </c>
      <c r="I28" s="254">
        <f>I26*Q13_APC_Vehicle_sales_details!$G$16</f>
        <v>0</v>
      </c>
      <c r="J28" s="254">
        <f>J26*Q13_APC_Vehicle_sales_details!$G$16</f>
        <v>0</v>
      </c>
      <c r="K28" s="254">
        <f>K26*Q13_APC_Vehicle_sales_details!$G$16</f>
        <v>0</v>
      </c>
      <c r="L28" s="254">
        <f>L26*Q13_APC_Vehicle_sales_details!$G$16</f>
        <v>0</v>
      </c>
      <c r="M28" s="254">
        <f>M26*Q13_APC_Vehicle_sales_details!$G$16</f>
        <v>0</v>
      </c>
      <c r="N28" s="254">
        <f>N26*Q13_APC_Vehicle_sales_details!$G$16</f>
        <v>0</v>
      </c>
      <c r="O28" s="254">
        <f>O26*Q13_APC_Vehicle_sales_details!$G$16</f>
        <v>0</v>
      </c>
      <c r="P28" s="254">
        <f>P26*Q13_APC_Vehicle_sales_details!$G$16</f>
        <v>0</v>
      </c>
      <c r="Q28" s="254">
        <f>Q26*Q13_APC_Vehicle_sales_details!$G$16</f>
        <v>0</v>
      </c>
      <c r="R28" s="225"/>
      <c r="S28" s="226"/>
      <c r="AR28" s="203"/>
      <c r="AS28" s="203"/>
      <c r="AT28" s="203"/>
      <c r="AU28" s="203"/>
      <c r="AV28" s="203"/>
      <c r="AW28" s="203"/>
      <c r="AX28" s="203"/>
      <c r="AY28" s="203"/>
      <c r="AZ28" s="203"/>
      <c r="BA28" s="203"/>
      <c r="BB28" s="203"/>
      <c r="BC28" s="203"/>
      <c r="BD28" s="203"/>
      <c r="BE28" s="203"/>
      <c r="BF28" s="203"/>
    </row>
    <row r="29" spans="2:58" s="202" customFormat="1" ht="15.6" customHeight="1" thickBot="1" x14ac:dyDescent="0.3">
      <c r="B29" s="208"/>
      <c r="C29" s="255" t="s">
        <v>150</v>
      </c>
      <c r="D29" s="221"/>
      <c r="E29" s="256">
        <f>AVERAGE(H29:Q29)</f>
        <v>0</v>
      </c>
      <c r="F29" s="256">
        <f>SUM(H29:Q29)</f>
        <v>0</v>
      </c>
      <c r="G29" s="257"/>
      <c r="H29" s="256">
        <f>H26*Q13_APC_Vehicle_sales_details!$G$17</f>
        <v>0</v>
      </c>
      <c r="I29" s="256">
        <f>I26*Q13_APC_Vehicle_sales_details!$G$17</f>
        <v>0</v>
      </c>
      <c r="J29" s="256">
        <f>J26*Q13_APC_Vehicle_sales_details!$G$17</f>
        <v>0</v>
      </c>
      <c r="K29" s="256">
        <f>K26*Q13_APC_Vehicle_sales_details!$G$17</f>
        <v>0</v>
      </c>
      <c r="L29" s="256">
        <f>L26*Q13_APC_Vehicle_sales_details!$G$17</f>
        <v>0</v>
      </c>
      <c r="M29" s="256">
        <f>M26*Q13_APC_Vehicle_sales_details!$G$17</f>
        <v>0</v>
      </c>
      <c r="N29" s="256">
        <f>N26*Q13_APC_Vehicle_sales_details!$G$17</f>
        <v>0</v>
      </c>
      <c r="O29" s="256">
        <f>O26*Q13_APC_Vehicle_sales_details!$G$17</f>
        <v>0</v>
      </c>
      <c r="P29" s="256">
        <f>P26*Q13_APC_Vehicle_sales_details!$G$17</f>
        <v>0</v>
      </c>
      <c r="Q29" s="256">
        <f>Q26*Q13_APC_Vehicle_sales_details!$G$17</f>
        <v>0</v>
      </c>
      <c r="R29" s="225"/>
      <c r="S29" s="226"/>
      <c r="AR29" s="203"/>
      <c r="AS29" s="203"/>
      <c r="AT29" s="203"/>
      <c r="AU29" s="203"/>
      <c r="AV29" s="203"/>
      <c r="AW29" s="203"/>
      <c r="AX29" s="203"/>
      <c r="AY29" s="203"/>
      <c r="AZ29" s="203"/>
      <c r="BA29" s="203"/>
      <c r="BB29" s="203"/>
      <c r="BC29" s="203"/>
      <c r="BD29" s="203"/>
      <c r="BE29" s="203"/>
      <c r="BF29" s="203"/>
    </row>
    <row r="30" spans="2:58" s="202" customFormat="1" ht="15.6" customHeight="1" x14ac:dyDescent="0.2">
      <c r="B30" s="208"/>
      <c r="H30" s="258"/>
      <c r="I30" s="258"/>
      <c r="J30" s="258"/>
      <c r="K30" s="258"/>
      <c r="L30" s="258"/>
      <c r="M30" s="258"/>
      <c r="N30" s="258"/>
      <c r="O30" s="258"/>
      <c r="P30" s="258"/>
      <c r="Q30" s="258"/>
      <c r="R30" s="225"/>
      <c r="S30" s="226"/>
      <c r="AR30" s="203"/>
      <c r="AS30" s="203"/>
      <c r="AT30" s="203"/>
      <c r="AU30" s="203"/>
      <c r="AV30" s="203"/>
      <c r="AW30" s="203"/>
      <c r="AX30" s="203"/>
      <c r="AY30" s="203"/>
      <c r="AZ30" s="203"/>
      <c r="BA30" s="203"/>
      <c r="BB30" s="203"/>
      <c r="BC30" s="203"/>
      <c r="BD30" s="203"/>
      <c r="BE30" s="203"/>
      <c r="BF30" s="203"/>
    </row>
    <row r="31" spans="2:58" s="202" customFormat="1" ht="15.6" customHeight="1" thickBot="1" x14ac:dyDescent="0.3">
      <c r="B31" s="208"/>
      <c r="C31" s="238" t="s">
        <v>120</v>
      </c>
      <c r="E31" s="248"/>
      <c r="F31" s="248" t="s">
        <v>143</v>
      </c>
      <c r="Q31" s="248" t="s">
        <v>143</v>
      </c>
      <c r="R31" s="225"/>
      <c r="S31" s="226"/>
      <c r="AR31" s="203"/>
      <c r="AS31" s="203"/>
      <c r="AT31" s="203"/>
      <c r="AU31" s="203"/>
      <c r="AV31" s="203"/>
      <c r="AW31" s="203"/>
      <c r="AX31" s="203"/>
      <c r="AY31" s="203"/>
      <c r="AZ31" s="203"/>
      <c r="BA31" s="203"/>
      <c r="BB31" s="203"/>
      <c r="BC31" s="203"/>
      <c r="BD31" s="203"/>
      <c r="BE31" s="203"/>
      <c r="BF31" s="203"/>
    </row>
    <row r="32" spans="2:58" s="202" customFormat="1" ht="15.6" customHeight="1" thickBot="1" x14ac:dyDescent="0.3">
      <c r="B32" s="208"/>
      <c r="C32" s="239" t="s">
        <v>153</v>
      </c>
      <c r="D32" s="221"/>
      <c r="E32" s="220" t="s">
        <v>145</v>
      </c>
      <c r="F32" s="220" t="s">
        <v>33</v>
      </c>
      <c r="H32" s="249" t="str">
        <f t="shared" ref="H32:Q32" si="3">H24</f>
        <v>2010/11</v>
      </c>
      <c r="I32" s="249" t="str">
        <f t="shared" si="3"/>
        <v>2011/12</v>
      </c>
      <c r="J32" s="249" t="str">
        <f t="shared" si="3"/>
        <v>2012/13</v>
      </c>
      <c r="K32" s="249" t="str">
        <f t="shared" si="3"/>
        <v>2013/14</v>
      </c>
      <c r="L32" s="249" t="str">
        <f t="shared" si="3"/>
        <v>2014/15</v>
      </c>
      <c r="M32" s="249" t="str">
        <f t="shared" si="3"/>
        <v>2015/16</v>
      </c>
      <c r="N32" s="249" t="str">
        <f t="shared" si="3"/>
        <v>2016/17</v>
      </c>
      <c r="O32" s="249" t="str">
        <f t="shared" si="3"/>
        <v>2017/18</v>
      </c>
      <c r="P32" s="249" t="str">
        <f t="shared" si="3"/>
        <v>2018/19</v>
      </c>
      <c r="Q32" s="249" t="str">
        <f t="shared" si="3"/>
        <v>2019/20</v>
      </c>
      <c r="R32" s="225"/>
      <c r="S32" s="226"/>
      <c r="AR32" s="203"/>
      <c r="AS32" s="203"/>
      <c r="AT32" s="203"/>
      <c r="AU32" s="203"/>
      <c r="AV32" s="203"/>
      <c r="AW32" s="203"/>
      <c r="AX32" s="203"/>
      <c r="AY32" s="203"/>
      <c r="AZ32" s="203"/>
      <c r="BA32" s="203"/>
      <c r="BB32" s="203"/>
      <c r="BC32" s="203"/>
      <c r="BD32" s="203"/>
      <c r="BE32" s="203"/>
      <c r="BF32" s="203"/>
    </row>
    <row r="33" spans="2:58" s="202" customFormat="1" ht="15.6" customHeight="1" x14ac:dyDescent="0.25">
      <c r="B33" s="208"/>
      <c r="C33" s="250" t="s">
        <v>146</v>
      </c>
      <c r="D33" s="221"/>
      <c r="E33" s="251">
        <f>AVERAGE(H33:Q33)</f>
        <v>0</v>
      </c>
      <c r="F33" s="251">
        <f>SUM(H33:Q33)</f>
        <v>0</v>
      </c>
      <c r="H33" s="251">
        <f>Q14_APC_Wider_benefits!E32*(Q14_APC_Wider_benefits!E33-Q14_APC_Wider_benefits!E34)*Q13_APC_Vehicle_sales_details!$H$14/1000000</f>
        <v>0</v>
      </c>
      <c r="I33" s="251">
        <f>Q14_APC_Wider_benefits!F32*(Q14_APC_Wider_benefits!F33-Q14_APC_Wider_benefits!F34)*Q13_APC_Vehicle_sales_details!$H$14/1000000</f>
        <v>0</v>
      </c>
      <c r="J33" s="251">
        <f>Q14_APC_Wider_benefits!G32*(Q14_APC_Wider_benefits!G33-Q14_APC_Wider_benefits!G34)*Q13_APC_Vehicle_sales_details!$H$14/1000000</f>
        <v>0</v>
      </c>
      <c r="K33" s="251">
        <f>Q14_APC_Wider_benefits!H32*(Q14_APC_Wider_benefits!H33-Q14_APC_Wider_benefits!H34)*Q13_APC_Vehicle_sales_details!$H$14/1000000</f>
        <v>0</v>
      </c>
      <c r="L33" s="251">
        <f>Q14_APC_Wider_benefits!I32*(Q14_APC_Wider_benefits!I33-Q14_APC_Wider_benefits!I34)*Q13_APC_Vehicle_sales_details!$H$14/1000000</f>
        <v>0</v>
      </c>
      <c r="M33" s="251">
        <f>Q14_APC_Wider_benefits!J32*(Q14_APC_Wider_benefits!J33-Q14_APC_Wider_benefits!J34)*Q13_APC_Vehicle_sales_details!$H$14/1000000</f>
        <v>0</v>
      </c>
      <c r="N33" s="251">
        <f>Q14_APC_Wider_benefits!K32*(Q14_APC_Wider_benefits!K33-Q14_APC_Wider_benefits!K34)*Q13_APC_Vehicle_sales_details!$H$14/1000000</f>
        <v>0</v>
      </c>
      <c r="O33" s="251">
        <f>Q14_APC_Wider_benefits!L32*(Q14_APC_Wider_benefits!L33-Q14_APC_Wider_benefits!L34)*Q13_APC_Vehicle_sales_details!$H$14/1000000</f>
        <v>0</v>
      </c>
      <c r="P33" s="251">
        <f>Q14_APC_Wider_benefits!M32*(Q14_APC_Wider_benefits!M33-Q14_APC_Wider_benefits!M34)*Q13_APC_Vehicle_sales_details!$H$14/1000000</f>
        <v>0</v>
      </c>
      <c r="Q33" s="251">
        <f>Q14_APC_Wider_benefits!N32*(Q14_APC_Wider_benefits!N33-Q14_APC_Wider_benefits!N34)*Q13_APC_Vehicle_sales_details!$H$14/1000000</f>
        <v>0</v>
      </c>
      <c r="R33" s="225"/>
      <c r="S33" s="226"/>
      <c r="AR33" s="203"/>
      <c r="AS33" s="203"/>
      <c r="AT33" s="203"/>
      <c r="AU33" s="203"/>
      <c r="AV33" s="203"/>
      <c r="AW33" s="203"/>
      <c r="AX33" s="203"/>
      <c r="AY33" s="203"/>
      <c r="AZ33" s="203"/>
      <c r="BA33" s="203"/>
      <c r="BB33" s="203"/>
      <c r="BC33" s="203"/>
      <c r="BD33" s="203"/>
      <c r="BE33" s="203"/>
      <c r="BF33" s="203"/>
    </row>
    <row r="34" spans="2:58" s="202" customFormat="1" ht="15.6" customHeight="1" x14ac:dyDescent="0.25">
      <c r="B34" s="208"/>
      <c r="C34" s="252" t="s">
        <v>147</v>
      </c>
      <c r="D34" s="221"/>
      <c r="E34" s="253">
        <f>AVERAGE(H34:Q34)</f>
        <v>0</v>
      </c>
      <c r="F34" s="253">
        <f>SUM(H34:Q34)</f>
        <v>0</v>
      </c>
      <c r="H34" s="254">
        <f>H33*Q13_APC_Vehicle_sales_details!$H$18</f>
        <v>0</v>
      </c>
      <c r="I34" s="254">
        <f>I33*Q13_APC_Vehicle_sales_details!$H$18</f>
        <v>0</v>
      </c>
      <c r="J34" s="254">
        <f>J33*Q13_APC_Vehicle_sales_details!$H$18</f>
        <v>0</v>
      </c>
      <c r="K34" s="254">
        <f>K33*Q13_APC_Vehicle_sales_details!$H$18</f>
        <v>0</v>
      </c>
      <c r="L34" s="254">
        <f>L33*Q13_APC_Vehicle_sales_details!$H$18</f>
        <v>0</v>
      </c>
      <c r="M34" s="254">
        <f>M33*Q13_APC_Vehicle_sales_details!$H$18</f>
        <v>0</v>
      </c>
      <c r="N34" s="254">
        <f>N33*Q13_APC_Vehicle_sales_details!$H$18</f>
        <v>0</v>
      </c>
      <c r="O34" s="254">
        <f>O33*Q13_APC_Vehicle_sales_details!$H$18</f>
        <v>0</v>
      </c>
      <c r="P34" s="254">
        <f>P33*Q13_APC_Vehicle_sales_details!$H$18</f>
        <v>0</v>
      </c>
      <c r="Q34" s="254">
        <f>Q33*Q13_APC_Vehicle_sales_details!$H$18</f>
        <v>0</v>
      </c>
      <c r="R34" s="225"/>
      <c r="S34" s="226"/>
      <c r="AR34" s="203"/>
      <c r="AS34" s="203"/>
      <c r="AT34" s="203"/>
      <c r="AU34" s="203"/>
      <c r="AV34" s="203"/>
      <c r="AW34" s="203"/>
      <c r="AX34" s="203"/>
      <c r="AY34" s="203"/>
      <c r="AZ34" s="203"/>
      <c r="BA34" s="203"/>
      <c r="BB34" s="203"/>
      <c r="BC34" s="203"/>
      <c r="BD34" s="203"/>
      <c r="BE34" s="203"/>
      <c r="BF34" s="203"/>
    </row>
    <row r="35" spans="2:58" s="202" customFormat="1" ht="15.6" customHeight="1" x14ac:dyDescent="0.25">
      <c r="B35" s="208"/>
      <c r="C35" s="252" t="s">
        <v>148</v>
      </c>
      <c r="D35" s="221"/>
      <c r="E35" s="253">
        <f>AVERAGE(H35:Q35)</f>
        <v>0</v>
      </c>
      <c r="F35" s="253">
        <f>SUM(H35:Q35)</f>
        <v>0</v>
      </c>
      <c r="H35" s="254">
        <f>H34*(1-Q13_APC_Vehicle_sales_details!$H$16-Q13_APC_Vehicle_sales_details!$H$17)</f>
        <v>0</v>
      </c>
      <c r="I35" s="254">
        <f>I34*(1-Q13_APC_Vehicle_sales_details!$H$16-Q13_APC_Vehicle_sales_details!$H$17)</f>
        <v>0</v>
      </c>
      <c r="J35" s="254">
        <f>J34*(1-Q13_APC_Vehicle_sales_details!$H$16-Q13_APC_Vehicle_sales_details!$H$17)</f>
        <v>0</v>
      </c>
      <c r="K35" s="254">
        <f>K34*(1-Q13_APC_Vehicle_sales_details!$H$16-Q13_APC_Vehicle_sales_details!$H$17)</f>
        <v>0</v>
      </c>
      <c r="L35" s="254">
        <f>L34*(1-Q13_APC_Vehicle_sales_details!$H$16-Q13_APC_Vehicle_sales_details!$H$17)</f>
        <v>0</v>
      </c>
      <c r="M35" s="254">
        <f>M34*(1-Q13_APC_Vehicle_sales_details!$H$16-Q13_APC_Vehicle_sales_details!$H$17)</f>
        <v>0</v>
      </c>
      <c r="N35" s="254">
        <f>N34*(1-Q13_APC_Vehicle_sales_details!$H$16-Q13_APC_Vehicle_sales_details!$H$17)</f>
        <v>0</v>
      </c>
      <c r="O35" s="254">
        <f>O34*(1-Q13_APC_Vehicle_sales_details!$H$16-Q13_APC_Vehicle_sales_details!$H$17)</f>
        <v>0</v>
      </c>
      <c r="P35" s="254">
        <f>P34*(1-Q13_APC_Vehicle_sales_details!$H$16-Q13_APC_Vehicle_sales_details!$H$17)</f>
        <v>0</v>
      </c>
      <c r="Q35" s="254">
        <f>Q34*(1-Q13_APC_Vehicle_sales_details!$H$16-Q13_APC_Vehicle_sales_details!$H$17)</f>
        <v>0</v>
      </c>
      <c r="R35" s="225"/>
      <c r="S35" s="226"/>
      <c r="AR35" s="203"/>
      <c r="AS35" s="203"/>
      <c r="AT35" s="203"/>
      <c r="AU35" s="203"/>
      <c r="AV35" s="203"/>
      <c r="AW35" s="203"/>
      <c r="AX35" s="203"/>
      <c r="AY35" s="203"/>
      <c r="AZ35" s="203"/>
      <c r="BA35" s="203"/>
      <c r="BB35" s="203"/>
      <c r="BC35" s="203"/>
      <c r="BD35" s="203"/>
      <c r="BE35" s="203"/>
      <c r="BF35" s="203"/>
    </row>
    <row r="36" spans="2:58" s="202" customFormat="1" ht="15.6" customHeight="1" x14ac:dyDescent="0.25">
      <c r="B36" s="208"/>
      <c r="C36" s="252" t="s">
        <v>149</v>
      </c>
      <c r="D36" s="221"/>
      <c r="E36" s="253">
        <f>AVERAGE(H36:Q36)</f>
        <v>0</v>
      </c>
      <c r="F36" s="253">
        <f>SUM(H36:Q36)</f>
        <v>0</v>
      </c>
      <c r="H36" s="254">
        <f>H34*Q13_APC_Vehicle_sales_details!$H$16</f>
        <v>0</v>
      </c>
      <c r="I36" s="254">
        <f>I34*Q13_APC_Vehicle_sales_details!$H$16</f>
        <v>0</v>
      </c>
      <c r="J36" s="254">
        <f>J34*Q13_APC_Vehicle_sales_details!$H$16</f>
        <v>0</v>
      </c>
      <c r="K36" s="254">
        <f>K34*Q13_APC_Vehicle_sales_details!$H$16</f>
        <v>0</v>
      </c>
      <c r="L36" s="254">
        <f>L34*Q13_APC_Vehicle_sales_details!$H$16</f>
        <v>0</v>
      </c>
      <c r="M36" s="254">
        <f>M34*Q13_APC_Vehicle_sales_details!$H$16</f>
        <v>0</v>
      </c>
      <c r="N36" s="254">
        <f>N34*Q13_APC_Vehicle_sales_details!$H$16</f>
        <v>0</v>
      </c>
      <c r="O36" s="254">
        <f>O34*Q13_APC_Vehicle_sales_details!$H$16</f>
        <v>0</v>
      </c>
      <c r="P36" s="254">
        <f>P34*Q13_APC_Vehicle_sales_details!$H$16</f>
        <v>0</v>
      </c>
      <c r="Q36" s="254">
        <f>Q34*Q13_APC_Vehicle_sales_details!$H$16</f>
        <v>0</v>
      </c>
      <c r="R36" s="225"/>
      <c r="S36" s="226"/>
      <c r="AR36" s="203"/>
      <c r="AS36" s="203"/>
      <c r="AT36" s="203"/>
      <c r="AU36" s="203"/>
      <c r="AV36" s="203"/>
      <c r="AW36" s="203"/>
      <c r="AX36" s="203"/>
      <c r="AY36" s="203"/>
      <c r="AZ36" s="203"/>
      <c r="BA36" s="203"/>
      <c r="BB36" s="203"/>
      <c r="BC36" s="203"/>
      <c r="BD36" s="203"/>
      <c r="BE36" s="203"/>
      <c r="BF36" s="203"/>
    </row>
    <row r="37" spans="2:58" s="202" customFormat="1" ht="15.6" customHeight="1" thickBot="1" x14ac:dyDescent="0.3">
      <c r="B37" s="208"/>
      <c r="C37" s="255" t="s">
        <v>150</v>
      </c>
      <c r="D37" s="221"/>
      <c r="E37" s="256">
        <f>AVERAGE(H37:Q37)</f>
        <v>0</v>
      </c>
      <c r="F37" s="256">
        <f>SUM(H37:Q37)</f>
        <v>0</v>
      </c>
      <c r="G37" s="257"/>
      <c r="H37" s="256">
        <f>H34*Q13_APC_Vehicle_sales_details!$H$17</f>
        <v>0</v>
      </c>
      <c r="I37" s="256">
        <f>I34*Q13_APC_Vehicle_sales_details!$H$17</f>
        <v>0</v>
      </c>
      <c r="J37" s="256">
        <f>J34*Q13_APC_Vehicle_sales_details!$H$17</f>
        <v>0</v>
      </c>
      <c r="K37" s="256">
        <f>K34*Q13_APC_Vehicle_sales_details!$H$17</f>
        <v>0</v>
      </c>
      <c r="L37" s="256">
        <f>L34*Q13_APC_Vehicle_sales_details!$H$17</f>
        <v>0</v>
      </c>
      <c r="M37" s="256">
        <f>M34*Q13_APC_Vehicle_sales_details!$H$17</f>
        <v>0</v>
      </c>
      <c r="N37" s="256">
        <f>N34*Q13_APC_Vehicle_sales_details!$H$17</f>
        <v>0</v>
      </c>
      <c r="O37" s="256">
        <f>O34*Q13_APC_Vehicle_sales_details!$H$17</f>
        <v>0</v>
      </c>
      <c r="P37" s="256">
        <f>P34*Q13_APC_Vehicle_sales_details!$H$17</f>
        <v>0</v>
      </c>
      <c r="Q37" s="256">
        <f>Q34*Q13_APC_Vehicle_sales_details!$H$17</f>
        <v>0</v>
      </c>
      <c r="R37" s="225"/>
      <c r="S37" s="226"/>
      <c r="AR37" s="203"/>
      <c r="AS37" s="203"/>
      <c r="AT37" s="203"/>
      <c r="AU37" s="203"/>
      <c r="AV37" s="203"/>
      <c r="AW37" s="203"/>
      <c r="AX37" s="203"/>
      <c r="AY37" s="203"/>
      <c r="AZ37" s="203"/>
      <c r="BA37" s="203"/>
      <c r="BB37" s="203"/>
      <c r="BC37" s="203"/>
      <c r="BD37" s="203"/>
      <c r="BE37" s="203"/>
      <c r="BF37" s="203"/>
    </row>
    <row r="38" spans="2:58" s="202" customFormat="1" ht="15.6" customHeight="1" x14ac:dyDescent="0.2">
      <c r="B38" s="208"/>
      <c r="H38" s="258"/>
      <c r="I38" s="258"/>
      <c r="J38" s="258"/>
      <c r="K38" s="258"/>
      <c r="L38" s="258"/>
      <c r="M38" s="258"/>
      <c r="N38" s="258"/>
      <c r="O38" s="258"/>
      <c r="P38" s="258"/>
      <c r="Q38" s="258"/>
      <c r="R38" s="225"/>
      <c r="S38" s="226"/>
      <c r="AR38" s="203"/>
      <c r="AS38" s="203"/>
      <c r="AT38" s="203"/>
      <c r="AU38" s="203"/>
      <c r="AV38" s="203"/>
      <c r="AW38" s="203"/>
      <c r="AX38" s="203"/>
      <c r="AY38" s="203"/>
      <c r="AZ38" s="203"/>
      <c r="BA38" s="203"/>
      <c r="BB38" s="203"/>
      <c r="BC38" s="203"/>
      <c r="BD38" s="203"/>
      <c r="BE38" s="203"/>
      <c r="BF38" s="203"/>
    </row>
    <row r="39" spans="2:58" s="202" customFormat="1" ht="15.75" customHeight="1" thickBot="1" x14ac:dyDescent="0.25">
      <c r="B39" s="208"/>
      <c r="R39" s="225"/>
      <c r="S39" s="226"/>
      <c r="AR39" s="203"/>
      <c r="AS39" s="203"/>
      <c r="AT39" s="203"/>
      <c r="AU39" s="203"/>
      <c r="AV39" s="203"/>
      <c r="AW39" s="203"/>
      <c r="AX39" s="203"/>
      <c r="AY39" s="203"/>
      <c r="AZ39" s="203"/>
      <c r="BA39" s="203"/>
      <c r="BB39" s="203"/>
      <c r="BC39" s="203"/>
      <c r="BD39" s="203"/>
      <c r="BE39" s="203"/>
      <c r="BF39" s="203"/>
    </row>
    <row r="40" spans="2:58" s="202" customFormat="1" ht="15.75" customHeight="1" thickTop="1" x14ac:dyDescent="0.2">
      <c r="B40" s="208"/>
      <c r="C40" s="205"/>
      <c r="D40" s="205"/>
      <c r="E40" s="205"/>
      <c r="F40" s="205"/>
      <c r="G40" s="205"/>
      <c r="H40" s="205"/>
      <c r="I40" s="205"/>
      <c r="J40" s="205"/>
      <c r="K40" s="205"/>
      <c r="L40" s="205"/>
      <c r="M40" s="205"/>
      <c r="N40" s="205"/>
      <c r="O40" s="205"/>
      <c r="P40" s="205"/>
      <c r="Q40" s="205"/>
      <c r="R40" s="225"/>
      <c r="S40" s="226"/>
      <c r="AR40" s="203"/>
      <c r="AS40" s="203"/>
      <c r="AT40" s="203"/>
      <c r="AU40" s="203"/>
      <c r="AV40" s="203"/>
      <c r="AW40" s="203"/>
      <c r="AX40" s="203"/>
      <c r="AY40" s="203"/>
      <c r="AZ40" s="203"/>
      <c r="BA40" s="203"/>
      <c r="BB40" s="203"/>
      <c r="BC40" s="203"/>
      <c r="BD40" s="203"/>
      <c r="BE40" s="203"/>
      <c r="BF40" s="203"/>
    </row>
    <row r="41" spans="2:58" s="202" customFormat="1" ht="15.75" customHeight="1" x14ac:dyDescent="0.25">
      <c r="B41" s="208"/>
      <c r="C41" s="236" t="s">
        <v>154</v>
      </c>
      <c r="R41" s="225"/>
      <c r="S41" s="226"/>
      <c r="AR41" s="203"/>
      <c r="AS41" s="203"/>
      <c r="AT41" s="203"/>
      <c r="AU41" s="203"/>
      <c r="AV41" s="203"/>
      <c r="AW41" s="203"/>
      <c r="AX41" s="203"/>
      <c r="AY41" s="203"/>
      <c r="AZ41" s="203"/>
      <c r="BA41" s="203"/>
      <c r="BB41" s="203"/>
      <c r="BC41" s="203"/>
      <c r="BD41" s="203"/>
      <c r="BE41" s="203"/>
      <c r="BF41" s="203"/>
    </row>
    <row r="42" spans="2:58" s="202" customFormat="1" ht="15.75" customHeight="1" x14ac:dyDescent="0.2">
      <c r="B42" s="208"/>
      <c r="R42" s="225"/>
      <c r="S42" s="226"/>
      <c r="AR42" s="203"/>
      <c r="AS42" s="203"/>
      <c r="AT42" s="203"/>
      <c r="AU42" s="203"/>
      <c r="AV42" s="203"/>
      <c r="AW42" s="203"/>
      <c r="AX42" s="203"/>
      <c r="AY42" s="203"/>
      <c r="AZ42" s="203"/>
      <c r="BA42" s="203"/>
      <c r="BB42" s="203"/>
      <c r="BC42" s="203"/>
      <c r="BD42" s="203"/>
      <c r="BE42" s="203"/>
      <c r="BF42" s="203"/>
    </row>
    <row r="43" spans="2:58" s="202" customFormat="1" ht="15.75" customHeight="1" thickBot="1" x14ac:dyDescent="0.3">
      <c r="B43" s="208"/>
      <c r="C43" s="238" t="s">
        <v>117</v>
      </c>
      <c r="E43" s="248"/>
      <c r="F43" s="248" t="s">
        <v>155</v>
      </c>
      <c r="Q43" s="248" t="s">
        <v>155</v>
      </c>
      <c r="R43" s="225"/>
      <c r="S43" s="226"/>
      <c r="AR43" s="203"/>
      <c r="AS43" s="203"/>
      <c r="AT43" s="203"/>
      <c r="AU43" s="203"/>
      <c r="AV43" s="203"/>
      <c r="AW43" s="203"/>
      <c r="AX43" s="203"/>
      <c r="AY43" s="203"/>
      <c r="AZ43" s="203"/>
      <c r="BA43" s="203"/>
      <c r="BB43" s="203"/>
      <c r="BC43" s="203"/>
      <c r="BD43" s="203"/>
      <c r="BE43" s="203"/>
      <c r="BF43" s="203"/>
    </row>
    <row r="44" spans="2:58" s="202" customFormat="1" ht="15.75" customHeight="1" thickBot="1" x14ac:dyDescent="0.3">
      <c r="B44" s="208"/>
      <c r="C44" s="239" t="str">
        <f>C8</f>
        <v>JLR</v>
      </c>
      <c r="D44" s="221"/>
      <c r="E44" s="220" t="s">
        <v>145</v>
      </c>
      <c r="F44" s="220" t="s">
        <v>33</v>
      </c>
      <c r="H44" s="249" t="str">
        <f t="shared" ref="H44:Q44" si="4">H32</f>
        <v>2010/11</v>
      </c>
      <c r="I44" s="249" t="str">
        <f t="shared" si="4"/>
        <v>2011/12</v>
      </c>
      <c r="J44" s="249" t="str">
        <f t="shared" si="4"/>
        <v>2012/13</v>
      </c>
      <c r="K44" s="249" t="str">
        <f t="shared" si="4"/>
        <v>2013/14</v>
      </c>
      <c r="L44" s="249" t="str">
        <f t="shared" si="4"/>
        <v>2014/15</v>
      </c>
      <c r="M44" s="249" t="str">
        <f t="shared" si="4"/>
        <v>2015/16</v>
      </c>
      <c r="N44" s="249" t="str">
        <f t="shared" si="4"/>
        <v>2016/17</v>
      </c>
      <c r="O44" s="249" t="str">
        <f t="shared" si="4"/>
        <v>2017/18</v>
      </c>
      <c r="P44" s="249" t="str">
        <f t="shared" si="4"/>
        <v>2018/19</v>
      </c>
      <c r="Q44" s="249" t="str">
        <f t="shared" si="4"/>
        <v>2019/20</v>
      </c>
      <c r="R44" s="225"/>
      <c r="S44" s="226"/>
      <c r="AR44" s="203"/>
      <c r="AS44" s="203"/>
      <c r="AT44" s="203"/>
      <c r="AU44" s="203"/>
      <c r="AV44" s="203"/>
      <c r="AW44" s="203"/>
      <c r="AX44" s="203"/>
      <c r="AY44" s="203"/>
      <c r="AZ44" s="203"/>
      <c r="BA44" s="203"/>
      <c r="BB44" s="203"/>
      <c r="BC44" s="203"/>
      <c r="BD44" s="203"/>
      <c r="BE44" s="203"/>
      <c r="BF44" s="203"/>
    </row>
    <row r="45" spans="2:58" s="202" customFormat="1" ht="15.75" customHeight="1" x14ac:dyDescent="0.25">
      <c r="B45" s="208"/>
      <c r="C45" s="250" t="s">
        <v>156</v>
      </c>
      <c r="D45" s="221"/>
      <c r="E45" s="251">
        <f>AVERAGE(H45:Q45)</f>
        <v>0</v>
      </c>
      <c r="F45" s="251">
        <f>SUM(H45:Q45)</f>
        <v>0</v>
      </c>
      <c r="H45" s="251">
        <f>Q13_APC_Vehicle_sales_details!$E$14*(1-Q13_APC_Vehicle_sales_details!$E$16-Q13_APC_Vehicle_sales_details!$E$17)*Q14_APC_Wider_benefits!E$11*(Q14_APC_Wider_benefits!E$14-Q14_APC_Wider_benefits!E$15)</f>
        <v>0</v>
      </c>
      <c r="I45" s="251">
        <f>Q13_APC_Vehicle_sales_details!$E$14*(1-Q13_APC_Vehicle_sales_details!$E$16-Q13_APC_Vehicle_sales_details!$E$17)*Q14_APC_Wider_benefits!F$11*(Q14_APC_Wider_benefits!F$14-Q14_APC_Wider_benefits!F$15)</f>
        <v>0</v>
      </c>
      <c r="J45" s="251">
        <f>Q13_APC_Vehicle_sales_details!$E$14*(1-Q13_APC_Vehicle_sales_details!$E$16-Q13_APC_Vehicle_sales_details!$E$17)*Q14_APC_Wider_benefits!G$11*(Q14_APC_Wider_benefits!G$14-Q14_APC_Wider_benefits!G$15)</f>
        <v>0</v>
      </c>
      <c r="K45" s="251">
        <f>Q13_APC_Vehicle_sales_details!$E$14*(1-Q13_APC_Vehicle_sales_details!$E$16-Q13_APC_Vehicle_sales_details!$E$17)*Q14_APC_Wider_benefits!H$11*(Q14_APC_Wider_benefits!H$14-Q14_APC_Wider_benefits!H$15)</f>
        <v>0</v>
      </c>
      <c r="L45" s="251">
        <f>Q13_APC_Vehicle_sales_details!$E$14*(1-Q13_APC_Vehicle_sales_details!$E$16-Q13_APC_Vehicle_sales_details!$E$17)*Q14_APC_Wider_benefits!I$11*(Q14_APC_Wider_benefits!I$14-Q14_APC_Wider_benefits!I$15)</f>
        <v>0</v>
      </c>
      <c r="M45" s="251">
        <f>Q13_APC_Vehicle_sales_details!$E$14*(1-Q13_APC_Vehicle_sales_details!$E$16-Q13_APC_Vehicle_sales_details!$E$17)*Q14_APC_Wider_benefits!J$11*(Q14_APC_Wider_benefits!J$14-Q14_APC_Wider_benefits!J$15)</f>
        <v>0</v>
      </c>
      <c r="N45" s="251">
        <f>Q13_APC_Vehicle_sales_details!$E$14*(1-Q13_APC_Vehicle_sales_details!$E$16-Q13_APC_Vehicle_sales_details!$E$17)*Q14_APC_Wider_benefits!K$11*(Q14_APC_Wider_benefits!K$14-Q14_APC_Wider_benefits!K$15)</f>
        <v>0</v>
      </c>
      <c r="O45" s="251">
        <f>Q13_APC_Vehicle_sales_details!$E$14*(1-Q13_APC_Vehicle_sales_details!$E$16-Q13_APC_Vehicle_sales_details!$E$17)*Q14_APC_Wider_benefits!L$11*(Q14_APC_Wider_benefits!L$14-Q14_APC_Wider_benefits!L$15)</f>
        <v>0</v>
      </c>
      <c r="P45" s="251">
        <f>Q13_APC_Vehicle_sales_details!$E$14*(1-Q13_APC_Vehicle_sales_details!$E$16-Q13_APC_Vehicle_sales_details!$E$17)*Q14_APC_Wider_benefits!M$11*(Q14_APC_Wider_benefits!M$14-Q14_APC_Wider_benefits!M$15)</f>
        <v>0</v>
      </c>
      <c r="Q45" s="251">
        <f>Q13_APC_Vehicle_sales_details!$E$14*(1-Q13_APC_Vehicle_sales_details!$E$16-Q13_APC_Vehicle_sales_details!$E$17)*Q14_APC_Wider_benefits!N$11*(Q14_APC_Wider_benefits!N$14-Q14_APC_Wider_benefits!N$15)</f>
        <v>0</v>
      </c>
      <c r="R45" s="225"/>
      <c r="S45" s="226"/>
      <c r="AR45" s="203"/>
      <c r="AS45" s="203"/>
      <c r="AT45" s="203"/>
      <c r="AU45" s="203"/>
      <c r="AV45" s="203"/>
      <c r="AW45" s="203"/>
      <c r="AX45" s="203"/>
      <c r="AY45" s="203"/>
      <c r="AZ45" s="203"/>
      <c r="BA45" s="203"/>
      <c r="BB45" s="203"/>
      <c r="BC45" s="203"/>
      <c r="BD45" s="203"/>
      <c r="BE45" s="203"/>
      <c r="BF45" s="203"/>
    </row>
    <row r="46" spans="2:58" s="202" customFormat="1" ht="15.75" customHeight="1" thickBot="1" x14ac:dyDescent="0.3">
      <c r="B46" s="208"/>
      <c r="C46" s="255" t="s">
        <v>157</v>
      </c>
      <c r="D46" s="221"/>
      <c r="E46" s="256">
        <f>AVERAGE(H46:Q46)</f>
        <v>0</v>
      </c>
      <c r="F46" s="256">
        <f>SUM(H46:Q46)</f>
        <v>0</v>
      </c>
      <c r="G46" s="257"/>
      <c r="H46" s="256">
        <f>H45*Q13_APC_Vehicle_sales_details!$E$19</f>
        <v>0</v>
      </c>
      <c r="I46" s="256">
        <f>I45*Q13_APC_Vehicle_sales_details!$E$19</f>
        <v>0</v>
      </c>
      <c r="J46" s="256">
        <f>J45*Q13_APC_Vehicle_sales_details!$E$19</f>
        <v>0</v>
      </c>
      <c r="K46" s="256">
        <f>K45*Q13_APC_Vehicle_sales_details!$E$19</f>
        <v>0</v>
      </c>
      <c r="L46" s="256">
        <f>L45*Q13_APC_Vehicle_sales_details!$E$19</f>
        <v>0</v>
      </c>
      <c r="M46" s="256">
        <f>M45*Q13_APC_Vehicle_sales_details!$E$19</f>
        <v>0</v>
      </c>
      <c r="N46" s="256">
        <f>N45*Q13_APC_Vehicle_sales_details!$E$19</f>
        <v>0</v>
      </c>
      <c r="O46" s="256">
        <f>O45*Q13_APC_Vehicle_sales_details!$E$19</f>
        <v>0</v>
      </c>
      <c r="P46" s="256">
        <f>P45*Q13_APC_Vehicle_sales_details!$E$19</f>
        <v>0</v>
      </c>
      <c r="Q46" s="256">
        <f>Q45*Q13_APC_Vehicle_sales_details!$E$19</f>
        <v>0</v>
      </c>
      <c r="R46" s="225"/>
      <c r="S46" s="226"/>
      <c r="AR46" s="203"/>
      <c r="AS46" s="203"/>
      <c r="AT46" s="203"/>
      <c r="AU46" s="203"/>
      <c r="AV46" s="203"/>
      <c r="AW46" s="203"/>
      <c r="AX46" s="203"/>
      <c r="AY46" s="203"/>
      <c r="AZ46" s="203"/>
      <c r="BA46" s="203"/>
      <c r="BB46" s="203"/>
      <c r="BC46" s="203"/>
      <c r="BD46" s="203"/>
      <c r="BE46" s="203"/>
      <c r="BF46" s="203"/>
    </row>
    <row r="47" spans="2:58" s="202" customFormat="1" ht="15.75" customHeight="1" x14ac:dyDescent="0.2">
      <c r="B47" s="208"/>
      <c r="H47" s="258"/>
      <c r="I47" s="258"/>
      <c r="J47" s="258"/>
      <c r="K47" s="258"/>
      <c r="L47" s="258"/>
      <c r="M47" s="258"/>
      <c r="N47" s="258"/>
      <c r="O47" s="258"/>
      <c r="P47" s="258"/>
      <c r="Q47" s="258"/>
      <c r="R47" s="225"/>
      <c r="S47" s="226"/>
      <c r="AR47" s="203"/>
      <c r="AS47" s="203"/>
      <c r="AT47" s="203"/>
      <c r="AU47" s="203"/>
      <c r="AV47" s="203"/>
      <c r="AW47" s="203"/>
      <c r="AX47" s="203"/>
      <c r="AY47" s="203"/>
      <c r="AZ47" s="203"/>
      <c r="BA47" s="203"/>
      <c r="BB47" s="203"/>
      <c r="BC47" s="203"/>
      <c r="BD47" s="203"/>
      <c r="BE47" s="203"/>
      <c r="BF47" s="203"/>
    </row>
    <row r="48" spans="2:58" s="202" customFormat="1" ht="15.75" customHeight="1" thickBot="1" x14ac:dyDescent="0.3">
      <c r="B48" s="208"/>
      <c r="C48" s="238" t="s">
        <v>118</v>
      </c>
      <c r="E48" s="248"/>
      <c r="F48" s="248" t="s">
        <v>155</v>
      </c>
      <c r="Q48" s="248" t="s">
        <v>155</v>
      </c>
      <c r="R48" s="225"/>
      <c r="S48" s="226"/>
      <c r="AR48" s="203"/>
      <c r="AS48" s="203"/>
      <c r="AT48" s="203"/>
      <c r="AU48" s="203"/>
      <c r="AV48" s="203"/>
      <c r="AW48" s="203"/>
      <c r="AX48" s="203"/>
      <c r="AY48" s="203"/>
      <c r="AZ48" s="203"/>
      <c r="BA48" s="203"/>
      <c r="BB48" s="203"/>
      <c r="BC48" s="203"/>
      <c r="BD48" s="203"/>
      <c r="BE48" s="203"/>
      <c r="BF48" s="203"/>
    </row>
    <row r="49" spans="2:58" s="202" customFormat="1" ht="15.75" customHeight="1" thickBot="1" x14ac:dyDescent="0.3">
      <c r="B49" s="208"/>
      <c r="C49" s="239" t="str">
        <f>C16</f>
        <v>GESTAMP</v>
      </c>
      <c r="D49" s="221"/>
      <c r="E49" s="220" t="s">
        <v>145</v>
      </c>
      <c r="F49" s="220" t="s">
        <v>33</v>
      </c>
      <c r="H49" s="249" t="str">
        <f t="shared" ref="H49:Q49" si="5">H44</f>
        <v>2010/11</v>
      </c>
      <c r="I49" s="249" t="str">
        <f t="shared" si="5"/>
        <v>2011/12</v>
      </c>
      <c r="J49" s="249" t="str">
        <f t="shared" si="5"/>
        <v>2012/13</v>
      </c>
      <c r="K49" s="249" t="str">
        <f t="shared" si="5"/>
        <v>2013/14</v>
      </c>
      <c r="L49" s="249" t="str">
        <f t="shared" si="5"/>
        <v>2014/15</v>
      </c>
      <c r="M49" s="249" t="str">
        <f t="shared" si="5"/>
        <v>2015/16</v>
      </c>
      <c r="N49" s="249" t="str">
        <f t="shared" si="5"/>
        <v>2016/17</v>
      </c>
      <c r="O49" s="249" t="str">
        <f t="shared" si="5"/>
        <v>2017/18</v>
      </c>
      <c r="P49" s="249" t="str">
        <f t="shared" si="5"/>
        <v>2018/19</v>
      </c>
      <c r="Q49" s="249" t="str">
        <f t="shared" si="5"/>
        <v>2019/20</v>
      </c>
      <c r="R49" s="225"/>
      <c r="S49" s="226"/>
      <c r="AR49" s="203"/>
      <c r="AS49" s="203"/>
      <c r="AT49" s="203"/>
      <c r="AU49" s="203"/>
      <c r="AV49" s="203"/>
      <c r="AW49" s="203"/>
      <c r="AX49" s="203"/>
      <c r="AY49" s="203"/>
      <c r="AZ49" s="203"/>
      <c r="BA49" s="203"/>
      <c r="BB49" s="203"/>
      <c r="BC49" s="203"/>
      <c r="BD49" s="203"/>
      <c r="BE49" s="203"/>
      <c r="BF49" s="203"/>
    </row>
    <row r="50" spans="2:58" s="202" customFormat="1" ht="15.75" customHeight="1" x14ac:dyDescent="0.25">
      <c r="B50" s="208"/>
      <c r="C50" s="250" t="s">
        <v>156</v>
      </c>
      <c r="D50" s="221"/>
      <c r="E50" s="251">
        <f>AVERAGE(H50:Q50)</f>
        <v>0</v>
      </c>
      <c r="F50" s="251">
        <f>SUM(H50:Q50)</f>
        <v>0</v>
      </c>
      <c r="H50" s="251">
        <f>Q13_APC_Vehicle_sales_details!$F$14*(1-Q13_APC_Vehicle_sales_details!$F$16-Q13_APC_Vehicle_sales_details!$F$17)*Q14_APC_Wider_benefits!E$18*(Q14_APC_Wider_benefits!E$21-Q14_APC_Wider_benefits!E$22)</f>
        <v>0</v>
      </c>
      <c r="I50" s="251">
        <f>Q13_APC_Vehicle_sales_details!$F$14*(1-Q13_APC_Vehicle_sales_details!$F$16-Q13_APC_Vehicle_sales_details!$F$17)*Q14_APC_Wider_benefits!F$18*(Q14_APC_Wider_benefits!F$21-Q14_APC_Wider_benefits!F$22)</f>
        <v>0</v>
      </c>
      <c r="J50" s="251">
        <f>Q13_APC_Vehicle_sales_details!$F$14*(1-Q13_APC_Vehicle_sales_details!$F$16-Q13_APC_Vehicle_sales_details!$F$17)*Q14_APC_Wider_benefits!G$18*(Q14_APC_Wider_benefits!G$21-Q14_APC_Wider_benefits!G$22)</f>
        <v>0</v>
      </c>
      <c r="K50" s="251">
        <f>Q13_APC_Vehicle_sales_details!$F$14*(1-Q13_APC_Vehicle_sales_details!$F$16-Q13_APC_Vehicle_sales_details!$F$17)*Q14_APC_Wider_benefits!H$18*(Q14_APC_Wider_benefits!H$21-Q14_APC_Wider_benefits!H$22)</f>
        <v>0</v>
      </c>
      <c r="L50" s="251">
        <f>Q13_APC_Vehicle_sales_details!$F$14*(1-Q13_APC_Vehicle_sales_details!$F$16-Q13_APC_Vehicle_sales_details!$F$17)*Q14_APC_Wider_benefits!I$18*(Q14_APC_Wider_benefits!I$21-Q14_APC_Wider_benefits!I$22)</f>
        <v>0</v>
      </c>
      <c r="M50" s="251">
        <f>Q13_APC_Vehicle_sales_details!$F$14*(1-Q13_APC_Vehicle_sales_details!$F$16-Q13_APC_Vehicle_sales_details!$F$17)*Q14_APC_Wider_benefits!J$18*(Q14_APC_Wider_benefits!J$21-Q14_APC_Wider_benefits!J$22)</f>
        <v>0</v>
      </c>
      <c r="N50" s="251">
        <f>Q13_APC_Vehicle_sales_details!$F$14*(1-Q13_APC_Vehicle_sales_details!$F$16-Q13_APC_Vehicle_sales_details!$F$17)*Q14_APC_Wider_benefits!K$18*(Q14_APC_Wider_benefits!K$21-Q14_APC_Wider_benefits!K$22)</f>
        <v>0</v>
      </c>
      <c r="O50" s="251">
        <f>Q13_APC_Vehicle_sales_details!$F$14*(1-Q13_APC_Vehicle_sales_details!$F$16-Q13_APC_Vehicle_sales_details!$F$17)*Q14_APC_Wider_benefits!L$18*(Q14_APC_Wider_benefits!L$21-Q14_APC_Wider_benefits!L$22)</f>
        <v>0</v>
      </c>
      <c r="P50" s="251">
        <f>Q13_APC_Vehicle_sales_details!$F$14*(1-Q13_APC_Vehicle_sales_details!$F$16-Q13_APC_Vehicle_sales_details!$F$17)*Q14_APC_Wider_benefits!M$18*(Q14_APC_Wider_benefits!M$21-Q14_APC_Wider_benefits!M$22)</f>
        <v>0</v>
      </c>
      <c r="Q50" s="251">
        <f>Q13_APC_Vehicle_sales_details!$F$14*(1-Q13_APC_Vehicle_sales_details!$F$16-Q13_APC_Vehicle_sales_details!$F$17)*Q14_APC_Wider_benefits!N$18*(Q14_APC_Wider_benefits!N$21-Q14_APC_Wider_benefits!N$22)</f>
        <v>0</v>
      </c>
      <c r="R50" s="225"/>
      <c r="S50" s="226"/>
      <c r="AR50" s="203"/>
      <c r="AS50" s="203"/>
      <c r="AT50" s="203"/>
      <c r="AU50" s="203"/>
      <c r="AV50" s="203"/>
      <c r="AW50" s="203"/>
      <c r="AX50" s="203"/>
      <c r="AY50" s="203"/>
      <c r="AZ50" s="203"/>
      <c r="BA50" s="203"/>
      <c r="BB50" s="203"/>
      <c r="BC50" s="203"/>
      <c r="BD50" s="203"/>
      <c r="BE50" s="203"/>
      <c r="BF50" s="203"/>
    </row>
    <row r="51" spans="2:58" s="202" customFormat="1" ht="15.75" customHeight="1" thickBot="1" x14ac:dyDescent="0.3">
      <c r="B51" s="208"/>
      <c r="C51" s="255" t="s">
        <v>157</v>
      </c>
      <c r="D51" s="221"/>
      <c r="E51" s="256">
        <f>AVERAGE(H51:Q51)</f>
        <v>0</v>
      </c>
      <c r="F51" s="256">
        <f>SUM(H51:Q51)</f>
        <v>0</v>
      </c>
      <c r="G51" s="257"/>
      <c r="H51" s="256">
        <f>H50*Q13_APC_Vehicle_sales_details!$F$19</f>
        <v>0</v>
      </c>
      <c r="I51" s="256">
        <f>I50*Q13_APC_Vehicle_sales_details!$F$19</f>
        <v>0</v>
      </c>
      <c r="J51" s="256">
        <f>J50*Q13_APC_Vehicle_sales_details!$F$19</f>
        <v>0</v>
      </c>
      <c r="K51" s="256">
        <f>K50*Q13_APC_Vehicle_sales_details!$F$19</f>
        <v>0</v>
      </c>
      <c r="L51" s="256">
        <f>L50*Q13_APC_Vehicle_sales_details!$F$19</f>
        <v>0</v>
      </c>
      <c r="M51" s="256">
        <f>M50*Q13_APC_Vehicle_sales_details!$F$19</f>
        <v>0</v>
      </c>
      <c r="N51" s="256">
        <f>N50*Q13_APC_Vehicle_sales_details!$F$19</f>
        <v>0</v>
      </c>
      <c r="O51" s="256">
        <f>O50*Q13_APC_Vehicle_sales_details!$F$19</f>
        <v>0</v>
      </c>
      <c r="P51" s="256">
        <f>P50*Q13_APC_Vehicle_sales_details!$F$19</f>
        <v>0</v>
      </c>
      <c r="Q51" s="256">
        <f>Q50*Q13_APC_Vehicle_sales_details!$F$19</f>
        <v>0</v>
      </c>
      <c r="R51" s="225"/>
      <c r="S51" s="226"/>
      <c r="AR51" s="203"/>
      <c r="AS51" s="203"/>
      <c r="AT51" s="203"/>
      <c r="AU51" s="203"/>
      <c r="AV51" s="203"/>
      <c r="AW51" s="203"/>
      <c r="AX51" s="203"/>
      <c r="AY51" s="203"/>
      <c r="AZ51" s="203"/>
      <c r="BA51" s="203"/>
      <c r="BB51" s="203"/>
      <c r="BC51" s="203"/>
      <c r="BD51" s="203"/>
      <c r="BE51" s="203"/>
      <c r="BF51" s="203"/>
    </row>
    <row r="52" spans="2:58" s="202" customFormat="1" ht="15.75" customHeight="1" x14ac:dyDescent="0.2">
      <c r="B52" s="208"/>
      <c r="H52" s="258"/>
      <c r="I52" s="258"/>
      <c r="J52" s="258"/>
      <c r="K52" s="258"/>
      <c r="L52" s="258"/>
      <c r="M52" s="258"/>
      <c r="N52" s="258"/>
      <c r="O52" s="258"/>
      <c r="P52" s="258"/>
      <c r="Q52" s="258"/>
      <c r="R52" s="225"/>
      <c r="S52" s="226"/>
      <c r="AR52" s="203"/>
      <c r="AS52" s="203"/>
      <c r="AT52" s="203"/>
      <c r="AU52" s="203"/>
      <c r="AV52" s="203"/>
      <c r="AW52" s="203"/>
      <c r="AX52" s="203"/>
      <c r="AY52" s="203"/>
      <c r="AZ52" s="203"/>
      <c r="BA52" s="203"/>
      <c r="BB52" s="203"/>
      <c r="BC52" s="203"/>
      <c r="BD52" s="203"/>
      <c r="BE52" s="203"/>
      <c r="BF52" s="203"/>
    </row>
    <row r="53" spans="2:58" s="202" customFormat="1" ht="15.75" customHeight="1" thickBot="1" x14ac:dyDescent="0.3">
      <c r="B53" s="208"/>
      <c r="C53" s="238" t="s">
        <v>119</v>
      </c>
      <c r="E53" s="248"/>
      <c r="F53" s="248" t="s">
        <v>155</v>
      </c>
      <c r="Q53" s="248" t="s">
        <v>155</v>
      </c>
      <c r="R53" s="225"/>
      <c r="S53" s="226"/>
      <c r="AR53" s="203"/>
      <c r="AS53" s="203"/>
      <c r="AT53" s="203"/>
      <c r="AU53" s="203"/>
      <c r="AV53" s="203"/>
      <c r="AW53" s="203"/>
      <c r="AX53" s="203"/>
      <c r="AY53" s="203"/>
      <c r="AZ53" s="203"/>
      <c r="BA53" s="203"/>
      <c r="BB53" s="203"/>
      <c r="BC53" s="203"/>
      <c r="BD53" s="203"/>
      <c r="BE53" s="203"/>
      <c r="BF53" s="203"/>
    </row>
    <row r="54" spans="2:58" s="202" customFormat="1" ht="15.75" customHeight="1" thickBot="1" x14ac:dyDescent="0.3">
      <c r="B54" s="208"/>
      <c r="C54" s="239" t="str">
        <f>C24</f>
        <v>LICENCING</v>
      </c>
      <c r="D54" s="221"/>
      <c r="E54" s="220" t="s">
        <v>145</v>
      </c>
      <c r="F54" s="220" t="s">
        <v>33</v>
      </c>
      <c r="H54" s="249" t="str">
        <f t="shared" ref="H54:Q54" si="6">H49</f>
        <v>2010/11</v>
      </c>
      <c r="I54" s="249" t="str">
        <f t="shared" si="6"/>
        <v>2011/12</v>
      </c>
      <c r="J54" s="249" t="str">
        <f t="shared" si="6"/>
        <v>2012/13</v>
      </c>
      <c r="K54" s="249" t="str">
        <f t="shared" si="6"/>
        <v>2013/14</v>
      </c>
      <c r="L54" s="249" t="str">
        <f t="shared" si="6"/>
        <v>2014/15</v>
      </c>
      <c r="M54" s="249" t="str">
        <f t="shared" si="6"/>
        <v>2015/16</v>
      </c>
      <c r="N54" s="249" t="str">
        <f t="shared" si="6"/>
        <v>2016/17</v>
      </c>
      <c r="O54" s="249" t="str">
        <f t="shared" si="6"/>
        <v>2017/18</v>
      </c>
      <c r="P54" s="249" t="str">
        <f t="shared" si="6"/>
        <v>2018/19</v>
      </c>
      <c r="Q54" s="249" t="str">
        <f t="shared" si="6"/>
        <v>2019/20</v>
      </c>
      <c r="R54" s="225"/>
      <c r="S54" s="226"/>
      <c r="AR54" s="203"/>
      <c r="AS54" s="203"/>
      <c r="AT54" s="203"/>
      <c r="AU54" s="203"/>
      <c r="AV54" s="203"/>
      <c r="AW54" s="203"/>
      <c r="AX54" s="203"/>
      <c r="AY54" s="203"/>
      <c r="AZ54" s="203"/>
      <c r="BA54" s="203"/>
      <c r="BB54" s="203"/>
      <c r="BC54" s="203"/>
      <c r="BD54" s="203"/>
      <c r="BE54" s="203"/>
      <c r="BF54" s="203"/>
    </row>
    <row r="55" spans="2:58" s="202" customFormat="1" ht="15.75" customHeight="1" x14ac:dyDescent="0.25">
      <c r="B55" s="208"/>
      <c r="C55" s="250" t="s">
        <v>156</v>
      </c>
      <c r="D55" s="221"/>
      <c r="E55" s="251">
        <f>AVERAGE(H55:Q55)</f>
        <v>0</v>
      </c>
      <c r="F55" s="251">
        <f>SUM(H55:Q55)</f>
        <v>0</v>
      </c>
      <c r="H55" s="251">
        <f>Q13_APC_Vehicle_sales_details!$G$14*(1-Q13_APC_Vehicle_sales_details!$G$16-Q13_APC_Vehicle_sales_details!$G$17)*Q14_APC_Wider_benefits!E$25*(Q14_APC_Wider_benefits!E$28-Q14_APC_Wider_benefits!E$29)</f>
        <v>0</v>
      </c>
      <c r="I55" s="251">
        <f>Q13_APC_Vehicle_sales_details!$G$14*(1-Q13_APC_Vehicle_sales_details!$G$16-Q13_APC_Vehicle_sales_details!$G$17)*Q14_APC_Wider_benefits!F$25*(Q14_APC_Wider_benefits!F$28-Q14_APC_Wider_benefits!F$29)</f>
        <v>0</v>
      </c>
      <c r="J55" s="251">
        <f>Q13_APC_Vehicle_sales_details!$G$14*(1-Q13_APC_Vehicle_sales_details!$G$16-Q13_APC_Vehicle_sales_details!$G$17)*Q14_APC_Wider_benefits!G$25*(Q14_APC_Wider_benefits!G$28-Q14_APC_Wider_benefits!G$29)</f>
        <v>0</v>
      </c>
      <c r="K55" s="251">
        <f>Q13_APC_Vehicle_sales_details!$G$14*(1-Q13_APC_Vehicle_sales_details!$G$16-Q13_APC_Vehicle_sales_details!$G$17)*Q14_APC_Wider_benefits!H$25*(Q14_APC_Wider_benefits!H$28-Q14_APC_Wider_benefits!H$29)</f>
        <v>0</v>
      </c>
      <c r="L55" s="251">
        <f>Q13_APC_Vehicle_sales_details!$G$14*(1-Q13_APC_Vehicle_sales_details!$G$16-Q13_APC_Vehicle_sales_details!$G$17)*Q14_APC_Wider_benefits!I$25*(Q14_APC_Wider_benefits!I$28-Q14_APC_Wider_benefits!I$29)</f>
        <v>0</v>
      </c>
      <c r="M55" s="251">
        <f>Q13_APC_Vehicle_sales_details!$G$14*(1-Q13_APC_Vehicle_sales_details!$G$16-Q13_APC_Vehicle_sales_details!$G$17)*Q14_APC_Wider_benefits!J$25*(Q14_APC_Wider_benefits!J$28-Q14_APC_Wider_benefits!J$29)</f>
        <v>0</v>
      </c>
      <c r="N55" s="251">
        <f>Q13_APC_Vehicle_sales_details!$G$14*(1-Q13_APC_Vehicle_sales_details!$G$16-Q13_APC_Vehicle_sales_details!$G$17)*Q14_APC_Wider_benefits!K$25*(Q14_APC_Wider_benefits!K$28-Q14_APC_Wider_benefits!K$29)</f>
        <v>0</v>
      </c>
      <c r="O55" s="251">
        <f>Q13_APC_Vehicle_sales_details!$G$14*(1-Q13_APC_Vehicle_sales_details!$G$16-Q13_APC_Vehicle_sales_details!$G$17)*Q14_APC_Wider_benefits!L$25*(Q14_APC_Wider_benefits!L$28-Q14_APC_Wider_benefits!L$29)</f>
        <v>0</v>
      </c>
      <c r="P55" s="251">
        <f>Q13_APC_Vehicle_sales_details!$G$14*(1-Q13_APC_Vehicle_sales_details!$G$16-Q13_APC_Vehicle_sales_details!$G$17)*Q14_APC_Wider_benefits!M$25*(Q14_APC_Wider_benefits!M$28-Q14_APC_Wider_benefits!M$29)</f>
        <v>0</v>
      </c>
      <c r="Q55" s="251">
        <f>Q13_APC_Vehicle_sales_details!$G$14*(1-Q13_APC_Vehicle_sales_details!$G$16-Q13_APC_Vehicle_sales_details!$G$17)*Q14_APC_Wider_benefits!N$25*(Q14_APC_Wider_benefits!N$28-Q14_APC_Wider_benefits!N$29)</f>
        <v>0</v>
      </c>
      <c r="R55" s="225"/>
      <c r="S55" s="226"/>
      <c r="AR55" s="203"/>
      <c r="AS55" s="203"/>
      <c r="AT55" s="203"/>
      <c r="AU55" s="203"/>
      <c r="AV55" s="203"/>
      <c r="AW55" s="203"/>
      <c r="AX55" s="203"/>
      <c r="AY55" s="203"/>
      <c r="AZ55" s="203"/>
      <c r="BA55" s="203"/>
      <c r="BB55" s="203"/>
      <c r="BC55" s="203"/>
      <c r="BD55" s="203"/>
      <c r="BE55" s="203"/>
      <c r="BF55" s="203"/>
    </row>
    <row r="56" spans="2:58" s="202" customFormat="1" ht="15.75" customHeight="1" thickBot="1" x14ac:dyDescent="0.3">
      <c r="B56" s="208"/>
      <c r="C56" s="255" t="s">
        <v>157</v>
      </c>
      <c r="D56" s="221"/>
      <c r="E56" s="256">
        <f>AVERAGE(H56:Q56)</f>
        <v>0</v>
      </c>
      <c r="F56" s="256">
        <f>SUM(H56:Q56)</f>
        <v>0</v>
      </c>
      <c r="G56" s="257"/>
      <c r="H56" s="256">
        <f>H55*Q13_APC_Vehicle_sales_details!$G$19</f>
        <v>0</v>
      </c>
      <c r="I56" s="256">
        <f>I55*Q13_APC_Vehicle_sales_details!$G$19</f>
        <v>0</v>
      </c>
      <c r="J56" s="256">
        <f>J55*Q13_APC_Vehicle_sales_details!$G$19</f>
        <v>0</v>
      </c>
      <c r="K56" s="256">
        <f>K55*Q13_APC_Vehicle_sales_details!$G$19</f>
        <v>0</v>
      </c>
      <c r="L56" s="256">
        <f>L55*Q13_APC_Vehicle_sales_details!$G$19</f>
        <v>0</v>
      </c>
      <c r="M56" s="256">
        <f>M55*Q13_APC_Vehicle_sales_details!$G$19</f>
        <v>0</v>
      </c>
      <c r="N56" s="256">
        <f>N55*Q13_APC_Vehicle_sales_details!$G$19</f>
        <v>0</v>
      </c>
      <c r="O56" s="256">
        <f>O55*Q13_APC_Vehicle_sales_details!$G$19</f>
        <v>0</v>
      </c>
      <c r="P56" s="256">
        <f>P55*Q13_APC_Vehicle_sales_details!$G$19</f>
        <v>0</v>
      </c>
      <c r="Q56" s="256">
        <f>Q55*Q13_APC_Vehicle_sales_details!$G$19</f>
        <v>0</v>
      </c>
      <c r="R56" s="225"/>
      <c r="S56" s="226"/>
      <c r="AR56" s="203"/>
      <c r="AS56" s="203"/>
      <c r="AT56" s="203"/>
      <c r="AU56" s="203"/>
      <c r="AV56" s="203"/>
      <c r="AW56" s="203"/>
      <c r="AX56" s="203"/>
      <c r="AY56" s="203"/>
      <c r="AZ56" s="203"/>
      <c r="BA56" s="203"/>
      <c r="BB56" s="203"/>
      <c r="BC56" s="203"/>
      <c r="BD56" s="203"/>
      <c r="BE56" s="203"/>
      <c r="BF56" s="203"/>
    </row>
    <row r="57" spans="2:58" s="202" customFormat="1" ht="15.75" customHeight="1" x14ac:dyDescent="0.2">
      <c r="B57" s="208"/>
      <c r="H57" s="258"/>
      <c r="I57" s="258"/>
      <c r="J57" s="258"/>
      <c r="K57" s="258"/>
      <c r="L57" s="258"/>
      <c r="M57" s="258"/>
      <c r="N57" s="258"/>
      <c r="O57" s="258"/>
      <c r="P57" s="258"/>
      <c r="Q57" s="258"/>
      <c r="R57" s="225"/>
      <c r="S57" s="226"/>
      <c r="AR57" s="203"/>
      <c r="AS57" s="203"/>
      <c r="AT57" s="203"/>
      <c r="AU57" s="203"/>
      <c r="AV57" s="203"/>
      <c r="AW57" s="203"/>
      <c r="AX57" s="203"/>
      <c r="AY57" s="203"/>
      <c r="AZ57" s="203"/>
      <c r="BA57" s="203"/>
      <c r="BB57" s="203"/>
      <c r="BC57" s="203"/>
      <c r="BD57" s="203"/>
      <c r="BE57" s="203"/>
      <c r="BF57" s="203"/>
    </row>
    <row r="58" spans="2:58" s="202" customFormat="1" ht="15.75" customHeight="1" thickBot="1" x14ac:dyDescent="0.3">
      <c r="B58" s="208"/>
      <c r="C58" s="238" t="s">
        <v>120</v>
      </c>
      <c r="E58" s="248"/>
      <c r="F58" s="248" t="s">
        <v>155</v>
      </c>
      <c r="Q58" s="248" t="s">
        <v>155</v>
      </c>
      <c r="R58" s="225"/>
      <c r="S58" s="226"/>
      <c r="AR58" s="203"/>
      <c r="AS58" s="203"/>
      <c r="AT58" s="203"/>
      <c r="AU58" s="203"/>
      <c r="AV58" s="203"/>
      <c r="AW58" s="203"/>
      <c r="AX58" s="203"/>
      <c r="AY58" s="203"/>
      <c r="AZ58" s="203"/>
      <c r="BA58" s="203"/>
      <c r="BB58" s="203"/>
      <c r="BC58" s="203"/>
      <c r="BD58" s="203"/>
      <c r="BE58" s="203"/>
      <c r="BF58" s="203"/>
    </row>
    <row r="59" spans="2:58" s="202" customFormat="1" ht="15.75" customHeight="1" thickBot="1" x14ac:dyDescent="0.3">
      <c r="B59" s="208"/>
      <c r="C59" s="239" t="str">
        <f>C32</f>
        <v>VEH4</v>
      </c>
      <c r="D59" s="221"/>
      <c r="E59" s="220" t="s">
        <v>145</v>
      </c>
      <c r="F59" s="220" t="s">
        <v>33</v>
      </c>
      <c r="H59" s="249" t="str">
        <f t="shared" ref="H59:Q59" si="7">H54</f>
        <v>2010/11</v>
      </c>
      <c r="I59" s="249" t="str">
        <f t="shared" si="7"/>
        <v>2011/12</v>
      </c>
      <c r="J59" s="249" t="str">
        <f t="shared" si="7"/>
        <v>2012/13</v>
      </c>
      <c r="K59" s="249" t="str">
        <f t="shared" si="7"/>
        <v>2013/14</v>
      </c>
      <c r="L59" s="249" t="str">
        <f t="shared" si="7"/>
        <v>2014/15</v>
      </c>
      <c r="M59" s="249" t="str">
        <f t="shared" si="7"/>
        <v>2015/16</v>
      </c>
      <c r="N59" s="249" t="str">
        <f t="shared" si="7"/>
        <v>2016/17</v>
      </c>
      <c r="O59" s="249" t="str">
        <f t="shared" si="7"/>
        <v>2017/18</v>
      </c>
      <c r="P59" s="249" t="str">
        <f t="shared" si="7"/>
        <v>2018/19</v>
      </c>
      <c r="Q59" s="249" t="str">
        <f t="shared" si="7"/>
        <v>2019/20</v>
      </c>
      <c r="R59" s="225"/>
      <c r="S59" s="226"/>
      <c r="AR59" s="203"/>
      <c r="AS59" s="203"/>
      <c r="AT59" s="203"/>
      <c r="AU59" s="203"/>
      <c r="AV59" s="203"/>
      <c r="AW59" s="203"/>
      <c r="AX59" s="203"/>
      <c r="AY59" s="203"/>
      <c r="AZ59" s="203"/>
      <c r="BA59" s="203"/>
      <c r="BB59" s="203"/>
      <c r="BC59" s="203"/>
      <c r="BD59" s="203"/>
      <c r="BE59" s="203"/>
      <c r="BF59" s="203"/>
    </row>
    <row r="60" spans="2:58" s="202" customFormat="1" ht="15.75" customHeight="1" x14ac:dyDescent="0.25">
      <c r="B60" s="208"/>
      <c r="C60" s="250" t="s">
        <v>156</v>
      </c>
      <c r="D60" s="221"/>
      <c r="E60" s="251">
        <f>AVERAGE(H60:Q60)</f>
        <v>0</v>
      </c>
      <c r="F60" s="251">
        <f>SUM(H60:Q60)</f>
        <v>0</v>
      </c>
      <c r="H60" s="251">
        <f>Q13_APC_Vehicle_sales_details!$H$14*(1-Q13_APC_Vehicle_sales_details!$H$16-Q13_APC_Vehicle_sales_details!$H$17)*Q14_APC_Wider_benefits!E$32*(Q14_APC_Wider_benefits!E$35-Q14_APC_Wider_benefits!E$36)</f>
        <v>0</v>
      </c>
      <c r="I60" s="251">
        <f>Q13_APC_Vehicle_sales_details!$H$14*(1-Q13_APC_Vehicle_sales_details!$H$16-Q13_APC_Vehicle_sales_details!$H$17)*Q14_APC_Wider_benefits!F$32*(Q14_APC_Wider_benefits!F$35-Q14_APC_Wider_benefits!F$36)</f>
        <v>0</v>
      </c>
      <c r="J60" s="251">
        <f>Q13_APC_Vehicle_sales_details!$H$14*(1-Q13_APC_Vehicle_sales_details!$H$16-Q13_APC_Vehicle_sales_details!$H$17)*Q14_APC_Wider_benefits!G$32*(Q14_APC_Wider_benefits!G$35-Q14_APC_Wider_benefits!G$36)</f>
        <v>0</v>
      </c>
      <c r="K60" s="251">
        <f>Q13_APC_Vehicle_sales_details!$H$14*(1-Q13_APC_Vehicle_sales_details!$H$16-Q13_APC_Vehicle_sales_details!$H$17)*Q14_APC_Wider_benefits!H$32*(Q14_APC_Wider_benefits!H$35-Q14_APC_Wider_benefits!H$36)</f>
        <v>0</v>
      </c>
      <c r="L60" s="251">
        <f>Q13_APC_Vehicle_sales_details!$H$14*(1-Q13_APC_Vehicle_sales_details!$H$16-Q13_APC_Vehicle_sales_details!$H$17)*Q14_APC_Wider_benefits!I$32*(Q14_APC_Wider_benefits!I$35-Q14_APC_Wider_benefits!I$36)</f>
        <v>0</v>
      </c>
      <c r="M60" s="251">
        <f>Q13_APC_Vehicle_sales_details!$H$14*(1-Q13_APC_Vehicle_sales_details!$H$16-Q13_APC_Vehicle_sales_details!$H$17)*Q14_APC_Wider_benefits!J$32*(Q14_APC_Wider_benefits!J$35-Q14_APC_Wider_benefits!J$36)</f>
        <v>0</v>
      </c>
      <c r="N60" s="251">
        <f>Q13_APC_Vehicle_sales_details!$H$14*(1-Q13_APC_Vehicle_sales_details!$H$16-Q13_APC_Vehicle_sales_details!$H$17)*Q14_APC_Wider_benefits!K$32*(Q14_APC_Wider_benefits!K$35-Q14_APC_Wider_benefits!K$36)</f>
        <v>0</v>
      </c>
      <c r="O60" s="251">
        <f>Q13_APC_Vehicle_sales_details!$H$14*(1-Q13_APC_Vehicle_sales_details!$H$16-Q13_APC_Vehicle_sales_details!$H$17)*Q14_APC_Wider_benefits!L$32*(Q14_APC_Wider_benefits!L$35-Q14_APC_Wider_benefits!L$36)</f>
        <v>0</v>
      </c>
      <c r="P60" s="251">
        <f>Q13_APC_Vehicle_sales_details!$H$14*(1-Q13_APC_Vehicle_sales_details!$H$16-Q13_APC_Vehicle_sales_details!$H$17)*Q14_APC_Wider_benefits!M$32*(Q14_APC_Wider_benefits!M$35-Q14_APC_Wider_benefits!M$36)</f>
        <v>0</v>
      </c>
      <c r="Q60" s="251">
        <f>Q13_APC_Vehicle_sales_details!$H$14*(1-Q13_APC_Vehicle_sales_details!$H$16-Q13_APC_Vehicle_sales_details!$H$17)*Q14_APC_Wider_benefits!N$32*(Q14_APC_Wider_benefits!N$35-Q14_APC_Wider_benefits!N$36)</f>
        <v>0</v>
      </c>
      <c r="R60" s="225"/>
      <c r="S60" s="226"/>
      <c r="AR60" s="203"/>
      <c r="AS60" s="203"/>
      <c r="AT60" s="203"/>
      <c r="AU60" s="203"/>
      <c r="AV60" s="203"/>
      <c r="AW60" s="203"/>
      <c r="AX60" s="203"/>
      <c r="AY60" s="203"/>
      <c r="AZ60" s="203"/>
      <c r="BA60" s="203"/>
      <c r="BB60" s="203"/>
      <c r="BC60" s="203"/>
      <c r="BD60" s="203"/>
      <c r="BE60" s="203"/>
      <c r="BF60" s="203"/>
    </row>
    <row r="61" spans="2:58" s="202" customFormat="1" ht="15.75" customHeight="1" thickBot="1" x14ac:dyDescent="0.3">
      <c r="B61" s="208"/>
      <c r="C61" s="255" t="s">
        <v>157</v>
      </c>
      <c r="D61" s="221"/>
      <c r="E61" s="256">
        <f>AVERAGE(H61:Q61)</f>
        <v>0</v>
      </c>
      <c r="F61" s="256">
        <f>SUM(H61:Q61)</f>
        <v>0</v>
      </c>
      <c r="G61" s="257"/>
      <c r="H61" s="256">
        <f>H60*Q13_APC_Vehicle_sales_details!$H$19</f>
        <v>0</v>
      </c>
      <c r="I61" s="256">
        <f>I60*Q13_APC_Vehicle_sales_details!$H$19</f>
        <v>0</v>
      </c>
      <c r="J61" s="256">
        <f>J60*Q13_APC_Vehicle_sales_details!$H$19</f>
        <v>0</v>
      </c>
      <c r="K61" s="256">
        <f>K60*Q13_APC_Vehicle_sales_details!$H$19</f>
        <v>0</v>
      </c>
      <c r="L61" s="256">
        <f>L60*Q13_APC_Vehicle_sales_details!$H$19</f>
        <v>0</v>
      </c>
      <c r="M61" s="256">
        <f>M60*Q13_APC_Vehicle_sales_details!$H$19</f>
        <v>0</v>
      </c>
      <c r="N61" s="256">
        <f>N60*Q13_APC_Vehicle_sales_details!$H$19</f>
        <v>0</v>
      </c>
      <c r="O61" s="256">
        <f>O60*Q13_APC_Vehicle_sales_details!$H$19</f>
        <v>0</v>
      </c>
      <c r="P61" s="256">
        <f>P60*Q13_APC_Vehicle_sales_details!$H$19</f>
        <v>0</v>
      </c>
      <c r="Q61" s="256">
        <f>Q60*Q13_APC_Vehicle_sales_details!$H$19</f>
        <v>0</v>
      </c>
      <c r="R61" s="225"/>
      <c r="S61" s="226"/>
      <c r="AR61" s="203"/>
      <c r="AS61" s="203"/>
      <c r="AT61" s="203"/>
      <c r="AU61" s="203"/>
      <c r="AV61" s="203"/>
      <c r="AW61" s="203"/>
      <c r="AX61" s="203"/>
      <c r="AY61" s="203"/>
      <c r="AZ61" s="203"/>
      <c r="BA61" s="203"/>
      <c r="BB61" s="203"/>
      <c r="BC61" s="203"/>
      <c r="BD61" s="203"/>
      <c r="BE61" s="203"/>
      <c r="BF61" s="203"/>
    </row>
    <row r="62" spans="2:58" s="202" customFormat="1" ht="15.6" customHeight="1" thickBot="1" x14ac:dyDescent="0.25">
      <c r="B62" s="231"/>
      <c r="C62" s="233"/>
      <c r="D62" s="233"/>
      <c r="E62" s="233"/>
      <c r="F62" s="233"/>
      <c r="G62" s="233"/>
      <c r="H62" s="233"/>
      <c r="I62" s="233"/>
      <c r="J62" s="233"/>
      <c r="K62" s="233"/>
      <c r="L62" s="233"/>
      <c r="M62" s="233"/>
      <c r="N62" s="233"/>
      <c r="O62" s="233"/>
      <c r="P62" s="233"/>
      <c r="Q62" s="233"/>
      <c r="R62" s="234"/>
      <c r="S62" s="209"/>
      <c r="AR62" s="203"/>
      <c r="AS62" s="203"/>
      <c r="AT62" s="203"/>
      <c r="AU62" s="203"/>
      <c r="AV62" s="203"/>
      <c r="AW62" s="203"/>
      <c r="AX62" s="203"/>
      <c r="AY62" s="203"/>
      <c r="AZ62" s="203"/>
      <c r="BA62" s="203"/>
      <c r="BB62" s="203"/>
      <c r="BC62" s="203"/>
      <c r="BD62" s="203"/>
      <c r="BE62" s="203"/>
      <c r="BF62" s="203"/>
    </row>
    <row r="63" spans="2:58" s="202" customFormat="1" ht="15.75" thickTop="1" x14ac:dyDescent="0.2">
      <c r="R63" s="209"/>
      <c r="S63" s="209"/>
      <c r="AR63" s="203"/>
      <c r="AS63" s="203"/>
      <c r="AT63" s="203"/>
      <c r="AU63" s="203"/>
      <c r="AV63" s="203"/>
      <c r="AW63" s="203"/>
      <c r="AX63" s="203"/>
      <c r="AY63" s="203"/>
      <c r="AZ63" s="203"/>
      <c r="BA63" s="203"/>
      <c r="BB63" s="203"/>
      <c r="BC63" s="203"/>
      <c r="BD63" s="203"/>
      <c r="BE63" s="203"/>
      <c r="BF63" s="203"/>
    </row>
    <row r="64" spans="2:58" s="202" customFormat="1" x14ac:dyDescent="0.2">
      <c r="AR64" s="203"/>
      <c r="AS64" s="203"/>
      <c r="AT64" s="203"/>
      <c r="AU64" s="203"/>
      <c r="AV64" s="203"/>
      <c r="AW64" s="203"/>
      <c r="AX64" s="203"/>
      <c r="AY64" s="203"/>
      <c r="AZ64" s="203"/>
      <c r="BA64" s="203"/>
      <c r="BB64" s="203"/>
      <c r="BC64" s="203"/>
      <c r="BD64" s="203"/>
      <c r="BE64" s="203"/>
      <c r="BF64" s="203"/>
    </row>
    <row r="65" spans="44:58" s="202" customFormat="1" x14ac:dyDescent="0.2">
      <c r="AR65" s="203"/>
      <c r="AS65" s="203"/>
      <c r="AT65" s="203"/>
      <c r="AU65" s="203"/>
      <c r="AV65" s="203"/>
      <c r="AW65" s="203"/>
      <c r="AX65" s="203"/>
      <c r="AY65" s="203"/>
      <c r="AZ65" s="203"/>
      <c r="BA65" s="203"/>
      <c r="BB65" s="203"/>
      <c r="BC65" s="203"/>
      <c r="BD65" s="203"/>
      <c r="BE65" s="203"/>
      <c r="BF65" s="203"/>
    </row>
    <row r="66" spans="44:58" s="202" customFormat="1" x14ac:dyDescent="0.2">
      <c r="AR66" s="203"/>
      <c r="AS66" s="203"/>
      <c r="AT66" s="203"/>
      <c r="AU66" s="203"/>
      <c r="AV66" s="203"/>
      <c r="AW66" s="203"/>
      <c r="AX66" s="203"/>
      <c r="AY66" s="203"/>
      <c r="AZ66" s="203"/>
      <c r="BA66" s="203"/>
      <c r="BB66" s="203"/>
      <c r="BC66" s="203"/>
      <c r="BD66" s="203"/>
      <c r="BE66" s="203"/>
      <c r="BF66" s="203"/>
    </row>
    <row r="67" spans="44:58" s="202" customFormat="1" x14ac:dyDescent="0.2">
      <c r="AR67" s="203"/>
      <c r="AS67" s="203"/>
      <c r="AT67" s="203"/>
      <c r="AU67" s="203"/>
      <c r="AV67" s="203"/>
      <c r="AW67" s="203"/>
      <c r="AX67" s="203"/>
      <c r="AY67" s="203"/>
      <c r="AZ67" s="203"/>
      <c r="BA67" s="203"/>
      <c r="BB67" s="203"/>
      <c r="BC67" s="203"/>
      <c r="BD67" s="203"/>
      <c r="BE67" s="203"/>
      <c r="BF67" s="203"/>
    </row>
    <row r="68" spans="44:58" s="202" customFormat="1" x14ac:dyDescent="0.2">
      <c r="AR68" s="203"/>
      <c r="AS68" s="203"/>
      <c r="AT68" s="203"/>
      <c r="AU68" s="203"/>
      <c r="AV68" s="203"/>
      <c r="AW68" s="203"/>
      <c r="AX68" s="203"/>
      <c r="AY68" s="203"/>
      <c r="AZ68" s="203"/>
      <c r="BA68" s="203"/>
      <c r="BB68" s="203"/>
      <c r="BC68" s="203"/>
      <c r="BD68" s="203"/>
      <c r="BE68" s="203"/>
      <c r="BF68" s="203"/>
    </row>
    <row r="69" spans="44:58" s="202" customFormat="1" x14ac:dyDescent="0.2">
      <c r="AR69" s="203"/>
      <c r="AS69" s="203"/>
      <c r="AT69" s="203"/>
      <c r="AU69" s="203"/>
      <c r="AV69" s="203"/>
      <c r="AW69" s="203"/>
      <c r="AX69" s="203"/>
      <c r="AY69" s="203"/>
      <c r="AZ69" s="203"/>
      <c r="BA69" s="203"/>
      <c r="BB69" s="203"/>
      <c r="BC69" s="203"/>
      <c r="BD69" s="203"/>
      <c r="BE69" s="203"/>
      <c r="BF69" s="203"/>
    </row>
    <row r="70" spans="44:58" s="202" customFormat="1" x14ac:dyDescent="0.2">
      <c r="AR70" s="203"/>
      <c r="AS70" s="203"/>
      <c r="AT70" s="203"/>
      <c r="AU70" s="203"/>
      <c r="AV70" s="203"/>
      <c r="AW70" s="203"/>
      <c r="AX70" s="203"/>
      <c r="AY70" s="203"/>
      <c r="AZ70" s="203"/>
      <c r="BA70" s="203"/>
      <c r="BB70" s="203"/>
      <c r="BC70" s="203"/>
      <c r="BD70" s="203"/>
      <c r="BE70" s="203"/>
      <c r="BF70" s="203"/>
    </row>
    <row r="71" spans="44:58" s="202" customFormat="1" x14ac:dyDescent="0.2">
      <c r="AR71" s="203"/>
      <c r="AS71" s="203"/>
      <c r="AT71" s="203"/>
      <c r="AU71" s="203"/>
      <c r="AV71" s="203"/>
      <c r="AW71" s="203"/>
      <c r="AX71" s="203"/>
      <c r="AY71" s="203"/>
      <c r="AZ71" s="203"/>
      <c r="BA71" s="203"/>
      <c r="BB71" s="203"/>
      <c r="BC71" s="203"/>
      <c r="BD71" s="203"/>
      <c r="BE71" s="203"/>
      <c r="BF71" s="203"/>
    </row>
    <row r="72" spans="44:58" s="202" customFormat="1" x14ac:dyDescent="0.2">
      <c r="AR72" s="203"/>
      <c r="AS72" s="203"/>
      <c r="AT72" s="203"/>
      <c r="AU72" s="203"/>
      <c r="AV72" s="203"/>
      <c r="AW72" s="203"/>
      <c r="AX72" s="203"/>
      <c r="AY72" s="203"/>
      <c r="AZ72" s="203"/>
      <c r="BA72" s="203"/>
      <c r="BB72" s="203"/>
      <c r="BC72" s="203"/>
      <c r="BD72" s="203"/>
      <c r="BE72" s="203"/>
      <c r="BF72" s="203"/>
    </row>
    <row r="73" spans="44:58" s="202" customFormat="1" x14ac:dyDescent="0.2">
      <c r="AR73" s="203"/>
      <c r="AS73" s="203"/>
      <c r="AT73" s="203"/>
      <c r="AU73" s="203"/>
      <c r="AV73" s="203"/>
      <c r="AW73" s="203"/>
      <c r="AX73" s="203"/>
      <c r="AY73" s="203"/>
      <c r="AZ73" s="203"/>
      <c r="BA73" s="203"/>
      <c r="BB73" s="203"/>
      <c r="BC73" s="203"/>
      <c r="BD73" s="203"/>
      <c r="BE73" s="203"/>
      <c r="BF73" s="203"/>
    </row>
    <row r="74" spans="44:58" s="202" customFormat="1" x14ac:dyDescent="0.2">
      <c r="AR74" s="203"/>
      <c r="AS74" s="203"/>
      <c r="AT74" s="203"/>
      <c r="AU74" s="203"/>
      <c r="AV74" s="203"/>
      <c r="AW74" s="203"/>
      <c r="AX74" s="203"/>
      <c r="AY74" s="203"/>
      <c r="AZ74" s="203"/>
      <c r="BA74" s="203"/>
      <c r="BB74" s="203"/>
      <c r="BC74" s="203"/>
      <c r="BD74" s="203"/>
      <c r="BE74" s="203"/>
      <c r="BF74" s="203"/>
    </row>
    <row r="75" spans="44:58" s="202" customFormat="1" x14ac:dyDescent="0.2">
      <c r="AR75" s="203"/>
      <c r="AS75" s="203"/>
      <c r="AT75" s="203"/>
      <c r="AU75" s="203"/>
      <c r="AV75" s="203"/>
      <c r="AW75" s="203"/>
      <c r="AX75" s="203"/>
      <c r="AY75" s="203"/>
      <c r="AZ75" s="203"/>
      <c r="BA75" s="203"/>
      <c r="BB75" s="203"/>
      <c r="BC75" s="203"/>
      <c r="BD75" s="203"/>
      <c r="BE75" s="203"/>
      <c r="BF75" s="203"/>
    </row>
    <row r="76" spans="44:58" s="202" customFormat="1" x14ac:dyDescent="0.2">
      <c r="AR76" s="203"/>
      <c r="AS76" s="203"/>
      <c r="AT76" s="203"/>
      <c r="AU76" s="203"/>
      <c r="AV76" s="203"/>
      <c r="AW76" s="203"/>
      <c r="AX76" s="203"/>
      <c r="AY76" s="203"/>
      <c r="AZ76" s="203"/>
      <c r="BA76" s="203"/>
      <c r="BB76" s="203"/>
      <c r="BC76" s="203"/>
      <c r="BD76" s="203"/>
      <c r="BE76" s="203"/>
      <c r="BF76" s="203"/>
    </row>
    <row r="77" spans="44:58" s="202" customFormat="1" x14ac:dyDescent="0.2">
      <c r="AR77" s="203"/>
      <c r="AS77" s="203"/>
      <c r="AT77" s="203"/>
      <c r="AU77" s="203"/>
      <c r="AV77" s="203"/>
      <c r="AW77" s="203"/>
      <c r="AX77" s="203"/>
      <c r="AY77" s="203"/>
      <c r="AZ77" s="203"/>
      <c r="BA77" s="203"/>
      <c r="BB77" s="203"/>
      <c r="BC77" s="203"/>
      <c r="BD77" s="203"/>
      <c r="BE77" s="203"/>
      <c r="BF77" s="203"/>
    </row>
    <row r="78" spans="44:58" s="202" customFormat="1" x14ac:dyDescent="0.2">
      <c r="AR78" s="203"/>
      <c r="AS78" s="203"/>
      <c r="AT78" s="203"/>
      <c r="AU78" s="203"/>
      <c r="AV78" s="203"/>
      <c r="AW78" s="203"/>
      <c r="AX78" s="203"/>
      <c r="AY78" s="203"/>
      <c r="AZ78" s="203"/>
      <c r="BA78" s="203"/>
      <c r="BB78" s="203"/>
      <c r="BC78" s="203"/>
      <c r="BD78" s="203"/>
      <c r="BE78" s="203"/>
      <c r="BF78" s="203"/>
    </row>
    <row r="79" spans="44:58" s="202" customFormat="1" x14ac:dyDescent="0.2">
      <c r="AR79" s="203"/>
      <c r="AS79" s="203"/>
      <c r="AT79" s="203"/>
      <c r="AU79" s="203"/>
      <c r="AV79" s="203"/>
      <c r="AW79" s="203"/>
      <c r="AX79" s="203"/>
      <c r="AY79" s="203"/>
      <c r="AZ79" s="203"/>
      <c r="BA79" s="203"/>
      <c r="BB79" s="203"/>
      <c r="BC79" s="203"/>
      <c r="BD79" s="203"/>
      <c r="BE79" s="203"/>
      <c r="BF79" s="203"/>
    </row>
    <row r="80" spans="44:58" s="202" customFormat="1" x14ac:dyDescent="0.2">
      <c r="AR80" s="203"/>
      <c r="AS80" s="203"/>
      <c r="AT80" s="203"/>
      <c r="AU80" s="203"/>
      <c r="AV80" s="203"/>
      <c r="AW80" s="203"/>
      <c r="AX80" s="203"/>
      <c r="AY80" s="203"/>
      <c r="AZ80" s="203"/>
      <c r="BA80" s="203"/>
      <c r="BB80" s="203"/>
      <c r="BC80" s="203"/>
      <c r="BD80" s="203"/>
      <c r="BE80" s="203"/>
      <c r="BF80" s="203"/>
    </row>
    <row r="81" spans="44:58" s="202" customFormat="1" x14ac:dyDescent="0.2">
      <c r="AR81" s="203"/>
      <c r="AS81" s="203"/>
      <c r="AT81" s="203"/>
      <c r="AU81" s="203"/>
      <c r="AV81" s="203"/>
      <c r="AW81" s="203"/>
      <c r="AX81" s="203"/>
      <c r="AY81" s="203"/>
      <c r="AZ81" s="203"/>
      <c r="BA81" s="203"/>
      <c r="BB81" s="203"/>
      <c r="BC81" s="203"/>
      <c r="BD81" s="203"/>
      <c r="BE81" s="203"/>
      <c r="BF81" s="203"/>
    </row>
    <row r="82" spans="44:58" s="202" customFormat="1" x14ac:dyDescent="0.2">
      <c r="AR82" s="203"/>
      <c r="AS82" s="203"/>
      <c r="AT82" s="203"/>
      <c r="AU82" s="203"/>
      <c r="AV82" s="203"/>
      <c r="AW82" s="203"/>
      <c r="AX82" s="203"/>
      <c r="AY82" s="203"/>
      <c r="AZ82" s="203"/>
      <c r="BA82" s="203"/>
      <c r="BB82" s="203"/>
      <c r="BC82" s="203"/>
      <c r="BD82" s="203"/>
      <c r="BE82" s="203"/>
      <c r="BF82" s="203"/>
    </row>
    <row r="83" spans="44:58" s="202" customFormat="1" x14ac:dyDescent="0.2">
      <c r="AR83" s="203"/>
      <c r="AS83" s="203"/>
      <c r="AT83" s="203"/>
      <c r="AU83" s="203"/>
      <c r="AV83" s="203"/>
      <c r="AW83" s="203"/>
      <c r="AX83" s="203"/>
      <c r="AY83" s="203"/>
      <c r="AZ83" s="203"/>
      <c r="BA83" s="203"/>
      <c r="BB83" s="203"/>
      <c r="BC83" s="203"/>
      <c r="BD83" s="203"/>
      <c r="BE83" s="203"/>
      <c r="BF83" s="203"/>
    </row>
    <row r="84" spans="44:58" s="202" customFormat="1" x14ac:dyDescent="0.2">
      <c r="AR84" s="203"/>
      <c r="AS84" s="203"/>
      <c r="AT84" s="203"/>
      <c r="AU84" s="203"/>
      <c r="AV84" s="203"/>
      <c r="AW84" s="203"/>
      <c r="AX84" s="203"/>
      <c r="AY84" s="203"/>
      <c r="AZ84" s="203"/>
      <c r="BA84" s="203"/>
      <c r="BB84" s="203"/>
      <c r="BC84" s="203"/>
      <c r="BD84" s="203"/>
      <c r="BE84" s="203"/>
      <c r="BF84" s="203"/>
    </row>
    <row r="85" spans="44:58" s="202" customFormat="1" x14ac:dyDescent="0.2">
      <c r="AR85" s="203"/>
      <c r="AS85" s="203"/>
      <c r="AT85" s="203"/>
      <c r="AU85" s="203"/>
      <c r="AV85" s="203"/>
      <c r="AW85" s="203"/>
      <c r="AX85" s="203"/>
      <c r="AY85" s="203"/>
      <c r="AZ85" s="203"/>
      <c r="BA85" s="203"/>
      <c r="BB85" s="203"/>
      <c r="BC85" s="203"/>
      <c r="BD85" s="203"/>
      <c r="BE85" s="203"/>
      <c r="BF85" s="203"/>
    </row>
    <row r="86" spans="44:58" s="202" customFormat="1" x14ac:dyDescent="0.2">
      <c r="AR86" s="203"/>
      <c r="AS86" s="203"/>
      <c r="AT86" s="203"/>
      <c r="AU86" s="203"/>
      <c r="AV86" s="203"/>
      <c r="AW86" s="203"/>
      <c r="AX86" s="203"/>
      <c r="AY86" s="203"/>
      <c r="AZ86" s="203"/>
      <c r="BA86" s="203"/>
      <c r="BB86" s="203"/>
      <c r="BC86" s="203"/>
      <c r="BD86" s="203"/>
      <c r="BE86" s="203"/>
      <c r="BF86" s="203"/>
    </row>
    <row r="87" spans="44:58" s="202" customFormat="1" x14ac:dyDescent="0.2">
      <c r="AR87" s="203"/>
      <c r="AS87" s="203"/>
      <c r="AT87" s="203"/>
      <c r="AU87" s="203"/>
      <c r="AV87" s="203"/>
      <c r="AW87" s="203"/>
      <c r="AX87" s="203"/>
      <c r="AY87" s="203"/>
      <c r="AZ87" s="203"/>
      <c r="BA87" s="203"/>
      <c r="BB87" s="203"/>
      <c r="BC87" s="203"/>
      <c r="BD87" s="203"/>
      <c r="BE87" s="203"/>
      <c r="BF87" s="203"/>
    </row>
    <row r="88" spans="44:58" s="202" customFormat="1" x14ac:dyDescent="0.2">
      <c r="AR88" s="203"/>
      <c r="AS88" s="203"/>
      <c r="AT88" s="203"/>
      <c r="AU88" s="203"/>
      <c r="AV88" s="203"/>
      <c r="AW88" s="203"/>
      <c r="AX88" s="203"/>
      <c r="AY88" s="203"/>
      <c r="AZ88" s="203"/>
      <c r="BA88" s="203"/>
      <c r="BB88" s="203"/>
      <c r="BC88" s="203"/>
      <c r="BD88" s="203"/>
      <c r="BE88" s="203"/>
      <c r="BF88" s="203"/>
    </row>
    <row r="89" spans="44:58" s="202" customFormat="1" x14ac:dyDescent="0.2">
      <c r="AR89" s="203"/>
      <c r="AS89" s="203"/>
      <c r="AT89" s="203"/>
      <c r="AU89" s="203"/>
      <c r="AV89" s="203"/>
      <c r="AW89" s="203"/>
      <c r="AX89" s="203"/>
      <c r="AY89" s="203"/>
      <c r="AZ89" s="203"/>
      <c r="BA89" s="203"/>
      <c r="BB89" s="203"/>
      <c r="BC89" s="203"/>
      <c r="BD89" s="203"/>
      <c r="BE89" s="203"/>
      <c r="BF89" s="203"/>
    </row>
    <row r="90" spans="44:58" s="202" customFormat="1" x14ac:dyDescent="0.2">
      <c r="AR90" s="203"/>
      <c r="AS90" s="203"/>
      <c r="AT90" s="203"/>
      <c r="AU90" s="203"/>
      <c r="AV90" s="203"/>
      <c r="AW90" s="203"/>
      <c r="AX90" s="203"/>
      <c r="AY90" s="203"/>
      <c r="AZ90" s="203"/>
      <c r="BA90" s="203"/>
      <c r="BB90" s="203"/>
      <c r="BC90" s="203"/>
      <c r="BD90" s="203"/>
      <c r="BE90" s="203"/>
      <c r="BF90" s="203"/>
    </row>
    <row r="91" spans="44:58" s="202" customFormat="1" x14ac:dyDescent="0.2">
      <c r="AR91" s="203"/>
      <c r="AS91" s="203"/>
      <c r="AT91" s="203"/>
      <c r="AU91" s="203"/>
      <c r="AV91" s="203"/>
      <c r="AW91" s="203"/>
      <c r="AX91" s="203"/>
      <c r="AY91" s="203"/>
      <c r="AZ91" s="203"/>
      <c r="BA91" s="203"/>
      <c r="BB91" s="203"/>
      <c r="BC91" s="203"/>
      <c r="BD91" s="203"/>
      <c r="BE91" s="203"/>
      <c r="BF91" s="203"/>
    </row>
    <row r="92" spans="44:58" s="202" customFormat="1" x14ac:dyDescent="0.2">
      <c r="AR92" s="203"/>
      <c r="AS92" s="203"/>
      <c r="AT92" s="203"/>
      <c r="AU92" s="203"/>
      <c r="AV92" s="203"/>
      <c r="AW92" s="203"/>
      <c r="AX92" s="203"/>
      <c r="AY92" s="203"/>
      <c r="AZ92" s="203"/>
      <c r="BA92" s="203"/>
      <c r="BB92" s="203"/>
      <c r="BC92" s="203"/>
      <c r="BD92" s="203"/>
      <c r="BE92" s="203"/>
      <c r="BF92" s="203"/>
    </row>
    <row r="93" spans="44:58" s="202" customFormat="1" x14ac:dyDescent="0.2">
      <c r="AR93" s="203"/>
      <c r="AS93" s="203"/>
      <c r="AT93" s="203"/>
      <c r="AU93" s="203"/>
      <c r="AV93" s="203"/>
      <c r="AW93" s="203"/>
      <c r="AX93" s="203"/>
      <c r="AY93" s="203"/>
      <c r="AZ93" s="203"/>
      <c r="BA93" s="203"/>
      <c r="BB93" s="203"/>
      <c r="BC93" s="203"/>
      <c r="BD93" s="203"/>
      <c r="BE93" s="203"/>
      <c r="BF93" s="203"/>
    </row>
    <row r="94" spans="44:58" s="202" customFormat="1" x14ac:dyDescent="0.2">
      <c r="AR94" s="203"/>
      <c r="AS94" s="203"/>
      <c r="AT94" s="203"/>
      <c r="AU94" s="203"/>
      <c r="AV94" s="203"/>
      <c r="AW94" s="203"/>
      <c r="AX94" s="203"/>
      <c r="AY94" s="203"/>
      <c r="AZ94" s="203"/>
      <c r="BA94" s="203"/>
      <c r="BB94" s="203"/>
      <c r="BC94" s="203"/>
      <c r="BD94" s="203"/>
      <c r="BE94" s="203"/>
      <c r="BF94" s="203"/>
    </row>
    <row r="95" spans="44:58" s="202" customFormat="1" x14ac:dyDescent="0.2">
      <c r="AR95" s="203"/>
      <c r="AS95" s="203"/>
      <c r="AT95" s="203"/>
      <c r="AU95" s="203"/>
      <c r="AV95" s="203"/>
      <c r="AW95" s="203"/>
      <c r="AX95" s="203"/>
      <c r="AY95" s="203"/>
      <c r="AZ95" s="203"/>
      <c r="BA95" s="203"/>
      <c r="BB95" s="203"/>
      <c r="BC95" s="203"/>
      <c r="BD95" s="203"/>
      <c r="BE95" s="203"/>
      <c r="BF95" s="203"/>
    </row>
    <row r="96" spans="44:58" s="202" customFormat="1" x14ac:dyDescent="0.2">
      <c r="AR96" s="203"/>
      <c r="AS96" s="203"/>
      <c r="AT96" s="203"/>
      <c r="AU96" s="203"/>
      <c r="AV96" s="203"/>
      <c r="AW96" s="203"/>
      <c r="AX96" s="203"/>
      <c r="AY96" s="203"/>
      <c r="AZ96" s="203"/>
      <c r="BA96" s="203"/>
      <c r="BB96" s="203"/>
      <c r="BC96" s="203"/>
      <c r="BD96" s="203"/>
      <c r="BE96" s="203"/>
      <c r="BF96" s="203"/>
    </row>
    <row r="97" spans="44:58" s="202" customFormat="1" x14ac:dyDescent="0.2">
      <c r="AR97" s="203"/>
      <c r="AS97" s="203"/>
      <c r="AT97" s="203"/>
      <c r="AU97" s="203"/>
      <c r="AV97" s="203"/>
      <c r="AW97" s="203"/>
      <c r="AX97" s="203"/>
      <c r="AY97" s="203"/>
      <c r="AZ97" s="203"/>
      <c r="BA97" s="203"/>
      <c r="BB97" s="203"/>
      <c r="BC97" s="203"/>
      <c r="BD97" s="203"/>
      <c r="BE97" s="203"/>
      <c r="BF97" s="203"/>
    </row>
    <row r="98" spans="44:58" s="202" customFormat="1" x14ac:dyDescent="0.2">
      <c r="AR98" s="203"/>
      <c r="AS98" s="203"/>
      <c r="AT98" s="203"/>
      <c r="AU98" s="203"/>
      <c r="AV98" s="203"/>
      <c r="AW98" s="203"/>
      <c r="AX98" s="203"/>
      <c r="AY98" s="203"/>
      <c r="AZ98" s="203"/>
      <c r="BA98" s="203"/>
      <c r="BB98" s="203"/>
      <c r="BC98" s="203"/>
      <c r="BD98" s="203"/>
      <c r="BE98" s="203"/>
      <c r="BF98" s="203"/>
    </row>
    <row r="99" spans="44:58" s="202" customFormat="1" x14ac:dyDescent="0.2">
      <c r="AR99" s="203"/>
      <c r="AS99" s="203"/>
      <c r="AT99" s="203"/>
      <c r="AU99" s="203"/>
      <c r="AV99" s="203"/>
      <c r="AW99" s="203"/>
      <c r="AX99" s="203"/>
      <c r="AY99" s="203"/>
      <c r="AZ99" s="203"/>
      <c r="BA99" s="203"/>
      <c r="BB99" s="203"/>
      <c r="BC99" s="203"/>
      <c r="BD99" s="203"/>
      <c r="BE99" s="203"/>
      <c r="BF99" s="203"/>
    </row>
    <row r="100" spans="44:58" s="202" customFormat="1" x14ac:dyDescent="0.2">
      <c r="AR100" s="203"/>
      <c r="AS100" s="203"/>
      <c r="AT100" s="203"/>
      <c r="AU100" s="203"/>
      <c r="AV100" s="203"/>
      <c r="AW100" s="203"/>
      <c r="AX100" s="203"/>
      <c r="AY100" s="203"/>
      <c r="AZ100" s="203"/>
      <c r="BA100" s="203"/>
      <c r="BB100" s="203"/>
      <c r="BC100" s="203"/>
      <c r="BD100" s="203"/>
      <c r="BE100" s="203"/>
      <c r="BF100" s="203"/>
    </row>
    <row r="101" spans="44:58" s="202" customFormat="1" x14ac:dyDescent="0.2">
      <c r="AR101" s="203"/>
      <c r="AS101" s="203"/>
      <c r="AT101" s="203"/>
      <c r="AU101" s="203"/>
      <c r="AV101" s="203"/>
      <c r="AW101" s="203"/>
      <c r="AX101" s="203"/>
      <c r="AY101" s="203"/>
      <c r="AZ101" s="203"/>
      <c r="BA101" s="203"/>
      <c r="BB101" s="203"/>
      <c r="BC101" s="203"/>
      <c r="BD101" s="203"/>
      <c r="BE101" s="203"/>
      <c r="BF101" s="203"/>
    </row>
    <row r="102" spans="44:58" s="202" customFormat="1" x14ac:dyDescent="0.2">
      <c r="AR102" s="203"/>
      <c r="AS102" s="203"/>
      <c r="AT102" s="203"/>
      <c r="AU102" s="203"/>
      <c r="AV102" s="203"/>
      <c r="AW102" s="203"/>
      <c r="AX102" s="203"/>
      <c r="AY102" s="203"/>
      <c r="AZ102" s="203"/>
      <c r="BA102" s="203"/>
      <c r="BB102" s="203"/>
      <c r="BC102" s="203"/>
      <c r="BD102" s="203"/>
      <c r="BE102" s="203"/>
      <c r="BF102" s="203"/>
    </row>
    <row r="103" spans="44:58" s="202" customFormat="1" x14ac:dyDescent="0.2">
      <c r="AR103" s="203"/>
      <c r="AS103" s="203"/>
      <c r="AT103" s="203"/>
      <c r="AU103" s="203"/>
      <c r="AV103" s="203"/>
      <c r="AW103" s="203"/>
      <c r="AX103" s="203"/>
      <c r="AY103" s="203"/>
      <c r="AZ103" s="203"/>
      <c r="BA103" s="203"/>
      <c r="BB103" s="203"/>
      <c r="BC103" s="203"/>
      <c r="BD103" s="203"/>
      <c r="BE103" s="203"/>
      <c r="BF103" s="203"/>
    </row>
    <row r="104" spans="44:58" s="202" customFormat="1" x14ac:dyDescent="0.2">
      <c r="AR104" s="203"/>
      <c r="AS104" s="203"/>
      <c r="AT104" s="203"/>
      <c r="AU104" s="203"/>
      <c r="AV104" s="203"/>
      <c r="AW104" s="203"/>
      <c r="AX104" s="203"/>
      <c r="AY104" s="203"/>
      <c r="AZ104" s="203"/>
      <c r="BA104" s="203"/>
      <c r="BB104" s="203"/>
      <c r="BC104" s="203"/>
      <c r="BD104" s="203"/>
      <c r="BE104" s="203"/>
      <c r="BF104" s="203"/>
    </row>
    <row r="105" spans="44:58" s="202" customFormat="1" x14ac:dyDescent="0.2">
      <c r="AR105" s="203"/>
      <c r="AS105" s="203"/>
      <c r="AT105" s="203"/>
      <c r="AU105" s="203"/>
      <c r="AV105" s="203"/>
      <c r="AW105" s="203"/>
      <c r="AX105" s="203"/>
      <c r="AY105" s="203"/>
      <c r="AZ105" s="203"/>
      <c r="BA105" s="203"/>
      <c r="BB105" s="203"/>
      <c r="BC105" s="203"/>
      <c r="BD105" s="203"/>
      <c r="BE105" s="203"/>
      <c r="BF105" s="203"/>
    </row>
    <row r="106" spans="44:58" s="202" customFormat="1" x14ac:dyDescent="0.2">
      <c r="AR106" s="203"/>
      <c r="AS106" s="203"/>
      <c r="AT106" s="203"/>
      <c r="AU106" s="203"/>
      <c r="AV106" s="203"/>
      <c r="AW106" s="203"/>
      <c r="AX106" s="203"/>
      <c r="AY106" s="203"/>
      <c r="AZ106" s="203"/>
      <c r="BA106" s="203"/>
      <c r="BB106" s="203"/>
      <c r="BC106" s="203"/>
      <c r="BD106" s="203"/>
      <c r="BE106" s="203"/>
      <c r="BF106" s="203"/>
    </row>
    <row r="107" spans="44:58" s="202" customFormat="1" x14ac:dyDescent="0.2">
      <c r="AR107" s="203"/>
      <c r="AS107" s="203"/>
      <c r="AT107" s="203"/>
      <c r="AU107" s="203"/>
      <c r="AV107" s="203"/>
      <c r="AW107" s="203"/>
      <c r="AX107" s="203"/>
      <c r="AY107" s="203"/>
      <c r="AZ107" s="203"/>
      <c r="BA107" s="203"/>
      <c r="BB107" s="203"/>
      <c r="BC107" s="203"/>
      <c r="BD107" s="203"/>
      <c r="BE107" s="203"/>
      <c r="BF107" s="203"/>
    </row>
    <row r="108" spans="44:58" s="202" customFormat="1" x14ac:dyDescent="0.2">
      <c r="AR108" s="203"/>
      <c r="AS108" s="203"/>
      <c r="AT108" s="203"/>
      <c r="AU108" s="203"/>
      <c r="AV108" s="203"/>
      <c r="AW108" s="203"/>
      <c r="AX108" s="203"/>
      <c r="AY108" s="203"/>
      <c r="AZ108" s="203"/>
      <c r="BA108" s="203"/>
      <c r="BB108" s="203"/>
      <c r="BC108" s="203"/>
      <c r="BD108" s="203"/>
      <c r="BE108" s="203"/>
      <c r="BF108" s="203"/>
    </row>
    <row r="109" spans="44:58" s="202" customFormat="1" x14ac:dyDescent="0.2">
      <c r="AR109" s="203"/>
      <c r="AS109" s="203"/>
      <c r="AT109" s="203"/>
      <c r="AU109" s="203"/>
      <c r="AV109" s="203"/>
      <c r="AW109" s="203"/>
      <c r="AX109" s="203"/>
      <c r="AY109" s="203"/>
      <c r="AZ109" s="203"/>
      <c r="BA109" s="203"/>
      <c r="BB109" s="203"/>
      <c r="BC109" s="203"/>
      <c r="BD109" s="203"/>
      <c r="BE109" s="203"/>
      <c r="BF109" s="203"/>
    </row>
    <row r="110" spans="44:58" s="202" customFormat="1" x14ac:dyDescent="0.2">
      <c r="AR110" s="203"/>
      <c r="AS110" s="203"/>
      <c r="AT110" s="203"/>
      <c r="AU110" s="203"/>
      <c r="AV110" s="203"/>
      <c r="AW110" s="203"/>
      <c r="AX110" s="203"/>
      <c r="AY110" s="203"/>
      <c r="AZ110" s="203"/>
      <c r="BA110" s="203"/>
      <c r="BB110" s="203"/>
      <c r="BC110" s="203"/>
      <c r="BD110" s="203"/>
      <c r="BE110" s="203"/>
      <c r="BF110" s="203"/>
    </row>
    <row r="111" spans="44:58" s="202" customFormat="1" x14ac:dyDescent="0.2">
      <c r="AR111" s="203"/>
      <c r="AS111" s="203"/>
      <c r="AT111" s="203"/>
      <c r="AU111" s="203"/>
      <c r="AV111" s="203"/>
      <c r="AW111" s="203"/>
      <c r="AX111" s="203"/>
      <c r="AY111" s="203"/>
      <c r="AZ111" s="203"/>
      <c r="BA111" s="203"/>
      <c r="BB111" s="203"/>
      <c r="BC111" s="203"/>
      <c r="BD111" s="203"/>
      <c r="BE111" s="203"/>
      <c r="BF111" s="203"/>
    </row>
    <row r="112" spans="44:58" s="202" customFormat="1" x14ac:dyDescent="0.2">
      <c r="AR112" s="203"/>
      <c r="AS112" s="203"/>
      <c r="AT112" s="203"/>
      <c r="AU112" s="203"/>
      <c r="AV112" s="203"/>
      <c r="AW112" s="203"/>
      <c r="AX112" s="203"/>
      <c r="AY112" s="203"/>
      <c r="AZ112" s="203"/>
      <c r="BA112" s="203"/>
      <c r="BB112" s="203"/>
      <c r="BC112" s="203"/>
      <c r="BD112" s="203"/>
      <c r="BE112" s="203"/>
      <c r="BF112" s="203"/>
    </row>
    <row r="113" spans="44:58" s="202" customFormat="1" x14ac:dyDescent="0.2">
      <c r="AR113" s="203"/>
      <c r="AS113" s="203"/>
      <c r="AT113" s="203"/>
      <c r="AU113" s="203"/>
      <c r="AV113" s="203"/>
      <c r="AW113" s="203"/>
      <c r="AX113" s="203"/>
      <c r="AY113" s="203"/>
      <c r="AZ113" s="203"/>
      <c r="BA113" s="203"/>
      <c r="BB113" s="203"/>
      <c r="BC113" s="203"/>
      <c r="BD113" s="203"/>
      <c r="BE113" s="203"/>
      <c r="BF113" s="203"/>
    </row>
    <row r="114" spans="44:58" s="202" customFormat="1" x14ac:dyDescent="0.2">
      <c r="AR114" s="203"/>
      <c r="AS114" s="203"/>
      <c r="AT114" s="203"/>
      <c r="AU114" s="203"/>
      <c r="AV114" s="203"/>
      <c r="AW114" s="203"/>
      <c r="AX114" s="203"/>
      <c r="AY114" s="203"/>
      <c r="AZ114" s="203"/>
      <c r="BA114" s="203"/>
      <c r="BB114" s="203"/>
      <c r="BC114" s="203"/>
      <c r="BD114" s="203"/>
      <c r="BE114" s="203"/>
      <c r="BF114" s="203"/>
    </row>
    <row r="115" spans="44:58" s="202" customFormat="1" x14ac:dyDescent="0.2">
      <c r="AR115" s="203"/>
      <c r="AS115" s="203"/>
      <c r="AT115" s="203"/>
      <c r="AU115" s="203"/>
      <c r="AV115" s="203"/>
      <c r="AW115" s="203"/>
      <c r="AX115" s="203"/>
      <c r="AY115" s="203"/>
      <c r="AZ115" s="203"/>
      <c r="BA115" s="203"/>
      <c r="BB115" s="203"/>
      <c r="BC115" s="203"/>
      <c r="BD115" s="203"/>
      <c r="BE115" s="203"/>
      <c r="BF115" s="203"/>
    </row>
    <row r="116" spans="44:58" s="202" customFormat="1" x14ac:dyDescent="0.2">
      <c r="AR116" s="203"/>
      <c r="AS116" s="203"/>
      <c r="AT116" s="203"/>
      <c r="AU116" s="203"/>
      <c r="AV116" s="203"/>
      <c r="AW116" s="203"/>
      <c r="AX116" s="203"/>
      <c r="AY116" s="203"/>
      <c r="AZ116" s="203"/>
      <c r="BA116" s="203"/>
      <c r="BB116" s="203"/>
      <c r="BC116" s="203"/>
      <c r="BD116" s="203"/>
      <c r="BE116" s="203"/>
      <c r="BF116" s="203"/>
    </row>
    <row r="117" spans="44:58" s="202" customFormat="1" x14ac:dyDescent="0.2">
      <c r="AR117" s="203"/>
      <c r="AS117" s="203"/>
      <c r="AT117" s="203"/>
      <c r="AU117" s="203"/>
      <c r="AV117" s="203"/>
      <c r="AW117" s="203"/>
      <c r="AX117" s="203"/>
      <c r="AY117" s="203"/>
      <c r="AZ117" s="203"/>
      <c r="BA117" s="203"/>
      <c r="BB117" s="203"/>
      <c r="BC117" s="203"/>
      <c r="BD117" s="203"/>
      <c r="BE117" s="203"/>
      <c r="BF117" s="203"/>
    </row>
    <row r="118" spans="44:58" s="202" customFormat="1" x14ac:dyDescent="0.2">
      <c r="AR118" s="203"/>
      <c r="AS118" s="203"/>
      <c r="AT118" s="203"/>
      <c r="AU118" s="203"/>
      <c r="AV118" s="203"/>
      <c r="AW118" s="203"/>
      <c r="AX118" s="203"/>
      <c r="AY118" s="203"/>
      <c r="AZ118" s="203"/>
      <c r="BA118" s="203"/>
      <c r="BB118" s="203"/>
      <c r="BC118" s="203"/>
      <c r="BD118" s="203"/>
      <c r="BE118" s="203"/>
      <c r="BF118" s="203"/>
    </row>
  </sheetData>
  <sheetProtection password="CC54" sheet="1" objects="1" scenarios="1"/>
  <pageMargins left="0.75000000000000011" right="0.75000000000000011" top="1" bottom="1" header="0.5" footer="0.5"/>
  <pageSetup paperSize="0" scale="17" fitToWidth="0" fitToHeight="0" orientation="landscape" horizontalDpi="0" verticalDpi="0" copies="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67"/>
  <sheetViews>
    <sheetView workbookViewId="0">
      <selection activeCell="C3" sqref="C3:Q4"/>
    </sheetView>
  </sheetViews>
  <sheetFormatPr defaultColWidth="8.77734375" defaultRowHeight="15" x14ac:dyDescent="0.2"/>
  <cols>
    <col min="1" max="1" width="2" style="110" customWidth="1"/>
    <col min="2" max="2" width="1.33203125" style="110" customWidth="1"/>
    <col min="3" max="3" width="22.44140625" style="110" customWidth="1"/>
    <col min="4" max="4" width="1.5546875" style="110" customWidth="1"/>
    <col min="5" max="6" width="8.21875" style="110" customWidth="1"/>
    <col min="7" max="14" width="8" style="110" customWidth="1"/>
    <col min="15" max="15" width="3.21875" style="110" customWidth="1"/>
    <col min="16" max="19" width="8" style="110" customWidth="1"/>
    <col min="20" max="20" width="1.5546875" style="110" customWidth="1"/>
    <col min="21" max="21" width="30.6640625" style="110" customWidth="1"/>
    <col min="22" max="22" width="1.6640625" style="110" customWidth="1"/>
    <col min="23" max="23" width="9.6640625" style="110" customWidth="1"/>
    <col min="24" max="24" width="8.77734375" style="110" customWidth="1"/>
    <col min="25" max="16384" width="8.77734375" style="110"/>
  </cols>
  <sheetData>
    <row r="1" spans="1:23" customFormat="1" ht="10.5" customHeight="1" thickBot="1" x14ac:dyDescent="0.25">
      <c r="A1" s="1"/>
      <c r="B1" s="1"/>
      <c r="C1" s="1"/>
      <c r="D1" s="1"/>
      <c r="E1" s="1"/>
      <c r="F1" s="1"/>
      <c r="G1" s="1"/>
      <c r="H1" s="1"/>
      <c r="I1" s="1"/>
      <c r="J1" s="1"/>
      <c r="K1" s="1"/>
      <c r="L1" s="1"/>
      <c r="M1" s="1"/>
      <c r="N1" s="1"/>
      <c r="O1" s="1"/>
      <c r="P1" s="1"/>
      <c r="Q1" s="1"/>
      <c r="R1" s="1"/>
      <c r="S1" s="1"/>
      <c r="T1" s="1"/>
      <c r="U1" s="1"/>
      <c r="V1" s="1"/>
      <c r="W1" s="1"/>
    </row>
    <row r="2" spans="1:23" customFormat="1" ht="19.899999999999999" customHeight="1" thickTop="1" x14ac:dyDescent="0.25">
      <c r="A2" s="1"/>
      <c r="B2" s="15"/>
      <c r="C2" s="16"/>
      <c r="D2" s="16"/>
      <c r="E2" s="16"/>
      <c r="F2" s="16"/>
      <c r="G2" s="16"/>
      <c r="H2" s="16"/>
      <c r="I2" s="16"/>
      <c r="J2" s="16"/>
      <c r="K2" s="16"/>
      <c r="L2" s="16"/>
      <c r="M2" s="16"/>
      <c r="N2" s="16"/>
      <c r="O2" s="16"/>
      <c r="P2" s="16"/>
      <c r="Q2" s="16"/>
      <c r="R2" s="16"/>
      <c r="S2" s="260" t="s">
        <v>2</v>
      </c>
      <c r="T2" s="16"/>
      <c r="U2" s="16"/>
      <c r="V2" s="18"/>
      <c r="W2" s="1"/>
    </row>
    <row r="3" spans="1:23" customFormat="1" ht="19.149999999999999" customHeight="1" x14ac:dyDescent="0.3">
      <c r="A3" s="1"/>
      <c r="B3" s="19"/>
      <c r="C3" s="398" t="s">
        <v>158</v>
      </c>
      <c r="D3" s="398"/>
      <c r="E3" s="398"/>
      <c r="F3" s="398"/>
      <c r="G3" s="398"/>
      <c r="H3" s="398"/>
      <c r="I3" s="398"/>
      <c r="J3" s="398"/>
      <c r="K3" s="398"/>
      <c r="L3" s="398"/>
      <c r="M3" s="398"/>
      <c r="N3" s="398"/>
      <c r="O3" s="398"/>
      <c r="P3" s="398"/>
      <c r="Q3" s="398"/>
      <c r="R3" s="261"/>
      <c r="S3" s="262" t="s">
        <v>3</v>
      </c>
      <c r="T3" s="8"/>
      <c r="U3" s="8"/>
      <c r="V3" s="180"/>
      <c r="W3" s="181"/>
    </row>
    <row r="4" spans="1:23" customFormat="1" ht="21.6" customHeight="1" x14ac:dyDescent="0.25">
      <c r="A4" s="1"/>
      <c r="B4" s="19"/>
      <c r="C4" s="398"/>
      <c r="D4" s="398"/>
      <c r="E4" s="398"/>
      <c r="F4" s="398"/>
      <c r="G4" s="398"/>
      <c r="H4" s="398"/>
      <c r="I4" s="398"/>
      <c r="J4" s="398"/>
      <c r="K4" s="398"/>
      <c r="L4" s="398"/>
      <c r="M4" s="398"/>
      <c r="N4" s="398"/>
      <c r="O4" s="398"/>
      <c r="P4" s="398"/>
      <c r="Q4" s="398"/>
      <c r="R4" s="181"/>
      <c r="S4" s="263" t="s">
        <v>23</v>
      </c>
      <c r="T4" s="263"/>
      <c r="U4" s="263"/>
      <c r="V4" s="180"/>
      <c r="W4" s="181"/>
    </row>
    <row r="5" spans="1:23" customFormat="1" ht="72.599999999999994" customHeight="1" x14ac:dyDescent="0.25">
      <c r="A5" s="1"/>
      <c r="B5" s="19"/>
      <c r="C5" s="399" t="s">
        <v>159</v>
      </c>
      <c r="D5" s="399"/>
      <c r="E5" s="399"/>
      <c r="F5" s="399"/>
      <c r="G5" s="399"/>
      <c r="H5" s="399"/>
      <c r="I5" s="399"/>
      <c r="J5" s="399"/>
      <c r="K5" s="399"/>
      <c r="L5" s="399"/>
      <c r="M5" s="399"/>
      <c r="N5" s="399"/>
      <c r="O5" s="399"/>
      <c r="P5" s="399"/>
      <c r="Q5" s="399"/>
      <c r="R5" s="399"/>
      <c r="S5" s="399"/>
      <c r="T5" s="399"/>
      <c r="U5" s="399"/>
      <c r="V5" s="180"/>
      <c r="W5" s="181"/>
    </row>
    <row r="6" spans="1:23" customFormat="1" ht="21.6" customHeight="1" x14ac:dyDescent="0.3">
      <c r="A6" s="1"/>
      <c r="B6" s="19"/>
      <c r="C6" s="259"/>
      <c r="D6" s="259"/>
      <c r="E6" s="181"/>
      <c r="F6" s="181"/>
      <c r="G6" s="181"/>
      <c r="H6" s="181"/>
      <c r="I6" s="181"/>
      <c r="J6" s="181"/>
      <c r="K6" s="181"/>
      <c r="L6" s="181"/>
      <c r="M6" s="181"/>
      <c r="N6" s="181"/>
      <c r="O6" s="181"/>
      <c r="P6" s="181"/>
      <c r="Q6" s="181"/>
      <c r="R6" s="181"/>
      <c r="S6" s="190"/>
      <c r="T6" s="190"/>
      <c r="U6" s="190"/>
      <c r="V6" s="180"/>
      <c r="W6" s="181"/>
    </row>
    <row r="7" spans="1:23" customFormat="1" ht="16.149999999999999" customHeight="1" x14ac:dyDescent="0.25">
      <c r="A7" s="1"/>
      <c r="B7" s="19"/>
      <c r="C7" s="373" t="s">
        <v>30</v>
      </c>
      <c r="D7" s="373"/>
      <c r="E7" s="373"/>
      <c r="F7" s="373"/>
      <c r="G7" s="373"/>
      <c r="H7" s="373"/>
      <c r="I7" s="373"/>
      <c r="J7" s="373"/>
      <c r="K7" s="373"/>
      <c r="L7" s="373"/>
      <c r="M7" s="373"/>
      <c r="N7" s="373"/>
      <c r="O7" s="373"/>
      <c r="P7" s="373"/>
      <c r="Q7" s="373"/>
      <c r="R7" s="373"/>
      <c r="S7" s="373"/>
      <c r="T7" s="265"/>
      <c r="U7" s="266"/>
      <c r="V7" s="180"/>
      <c r="W7" s="181"/>
    </row>
    <row r="8" spans="1:23" customFormat="1" ht="28.9" customHeight="1" x14ac:dyDescent="0.25">
      <c r="A8" s="1"/>
      <c r="B8" s="19"/>
      <c r="C8" s="32" t="s">
        <v>160</v>
      </c>
      <c r="D8" s="264"/>
      <c r="E8" s="264"/>
      <c r="F8" s="264"/>
      <c r="G8" s="264"/>
      <c r="H8" s="264"/>
      <c r="I8" s="264"/>
      <c r="J8" s="264"/>
      <c r="K8" s="264"/>
      <c r="L8" s="264"/>
      <c r="M8" s="264"/>
      <c r="N8" s="264"/>
      <c r="O8" s="264"/>
      <c r="P8" s="264"/>
      <c r="Q8" s="264"/>
      <c r="R8" s="264"/>
      <c r="S8" s="264"/>
      <c r="T8" s="265"/>
      <c r="U8" s="266"/>
      <c r="V8" s="180"/>
      <c r="W8" s="181"/>
    </row>
    <row r="9" spans="1:23" customFormat="1" ht="16.149999999999999" customHeight="1" x14ac:dyDescent="0.25">
      <c r="A9" s="1"/>
      <c r="B9" s="19"/>
      <c r="C9" s="264"/>
      <c r="D9" s="264"/>
      <c r="E9" s="264"/>
      <c r="F9" s="264"/>
      <c r="G9" s="264"/>
      <c r="H9" s="264"/>
      <c r="I9" s="264"/>
      <c r="J9" s="264"/>
      <c r="K9" s="264"/>
      <c r="L9" s="264"/>
      <c r="M9" s="264"/>
      <c r="N9" s="264"/>
      <c r="O9" s="264"/>
      <c r="P9" s="264"/>
      <c r="Q9" s="264"/>
      <c r="R9" s="264"/>
      <c r="S9" s="264"/>
      <c r="T9" s="265"/>
      <c r="U9" s="266"/>
      <c r="V9" s="180"/>
      <c r="W9" s="181"/>
    </row>
    <row r="10" spans="1:23" customFormat="1" ht="16.149999999999999" customHeight="1" x14ac:dyDescent="0.25">
      <c r="A10" s="1"/>
      <c r="B10" s="19"/>
      <c r="C10" s="32" t="s">
        <v>161</v>
      </c>
      <c r="D10" s="1"/>
      <c r="E10" s="1"/>
      <c r="F10" s="1"/>
      <c r="G10" s="1"/>
      <c r="H10" s="1"/>
      <c r="I10" s="1"/>
      <c r="J10" s="194"/>
      <c r="K10" s="267"/>
      <c r="L10" s="267"/>
      <c r="M10" s="267"/>
      <c r="N10" s="267"/>
      <c r="O10" s="267"/>
      <c r="P10" s="267"/>
      <c r="Q10" s="267"/>
      <c r="R10" s="267"/>
      <c r="S10" s="194"/>
      <c r="T10" s="265"/>
      <c r="U10" s="266"/>
      <c r="V10" s="180"/>
      <c r="W10" s="181"/>
    </row>
    <row r="11" spans="1:23" customFormat="1" ht="16.149999999999999" customHeight="1" x14ac:dyDescent="0.25">
      <c r="A11" s="1"/>
      <c r="B11" s="19"/>
      <c r="C11" s="268" t="s">
        <v>162</v>
      </c>
      <c r="D11" s="14"/>
      <c r="E11" s="14"/>
      <c r="F11" s="14"/>
      <c r="G11" s="14"/>
      <c r="H11" s="14"/>
      <c r="I11" s="14"/>
      <c r="J11" s="194"/>
      <c r="K11" s="267"/>
      <c r="L11" s="267"/>
      <c r="M11" s="267"/>
      <c r="N11" s="267"/>
      <c r="O11" s="267"/>
      <c r="P11" s="267"/>
      <c r="Q11" s="267"/>
      <c r="R11" s="267"/>
      <c r="S11" s="194"/>
      <c r="T11" s="265"/>
      <c r="U11" s="266"/>
      <c r="V11" s="180"/>
      <c r="W11" s="181"/>
    </row>
    <row r="12" spans="1:23" customFormat="1" ht="21" customHeight="1" thickBot="1" x14ac:dyDescent="0.3">
      <c r="A12" s="1"/>
      <c r="B12" s="19"/>
      <c r="C12" s="397" t="s">
        <v>163</v>
      </c>
      <c r="D12" s="269"/>
      <c r="E12" s="270" t="s">
        <v>164</v>
      </c>
      <c r="F12" s="194"/>
      <c r="G12" s="194"/>
      <c r="H12" s="194"/>
      <c r="I12" s="194"/>
      <c r="J12" s="194"/>
      <c r="K12" s="267"/>
      <c r="L12" s="267"/>
      <c r="M12" s="267"/>
      <c r="N12" s="267"/>
      <c r="O12" s="267"/>
      <c r="P12" s="194"/>
      <c r="Q12" s="169"/>
      <c r="R12" s="169"/>
      <c r="S12" s="169"/>
      <c r="T12" s="197"/>
      <c r="U12" s="266"/>
      <c r="V12" s="180"/>
      <c r="W12" s="181"/>
    </row>
    <row r="13" spans="1:23" customFormat="1" ht="21" customHeight="1" thickBot="1" x14ac:dyDescent="0.3">
      <c r="A13" s="1"/>
      <c r="B13" s="19"/>
      <c r="C13" s="397"/>
      <c r="D13" s="269"/>
      <c r="E13" s="194" t="str">
        <f>Q12_Jobs!K38</f>
        <v>2018/19</v>
      </c>
      <c r="F13" s="194" t="str">
        <f>Q12_Jobs!L38</f>
        <v>2019/20</v>
      </c>
      <c r="G13" s="194" t="str">
        <f>Q12_Jobs!M38</f>
        <v>2020/21</v>
      </c>
      <c r="H13" s="194" t="str">
        <f>Q12_Jobs!N38</f>
        <v>2021/22</v>
      </c>
      <c r="I13" s="194" t="str">
        <f>Q12_Jobs!O38</f>
        <v>2022/23</v>
      </c>
      <c r="J13" s="194" t="str">
        <f>Q12_Jobs!P38</f>
        <v>2023/24</v>
      </c>
      <c r="K13" s="194" t="str">
        <f>Q12_Jobs!Q38</f>
        <v>2024/25</v>
      </c>
      <c r="L13" s="194" t="str">
        <f>Q12_Jobs!R38</f>
        <v>2025/26</v>
      </c>
      <c r="M13" s="194" t="str">
        <f>Q12_Jobs!S38</f>
        <v>2026/27</v>
      </c>
      <c r="N13" s="194" t="str">
        <f>Q12_Jobs!T38</f>
        <v>2027/28</v>
      </c>
      <c r="O13" s="194"/>
      <c r="P13" s="271" t="s">
        <v>40</v>
      </c>
      <c r="Q13" s="169"/>
      <c r="R13" s="169"/>
      <c r="S13" s="169"/>
      <c r="T13" s="197"/>
      <c r="U13" s="272"/>
      <c r="V13" s="180"/>
      <c r="W13" s="181"/>
    </row>
    <row r="14" spans="1:23" customFormat="1" ht="21" customHeight="1" x14ac:dyDescent="0.2">
      <c r="A14" s="1"/>
      <c r="B14" s="19"/>
      <c r="C14" s="152"/>
      <c r="D14" s="273"/>
      <c r="E14" s="154"/>
      <c r="F14" s="154"/>
      <c r="G14" s="154"/>
      <c r="H14" s="154"/>
      <c r="I14" s="154"/>
      <c r="J14" s="154"/>
      <c r="K14" s="154"/>
      <c r="L14" s="154"/>
      <c r="M14" s="154"/>
      <c r="N14" s="154"/>
      <c r="O14" s="155"/>
      <c r="P14" s="400"/>
      <c r="Q14" s="401"/>
      <c r="R14" s="401"/>
      <c r="S14" s="401"/>
      <c r="T14" s="401"/>
      <c r="U14" s="402"/>
      <c r="V14" s="180"/>
      <c r="W14" s="181"/>
    </row>
    <row r="15" spans="1:23" customFormat="1" ht="21" customHeight="1" x14ac:dyDescent="0.2">
      <c r="A15" s="1"/>
      <c r="B15" s="19"/>
      <c r="C15" s="161"/>
      <c r="D15" s="273"/>
      <c r="E15" s="163"/>
      <c r="F15" s="163"/>
      <c r="G15" s="163"/>
      <c r="H15" s="163"/>
      <c r="I15" s="163"/>
      <c r="J15" s="163"/>
      <c r="K15" s="163"/>
      <c r="L15" s="163"/>
      <c r="M15" s="163"/>
      <c r="N15" s="163"/>
      <c r="O15" s="155"/>
      <c r="P15" s="403"/>
      <c r="Q15" s="404"/>
      <c r="R15" s="404"/>
      <c r="S15" s="404"/>
      <c r="T15" s="404"/>
      <c r="U15" s="405"/>
      <c r="V15" s="180"/>
      <c r="W15" s="181"/>
    </row>
    <row r="16" spans="1:23" customFormat="1" ht="21" customHeight="1" x14ac:dyDescent="0.2">
      <c r="A16" s="1"/>
      <c r="B16" s="19"/>
      <c r="C16" s="161"/>
      <c r="D16" s="273"/>
      <c r="E16" s="163"/>
      <c r="F16" s="163"/>
      <c r="G16" s="163"/>
      <c r="H16" s="163"/>
      <c r="I16" s="163"/>
      <c r="J16" s="163"/>
      <c r="K16" s="163"/>
      <c r="L16" s="163"/>
      <c r="M16" s="163"/>
      <c r="N16" s="163"/>
      <c r="O16" s="155"/>
      <c r="P16" s="403"/>
      <c r="Q16" s="404"/>
      <c r="R16" s="404"/>
      <c r="S16" s="404"/>
      <c r="T16" s="404"/>
      <c r="U16" s="405"/>
      <c r="V16" s="180"/>
      <c r="W16" s="181"/>
    </row>
    <row r="17" spans="1:23" customFormat="1" ht="21" customHeight="1" x14ac:dyDescent="0.2">
      <c r="A17" s="1"/>
      <c r="B17" s="19"/>
      <c r="C17" s="161"/>
      <c r="D17" s="273"/>
      <c r="E17" s="163"/>
      <c r="F17" s="163"/>
      <c r="G17" s="163"/>
      <c r="H17" s="163"/>
      <c r="I17" s="163"/>
      <c r="J17" s="163"/>
      <c r="K17" s="163"/>
      <c r="L17" s="163"/>
      <c r="M17" s="163"/>
      <c r="N17" s="163"/>
      <c r="O17" s="155"/>
      <c r="P17" s="403"/>
      <c r="Q17" s="404"/>
      <c r="R17" s="404"/>
      <c r="S17" s="404"/>
      <c r="T17" s="404"/>
      <c r="U17" s="405"/>
      <c r="V17" s="180"/>
      <c r="W17" s="181"/>
    </row>
    <row r="18" spans="1:23" customFormat="1" ht="21" customHeight="1" thickBot="1" x14ac:dyDescent="0.25">
      <c r="A18" s="1"/>
      <c r="B18" s="19"/>
      <c r="C18" s="161"/>
      <c r="D18" s="273"/>
      <c r="E18" s="163"/>
      <c r="F18" s="163"/>
      <c r="G18" s="163"/>
      <c r="H18" s="163"/>
      <c r="I18" s="163"/>
      <c r="J18" s="163"/>
      <c r="K18" s="163"/>
      <c r="L18" s="163"/>
      <c r="M18" s="163"/>
      <c r="N18" s="163"/>
      <c r="O18" s="155"/>
      <c r="P18" s="406"/>
      <c r="Q18" s="407"/>
      <c r="R18" s="407"/>
      <c r="S18" s="407"/>
      <c r="T18" s="407"/>
      <c r="U18" s="408"/>
      <c r="V18" s="180"/>
      <c r="W18" s="181"/>
    </row>
    <row r="19" spans="1:23" customFormat="1" ht="21" customHeight="1" thickBot="1" x14ac:dyDescent="0.25">
      <c r="A19" s="1"/>
      <c r="B19" s="19"/>
      <c r="C19" s="274"/>
      <c r="D19" s="274"/>
      <c r="E19" s="275">
        <f t="shared" ref="E19:N19" si="0">SUM(E14:E18)</f>
        <v>0</v>
      </c>
      <c r="F19" s="275">
        <f t="shared" si="0"/>
        <v>0</v>
      </c>
      <c r="G19" s="275">
        <f t="shared" si="0"/>
        <v>0</v>
      </c>
      <c r="H19" s="275">
        <f t="shared" si="0"/>
        <v>0</v>
      </c>
      <c r="I19" s="275">
        <f t="shared" si="0"/>
        <v>0</v>
      </c>
      <c r="J19" s="275">
        <f t="shared" si="0"/>
        <v>0</v>
      </c>
      <c r="K19" s="275">
        <f t="shared" si="0"/>
        <v>0</v>
      </c>
      <c r="L19" s="275">
        <f t="shared" si="0"/>
        <v>0</v>
      </c>
      <c r="M19" s="275">
        <f t="shared" si="0"/>
        <v>0</v>
      </c>
      <c r="N19" s="275">
        <f t="shared" si="0"/>
        <v>0</v>
      </c>
      <c r="O19" s="155"/>
      <c r="P19" s="155"/>
      <c r="Q19" s="155"/>
      <c r="R19" s="155"/>
      <c r="S19" s="155"/>
      <c r="T19" s="155"/>
      <c r="U19" s="155"/>
      <c r="V19" s="180"/>
      <c r="W19" s="181"/>
    </row>
    <row r="20" spans="1:23" customFormat="1" ht="16.149999999999999" customHeight="1" x14ac:dyDescent="0.2">
      <c r="A20" s="1"/>
      <c r="B20" s="19"/>
      <c r="C20" s="274"/>
      <c r="D20" s="274"/>
      <c r="E20" s="276"/>
      <c r="F20" s="276"/>
      <c r="G20" s="276"/>
      <c r="H20" s="276"/>
      <c r="I20" s="276"/>
      <c r="J20" s="276"/>
      <c r="K20" s="276"/>
      <c r="L20" s="276"/>
      <c r="M20" s="276"/>
      <c r="N20" s="276"/>
      <c r="O20" s="155"/>
      <c r="P20" s="155"/>
      <c r="Q20" s="155"/>
      <c r="R20" s="155"/>
      <c r="S20" s="155"/>
      <c r="T20" s="155"/>
      <c r="U20" s="155"/>
      <c r="V20" s="180"/>
      <c r="W20" s="181"/>
    </row>
    <row r="21" spans="1:23" customFormat="1" ht="16.149999999999999" customHeight="1" x14ac:dyDescent="0.25">
      <c r="A21" s="1"/>
      <c r="B21" s="19"/>
      <c r="C21" s="190" t="s">
        <v>165</v>
      </c>
      <c r="D21" s="274"/>
      <c r="E21" s="276"/>
      <c r="F21" s="276"/>
      <c r="G21" s="276"/>
      <c r="H21" s="276"/>
      <c r="I21" s="276"/>
      <c r="J21" s="276"/>
      <c r="K21" s="276"/>
      <c r="L21" s="276"/>
      <c r="M21" s="276"/>
      <c r="N21" s="276"/>
      <c r="O21" s="155"/>
      <c r="P21" s="155"/>
      <c r="Q21" s="155"/>
      <c r="R21" s="155"/>
      <c r="S21" s="155"/>
      <c r="T21" s="155"/>
      <c r="U21" s="155"/>
      <c r="V21" s="180"/>
      <c r="W21" s="181"/>
    </row>
    <row r="22" spans="1:23" customFormat="1" ht="16.149999999999999" customHeight="1" x14ac:dyDescent="0.25">
      <c r="A22" s="1"/>
      <c r="B22" s="19"/>
      <c r="C22" s="268" t="s">
        <v>162</v>
      </c>
      <c r="D22" s="274"/>
      <c r="E22" s="276"/>
      <c r="F22" s="276"/>
      <c r="G22" s="276"/>
      <c r="H22" s="276"/>
      <c r="I22" s="276"/>
      <c r="J22" s="276"/>
      <c r="K22" s="276"/>
      <c r="L22" s="276"/>
      <c r="M22" s="276"/>
      <c r="N22" s="276"/>
      <c r="O22" s="155"/>
      <c r="P22" s="155"/>
      <c r="Q22" s="155"/>
      <c r="R22" s="155"/>
      <c r="S22" s="155"/>
      <c r="T22" s="155"/>
      <c r="U22" s="155"/>
      <c r="V22" s="180"/>
      <c r="W22" s="181"/>
    </row>
    <row r="23" spans="1:23" customFormat="1" ht="21" customHeight="1" thickBot="1" x14ac:dyDescent="0.3">
      <c r="A23" s="1"/>
      <c r="B23" s="19"/>
      <c r="C23" s="397" t="s">
        <v>163</v>
      </c>
      <c r="D23" s="269"/>
      <c r="E23" s="270" t="s">
        <v>166</v>
      </c>
      <c r="F23" s="194"/>
      <c r="G23" s="194"/>
      <c r="H23" s="194"/>
      <c r="I23" s="194"/>
      <c r="J23" s="194"/>
      <c r="K23" s="267"/>
      <c r="L23" s="267"/>
      <c r="M23" s="267"/>
      <c r="N23" s="267"/>
      <c r="O23" s="267"/>
      <c r="P23" s="194"/>
      <c r="Q23" s="169"/>
      <c r="R23" s="169"/>
      <c r="S23" s="169"/>
      <c r="T23" s="197"/>
      <c r="U23" s="266"/>
      <c r="V23" s="180"/>
      <c r="W23" s="181"/>
    </row>
    <row r="24" spans="1:23" customFormat="1" ht="21" customHeight="1" thickBot="1" x14ac:dyDescent="0.3">
      <c r="A24" s="1"/>
      <c r="B24" s="19"/>
      <c r="C24" s="397"/>
      <c r="D24" s="269"/>
      <c r="E24" s="194" t="str">
        <f t="shared" ref="E24:N24" si="1">E13</f>
        <v>2018/19</v>
      </c>
      <c r="F24" s="194" t="str">
        <f t="shared" si="1"/>
        <v>2019/20</v>
      </c>
      <c r="G24" s="194" t="str">
        <f t="shared" si="1"/>
        <v>2020/21</v>
      </c>
      <c r="H24" s="194" t="str">
        <f t="shared" si="1"/>
        <v>2021/22</v>
      </c>
      <c r="I24" s="194" t="str">
        <f t="shared" si="1"/>
        <v>2022/23</v>
      </c>
      <c r="J24" s="194" t="str">
        <f t="shared" si="1"/>
        <v>2023/24</v>
      </c>
      <c r="K24" s="194" t="str">
        <f t="shared" si="1"/>
        <v>2024/25</v>
      </c>
      <c r="L24" s="194" t="str">
        <f t="shared" si="1"/>
        <v>2025/26</v>
      </c>
      <c r="M24" s="194" t="str">
        <f t="shared" si="1"/>
        <v>2026/27</v>
      </c>
      <c r="N24" s="194" t="str">
        <f t="shared" si="1"/>
        <v>2027/28</v>
      </c>
      <c r="O24" s="194"/>
      <c r="P24" s="271" t="s">
        <v>40</v>
      </c>
      <c r="Q24" s="169"/>
      <c r="R24" s="169"/>
      <c r="S24" s="169"/>
      <c r="T24" s="197"/>
      <c r="U24" s="272"/>
      <c r="V24" s="180"/>
      <c r="W24" s="181"/>
    </row>
    <row r="25" spans="1:23" customFormat="1" ht="21" customHeight="1" x14ac:dyDescent="0.2">
      <c r="A25" s="1"/>
      <c r="B25" s="19"/>
      <c r="C25" s="152"/>
      <c r="D25" s="273"/>
      <c r="E25" s="154"/>
      <c r="F25" s="154"/>
      <c r="G25" s="154"/>
      <c r="H25" s="154"/>
      <c r="I25" s="154"/>
      <c r="J25" s="154"/>
      <c r="K25" s="154"/>
      <c r="L25" s="154"/>
      <c r="M25" s="154"/>
      <c r="N25" s="154"/>
      <c r="O25" s="155"/>
      <c r="P25" s="400"/>
      <c r="Q25" s="401"/>
      <c r="R25" s="401"/>
      <c r="S25" s="401"/>
      <c r="T25" s="401"/>
      <c r="U25" s="402"/>
      <c r="V25" s="180"/>
      <c r="W25" s="181"/>
    </row>
    <row r="26" spans="1:23" customFormat="1" ht="21" customHeight="1" x14ac:dyDescent="0.2">
      <c r="A26" s="1"/>
      <c r="B26" s="19"/>
      <c r="C26" s="161"/>
      <c r="D26" s="273"/>
      <c r="E26" s="163"/>
      <c r="F26" s="163"/>
      <c r="G26" s="163"/>
      <c r="H26" s="163"/>
      <c r="I26" s="163"/>
      <c r="J26" s="163"/>
      <c r="K26" s="163"/>
      <c r="L26" s="163"/>
      <c r="M26" s="163"/>
      <c r="N26" s="163"/>
      <c r="O26" s="155"/>
      <c r="P26" s="403"/>
      <c r="Q26" s="404"/>
      <c r="R26" s="404"/>
      <c r="S26" s="404"/>
      <c r="T26" s="404"/>
      <c r="U26" s="405"/>
      <c r="V26" s="180"/>
      <c r="W26" s="181"/>
    </row>
    <row r="27" spans="1:23" customFormat="1" ht="21" customHeight="1" x14ac:dyDescent="0.2">
      <c r="A27" s="1"/>
      <c r="B27" s="19"/>
      <c r="C27" s="161"/>
      <c r="D27" s="273"/>
      <c r="E27" s="163"/>
      <c r="F27" s="163"/>
      <c r="G27" s="163"/>
      <c r="H27" s="163"/>
      <c r="I27" s="163"/>
      <c r="J27" s="163"/>
      <c r="K27" s="163"/>
      <c r="L27" s="163"/>
      <c r="M27" s="163"/>
      <c r="N27" s="163"/>
      <c r="O27" s="155"/>
      <c r="P27" s="403"/>
      <c r="Q27" s="404"/>
      <c r="R27" s="404"/>
      <c r="S27" s="404"/>
      <c r="T27" s="404"/>
      <c r="U27" s="405"/>
      <c r="V27" s="180"/>
      <c r="W27" s="181"/>
    </row>
    <row r="28" spans="1:23" customFormat="1" ht="21" customHeight="1" x14ac:dyDescent="0.2">
      <c r="A28" s="1"/>
      <c r="B28" s="19"/>
      <c r="C28" s="161"/>
      <c r="D28" s="273"/>
      <c r="E28" s="163"/>
      <c r="F28" s="163"/>
      <c r="G28" s="163"/>
      <c r="H28" s="163"/>
      <c r="I28" s="163"/>
      <c r="J28" s="163"/>
      <c r="K28" s="163"/>
      <c r="L28" s="163"/>
      <c r="M28" s="163"/>
      <c r="N28" s="163"/>
      <c r="O28" s="155"/>
      <c r="P28" s="403"/>
      <c r="Q28" s="404"/>
      <c r="R28" s="404"/>
      <c r="S28" s="404"/>
      <c r="T28" s="404"/>
      <c r="U28" s="405"/>
      <c r="V28" s="180"/>
      <c r="W28" s="181"/>
    </row>
    <row r="29" spans="1:23" customFormat="1" ht="21" customHeight="1" thickBot="1" x14ac:dyDescent="0.25">
      <c r="A29" s="1"/>
      <c r="B29" s="19"/>
      <c r="C29" s="161"/>
      <c r="D29" s="273"/>
      <c r="E29" s="163"/>
      <c r="F29" s="163"/>
      <c r="G29" s="163"/>
      <c r="H29" s="163"/>
      <c r="I29" s="163"/>
      <c r="J29" s="163"/>
      <c r="K29" s="163"/>
      <c r="L29" s="163"/>
      <c r="M29" s="163"/>
      <c r="N29" s="163"/>
      <c r="O29" s="155"/>
      <c r="P29" s="406"/>
      <c r="Q29" s="407"/>
      <c r="R29" s="407"/>
      <c r="S29" s="407"/>
      <c r="T29" s="407"/>
      <c r="U29" s="408"/>
      <c r="V29" s="180"/>
      <c r="W29" s="181"/>
    </row>
    <row r="30" spans="1:23" customFormat="1" ht="21" customHeight="1" thickBot="1" x14ac:dyDescent="0.25">
      <c r="A30" s="1"/>
      <c r="B30" s="19"/>
      <c r="C30" s="274"/>
      <c r="D30" s="274"/>
      <c r="E30" s="275">
        <f t="shared" ref="E30:N30" si="2">SUM(E25:E29)</f>
        <v>0</v>
      </c>
      <c r="F30" s="275">
        <f t="shared" si="2"/>
        <v>0</v>
      </c>
      <c r="G30" s="275">
        <f t="shared" si="2"/>
        <v>0</v>
      </c>
      <c r="H30" s="275">
        <f t="shared" si="2"/>
        <v>0</v>
      </c>
      <c r="I30" s="275">
        <f t="shared" si="2"/>
        <v>0</v>
      </c>
      <c r="J30" s="275">
        <f t="shared" si="2"/>
        <v>0</v>
      </c>
      <c r="K30" s="275">
        <f t="shared" si="2"/>
        <v>0</v>
      </c>
      <c r="L30" s="275">
        <f t="shared" si="2"/>
        <v>0</v>
      </c>
      <c r="M30" s="275">
        <f t="shared" si="2"/>
        <v>0</v>
      </c>
      <c r="N30" s="275">
        <f t="shared" si="2"/>
        <v>0</v>
      </c>
      <c r="O30" s="155"/>
      <c r="P30" s="155"/>
      <c r="Q30" s="155"/>
      <c r="R30" s="155"/>
      <c r="S30" s="155"/>
      <c r="T30" s="155"/>
      <c r="U30" s="155"/>
      <c r="V30" s="180"/>
      <c r="W30" s="181"/>
    </row>
    <row r="31" spans="1:23" customFormat="1" ht="16.149999999999999" customHeight="1" x14ac:dyDescent="0.2">
      <c r="A31" s="1"/>
      <c r="B31" s="19"/>
      <c r="C31" s="274"/>
      <c r="D31" s="274"/>
      <c r="E31" s="276"/>
      <c r="F31" s="276"/>
      <c r="G31" s="276"/>
      <c r="H31" s="276"/>
      <c r="I31" s="276"/>
      <c r="J31" s="276"/>
      <c r="K31" s="276"/>
      <c r="L31" s="276"/>
      <c r="M31" s="276"/>
      <c r="N31" s="276"/>
      <c r="O31" s="155"/>
      <c r="P31" s="155"/>
      <c r="Q31" s="155"/>
      <c r="R31" s="155"/>
      <c r="S31" s="155"/>
      <c r="T31" s="155"/>
      <c r="U31" s="155"/>
      <c r="V31" s="180"/>
      <c r="W31" s="181"/>
    </row>
    <row r="32" spans="1:23" customFormat="1" ht="16.149999999999999" customHeight="1" x14ac:dyDescent="0.25">
      <c r="A32" s="1"/>
      <c r="B32" s="19"/>
      <c r="C32" s="264" t="s">
        <v>167</v>
      </c>
      <c r="D32" s="1"/>
      <c r="E32" s="1"/>
      <c r="F32" s="1"/>
      <c r="G32" s="1"/>
      <c r="H32" s="1"/>
      <c r="I32" s="1"/>
      <c r="J32" s="194"/>
      <c r="K32" s="267"/>
      <c r="L32" s="267"/>
      <c r="M32" s="267"/>
      <c r="N32" s="267"/>
      <c r="O32" s="267"/>
      <c r="P32" s="267"/>
      <c r="Q32" s="267"/>
      <c r="R32" s="267"/>
      <c r="S32" s="194"/>
      <c r="T32" s="265"/>
      <c r="U32" s="266"/>
      <c r="V32" s="180"/>
      <c r="W32" s="181"/>
    </row>
    <row r="33" spans="1:23" customFormat="1" ht="16.149999999999999" customHeight="1" x14ac:dyDescent="0.25">
      <c r="A33" s="1"/>
      <c r="B33" s="19"/>
      <c r="C33" s="268" t="s">
        <v>162</v>
      </c>
      <c r="D33" s="14"/>
      <c r="E33" s="14"/>
      <c r="F33" s="14"/>
      <c r="G33" s="14"/>
      <c r="H33" s="14"/>
      <c r="I33" s="14"/>
      <c r="J33" s="194"/>
      <c r="K33" s="267"/>
      <c r="L33" s="267"/>
      <c r="M33" s="267"/>
      <c r="N33" s="267"/>
      <c r="O33" s="267"/>
      <c r="P33" s="267"/>
      <c r="Q33" s="267"/>
      <c r="R33" s="267"/>
      <c r="S33" s="194"/>
      <c r="T33" s="265"/>
      <c r="U33" s="266"/>
      <c r="V33" s="180"/>
      <c r="W33" s="181"/>
    </row>
    <row r="34" spans="1:23" customFormat="1" ht="21" customHeight="1" thickBot="1" x14ac:dyDescent="0.3">
      <c r="A34" s="1"/>
      <c r="B34" s="19"/>
      <c r="C34" s="397" t="s">
        <v>163</v>
      </c>
      <c r="D34" s="269"/>
      <c r="E34" s="270" t="s">
        <v>168</v>
      </c>
      <c r="F34" s="194"/>
      <c r="G34" s="194"/>
      <c r="H34" s="194"/>
      <c r="I34" s="194"/>
      <c r="J34" s="194"/>
      <c r="K34" s="267"/>
      <c r="L34" s="267"/>
      <c r="M34" s="267"/>
      <c r="N34" s="267"/>
      <c r="O34" s="267"/>
      <c r="P34" s="194"/>
      <c r="Q34" s="169"/>
      <c r="R34" s="169"/>
      <c r="S34" s="169"/>
      <c r="T34" s="197"/>
      <c r="U34" s="266"/>
      <c r="V34" s="180"/>
      <c r="W34" s="181"/>
    </row>
    <row r="35" spans="1:23" customFormat="1" ht="18" customHeight="1" thickBot="1" x14ac:dyDescent="0.3">
      <c r="A35" s="1"/>
      <c r="B35" s="19"/>
      <c r="C35" s="397"/>
      <c r="D35" s="269"/>
      <c r="E35" s="194" t="str">
        <f t="shared" ref="E35:N35" si="3">E13</f>
        <v>2018/19</v>
      </c>
      <c r="F35" s="194" t="str">
        <f t="shared" si="3"/>
        <v>2019/20</v>
      </c>
      <c r="G35" s="194" t="str">
        <f t="shared" si="3"/>
        <v>2020/21</v>
      </c>
      <c r="H35" s="194" t="str">
        <f t="shared" si="3"/>
        <v>2021/22</v>
      </c>
      <c r="I35" s="194" t="str">
        <f t="shared" si="3"/>
        <v>2022/23</v>
      </c>
      <c r="J35" s="194" t="str">
        <f t="shared" si="3"/>
        <v>2023/24</v>
      </c>
      <c r="K35" s="194" t="str">
        <f t="shared" si="3"/>
        <v>2024/25</v>
      </c>
      <c r="L35" s="194" t="str">
        <f t="shared" si="3"/>
        <v>2025/26</v>
      </c>
      <c r="M35" s="194" t="str">
        <f t="shared" si="3"/>
        <v>2026/27</v>
      </c>
      <c r="N35" s="194" t="str">
        <f t="shared" si="3"/>
        <v>2027/28</v>
      </c>
      <c r="O35" s="194"/>
      <c r="P35" s="271" t="s">
        <v>40</v>
      </c>
      <c r="Q35" s="169"/>
      <c r="R35" s="169"/>
      <c r="S35" s="169"/>
      <c r="T35" s="197"/>
      <c r="U35" s="272"/>
      <c r="V35" s="180"/>
      <c r="W35" s="181"/>
    </row>
    <row r="36" spans="1:23" customFormat="1" ht="21" customHeight="1" x14ac:dyDescent="0.2">
      <c r="A36" s="1"/>
      <c r="B36" s="19"/>
      <c r="C36" s="152"/>
      <c r="D36" s="273"/>
      <c r="E36" s="154"/>
      <c r="F36" s="154"/>
      <c r="G36" s="154"/>
      <c r="H36" s="154"/>
      <c r="I36" s="154"/>
      <c r="J36" s="154"/>
      <c r="K36" s="154"/>
      <c r="L36" s="154"/>
      <c r="M36" s="154"/>
      <c r="N36" s="154"/>
      <c r="O36" s="155"/>
      <c r="P36" s="400"/>
      <c r="Q36" s="401"/>
      <c r="R36" s="401"/>
      <c r="S36" s="401"/>
      <c r="T36" s="401"/>
      <c r="U36" s="402"/>
      <c r="V36" s="180"/>
      <c r="W36" s="181"/>
    </row>
    <row r="37" spans="1:23" customFormat="1" ht="21" customHeight="1" x14ac:dyDescent="0.2">
      <c r="A37" s="1"/>
      <c r="B37" s="19"/>
      <c r="C37" s="161"/>
      <c r="D37" s="273"/>
      <c r="E37" s="163"/>
      <c r="F37" s="163"/>
      <c r="G37" s="163"/>
      <c r="H37" s="163"/>
      <c r="I37" s="163"/>
      <c r="J37" s="163"/>
      <c r="K37" s="163"/>
      <c r="L37" s="163"/>
      <c r="M37" s="163"/>
      <c r="N37" s="163"/>
      <c r="O37" s="155"/>
      <c r="P37" s="403"/>
      <c r="Q37" s="404"/>
      <c r="R37" s="404"/>
      <c r="S37" s="404"/>
      <c r="T37" s="404"/>
      <c r="U37" s="405"/>
      <c r="V37" s="180"/>
      <c r="W37" s="181"/>
    </row>
    <row r="38" spans="1:23" customFormat="1" ht="22.9" customHeight="1" x14ac:dyDescent="0.2">
      <c r="A38" s="1"/>
      <c r="B38" s="19"/>
      <c r="C38" s="161"/>
      <c r="D38" s="273"/>
      <c r="E38" s="163"/>
      <c r="F38" s="163"/>
      <c r="G38" s="163"/>
      <c r="H38" s="163"/>
      <c r="I38" s="163"/>
      <c r="J38" s="163"/>
      <c r="K38" s="163"/>
      <c r="L38" s="163"/>
      <c r="M38" s="163"/>
      <c r="N38" s="163"/>
      <c r="O38" s="155"/>
      <c r="P38" s="403"/>
      <c r="Q38" s="404"/>
      <c r="R38" s="404"/>
      <c r="S38" s="404"/>
      <c r="T38" s="404"/>
      <c r="U38" s="405"/>
      <c r="V38" s="180"/>
      <c r="W38" s="181"/>
    </row>
    <row r="39" spans="1:23" customFormat="1" ht="21" customHeight="1" x14ac:dyDescent="0.2">
      <c r="A39" s="1"/>
      <c r="B39" s="19"/>
      <c r="C39" s="161"/>
      <c r="D39" s="273"/>
      <c r="E39" s="163"/>
      <c r="F39" s="163"/>
      <c r="G39" s="163"/>
      <c r="H39" s="163"/>
      <c r="I39" s="163"/>
      <c r="J39" s="163"/>
      <c r="K39" s="163"/>
      <c r="L39" s="163"/>
      <c r="M39" s="163"/>
      <c r="N39" s="163"/>
      <c r="O39" s="155"/>
      <c r="P39" s="403"/>
      <c r="Q39" s="404"/>
      <c r="R39" s="404"/>
      <c r="S39" s="404"/>
      <c r="T39" s="404"/>
      <c r="U39" s="405"/>
      <c r="V39" s="180"/>
      <c r="W39" s="181"/>
    </row>
    <row r="40" spans="1:23" customFormat="1" ht="21" customHeight="1" thickBot="1" x14ac:dyDescent="0.25">
      <c r="A40" s="1"/>
      <c r="B40" s="19"/>
      <c r="C40" s="161"/>
      <c r="D40" s="273"/>
      <c r="E40" s="163"/>
      <c r="F40" s="163"/>
      <c r="G40" s="163"/>
      <c r="H40" s="163"/>
      <c r="I40" s="163"/>
      <c r="J40" s="163"/>
      <c r="K40" s="163"/>
      <c r="L40" s="163"/>
      <c r="M40" s="163"/>
      <c r="N40" s="163"/>
      <c r="O40" s="155"/>
      <c r="P40" s="406"/>
      <c r="Q40" s="407"/>
      <c r="R40" s="407"/>
      <c r="S40" s="407"/>
      <c r="T40" s="407"/>
      <c r="U40" s="408"/>
      <c r="V40" s="180"/>
      <c r="W40" s="181"/>
    </row>
    <row r="41" spans="1:23" s="14" customFormat="1" ht="21" customHeight="1" thickBot="1" x14ac:dyDescent="0.25">
      <c r="A41" s="1"/>
      <c r="B41" s="19"/>
      <c r="C41" s="274"/>
      <c r="D41" s="274"/>
      <c r="E41" s="275">
        <f t="shared" ref="E41:N41" si="4">SUM(E36:E40)</f>
        <v>0</v>
      </c>
      <c r="F41" s="275">
        <f t="shared" si="4"/>
        <v>0</v>
      </c>
      <c r="G41" s="275">
        <f t="shared" si="4"/>
        <v>0</v>
      </c>
      <c r="H41" s="275">
        <f t="shared" si="4"/>
        <v>0</v>
      </c>
      <c r="I41" s="275">
        <f t="shared" si="4"/>
        <v>0</v>
      </c>
      <c r="J41" s="275">
        <f t="shared" si="4"/>
        <v>0</v>
      </c>
      <c r="K41" s="275">
        <f t="shared" si="4"/>
        <v>0</v>
      </c>
      <c r="L41" s="275">
        <f t="shared" si="4"/>
        <v>0</v>
      </c>
      <c r="M41" s="275">
        <f t="shared" si="4"/>
        <v>0</v>
      </c>
      <c r="N41" s="275">
        <f t="shared" si="4"/>
        <v>0</v>
      </c>
      <c r="O41" s="155"/>
      <c r="P41" s="155"/>
      <c r="Q41" s="155"/>
      <c r="R41" s="155"/>
      <c r="S41" s="155"/>
      <c r="T41" s="155"/>
      <c r="U41" s="155"/>
      <c r="V41" s="180"/>
      <c r="W41" s="181"/>
    </row>
    <row r="42" spans="1:23" s="14" customFormat="1" ht="11.45" customHeight="1" x14ac:dyDescent="0.2">
      <c r="A42" s="1"/>
      <c r="B42" s="19"/>
      <c r="C42" s="274"/>
      <c r="D42" s="274"/>
      <c r="E42" s="276"/>
      <c r="F42" s="276"/>
      <c r="G42" s="276"/>
      <c r="H42" s="276"/>
      <c r="I42" s="276"/>
      <c r="J42" s="276"/>
      <c r="K42" s="276"/>
      <c r="L42" s="276"/>
      <c r="M42" s="276"/>
      <c r="N42" s="276"/>
      <c r="O42" s="155"/>
      <c r="P42" s="155"/>
      <c r="Q42" s="155"/>
      <c r="R42" s="155"/>
      <c r="S42" s="155"/>
      <c r="T42" s="155"/>
      <c r="U42" s="155"/>
      <c r="V42" s="180"/>
      <c r="W42" s="181"/>
    </row>
    <row r="43" spans="1:23" s="14" customFormat="1" ht="21" customHeight="1" x14ac:dyDescent="0.25">
      <c r="A43" s="1"/>
      <c r="B43" s="19"/>
      <c r="C43" s="264" t="s">
        <v>169</v>
      </c>
      <c r="D43" s="274"/>
      <c r="E43" s="276"/>
      <c r="F43" s="276"/>
      <c r="G43" s="276"/>
      <c r="H43" s="276"/>
      <c r="I43" s="276"/>
      <c r="J43" s="276"/>
      <c r="K43" s="276"/>
      <c r="L43" s="276"/>
      <c r="M43" s="276"/>
      <c r="N43" s="276"/>
      <c r="O43" s="155"/>
      <c r="P43" s="155"/>
      <c r="Q43" s="155"/>
      <c r="R43" s="155"/>
      <c r="S43" s="155"/>
      <c r="T43" s="155"/>
      <c r="U43" s="155"/>
      <c r="V43" s="180"/>
      <c r="W43" s="181"/>
    </row>
    <row r="44" spans="1:23" s="14" customFormat="1" ht="21" customHeight="1" x14ac:dyDescent="0.25">
      <c r="A44" s="1"/>
      <c r="B44" s="19"/>
      <c r="C44" s="268" t="s">
        <v>162</v>
      </c>
      <c r="D44" s="274"/>
      <c r="E44" s="276"/>
      <c r="F44" s="276"/>
      <c r="G44" s="276"/>
      <c r="H44" s="276"/>
      <c r="I44" s="276"/>
      <c r="J44" s="276"/>
      <c r="K44" s="276"/>
      <c r="L44" s="276"/>
      <c r="M44" s="276"/>
      <c r="N44" s="276"/>
      <c r="O44" s="155"/>
      <c r="P44" s="155"/>
      <c r="Q44" s="155"/>
      <c r="R44" s="155"/>
      <c r="S44" s="155"/>
      <c r="T44" s="155"/>
      <c r="U44" s="155"/>
      <c r="V44" s="180"/>
      <c r="W44" s="181"/>
    </row>
    <row r="45" spans="1:23" s="14" customFormat="1" ht="21" customHeight="1" thickBot="1" x14ac:dyDescent="0.3">
      <c r="A45" s="1"/>
      <c r="B45" s="19"/>
      <c r="C45" s="397" t="s">
        <v>163</v>
      </c>
      <c r="D45" s="269"/>
      <c r="E45" s="270" t="s">
        <v>170</v>
      </c>
      <c r="F45" s="194"/>
      <c r="G45" s="194"/>
      <c r="H45" s="194"/>
      <c r="I45" s="194"/>
      <c r="J45" s="194"/>
      <c r="K45" s="267"/>
      <c r="L45" s="267"/>
      <c r="M45" s="267"/>
      <c r="N45" s="267"/>
      <c r="O45" s="267"/>
      <c r="P45" s="194"/>
      <c r="Q45" s="169"/>
      <c r="R45" s="169"/>
      <c r="S45" s="169"/>
      <c r="T45" s="197"/>
      <c r="U45" s="266"/>
      <c r="V45" s="180"/>
      <c r="W45" s="181"/>
    </row>
    <row r="46" spans="1:23" s="14" customFormat="1" ht="21" customHeight="1" thickBot="1" x14ac:dyDescent="0.3">
      <c r="A46" s="1"/>
      <c r="B46" s="19"/>
      <c r="C46" s="397"/>
      <c r="D46" s="269"/>
      <c r="E46" s="194" t="str">
        <f t="shared" ref="E46:N46" si="5">E13</f>
        <v>2018/19</v>
      </c>
      <c r="F46" s="194" t="str">
        <f t="shared" si="5"/>
        <v>2019/20</v>
      </c>
      <c r="G46" s="194" t="str">
        <f t="shared" si="5"/>
        <v>2020/21</v>
      </c>
      <c r="H46" s="194" t="str">
        <f t="shared" si="5"/>
        <v>2021/22</v>
      </c>
      <c r="I46" s="194" t="str">
        <f t="shared" si="5"/>
        <v>2022/23</v>
      </c>
      <c r="J46" s="194" t="str">
        <f t="shared" si="5"/>
        <v>2023/24</v>
      </c>
      <c r="K46" s="194" t="str">
        <f t="shared" si="5"/>
        <v>2024/25</v>
      </c>
      <c r="L46" s="194" t="str">
        <f t="shared" si="5"/>
        <v>2025/26</v>
      </c>
      <c r="M46" s="194" t="str">
        <f t="shared" si="5"/>
        <v>2026/27</v>
      </c>
      <c r="N46" s="194" t="str">
        <f t="shared" si="5"/>
        <v>2027/28</v>
      </c>
      <c r="O46" s="194"/>
      <c r="P46" s="271" t="s">
        <v>40</v>
      </c>
      <c r="Q46" s="169"/>
      <c r="R46" s="169"/>
      <c r="S46" s="169"/>
      <c r="T46" s="197"/>
      <c r="U46" s="272"/>
      <c r="V46" s="180"/>
      <c r="W46" s="181"/>
    </row>
    <row r="47" spans="1:23" s="14" customFormat="1" ht="21" customHeight="1" x14ac:dyDescent="0.2">
      <c r="A47" s="1"/>
      <c r="B47" s="19"/>
      <c r="C47" s="152"/>
      <c r="D47" s="273"/>
      <c r="E47" s="154"/>
      <c r="F47" s="154"/>
      <c r="G47" s="154"/>
      <c r="H47" s="154"/>
      <c r="I47" s="154"/>
      <c r="J47" s="154"/>
      <c r="K47" s="154"/>
      <c r="L47" s="154"/>
      <c r="M47" s="154"/>
      <c r="N47" s="154"/>
      <c r="O47" s="155"/>
      <c r="P47" s="400"/>
      <c r="Q47" s="401"/>
      <c r="R47" s="401"/>
      <c r="S47" s="401"/>
      <c r="T47" s="401"/>
      <c r="U47" s="402"/>
      <c r="V47" s="180"/>
      <c r="W47" s="181"/>
    </row>
    <row r="48" spans="1:23" s="14" customFormat="1" ht="21" customHeight="1" x14ac:dyDescent="0.2">
      <c r="A48" s="1"/>
      <c r="B48" s="19"/>
      <c r="C48" s="161"/>
      <c r="D48" s="273"/>
      <c r="E48" s="163"/>
      <c r="F48" s="163"/>
      <c r="G48" s="163"/>
      <c r="H48" s="163"/>
      <c r="I48" s="163"/>
      <c r="J48" s="163"/>
      <c r="K48" s="163"/>
      <c r="L48" s="163"/>
      <c r="M48" s="163"/>
      <c r="N48" s="163"/>
      <c r="O48" s="155"/>
      <c r="P48" s="403"/>
      <c r="Q48" s="404"/>
      <c r="R48" s="404"/>
      <c r="S48" s="404"/>
      <c r="T48" s="404"/>
      <c r="U48" s="405"/>
      <c r="V48" s="180"/>
      <c r="W48" s="181"/>
    </row>
    <row r="49" spans="1:23" s="14" customFormat="1" ht="21" customHeight="1" x14ac:dyDescent="0.2">
      <c r="A49" s="1"/>
      <c r="B49" s="19"/>
      <c r="C49" s="161"/>
      <c r="D49" s="273"/>
      <c r="E49" s="163"/>
      <c r="F49" s="163"/>
      <c r="G49" s="163"/>
      <c r="H49" s="163"/>
      <c r="I49" s="163"/>
      <c r="J49" s="163"/>
      <c r="K49" s="163"/>
      <c r="L49" s="163"/>
      <c r="M49" s="163"/>
      <c r="N49" s="163"/>
      <c r="O49" s="155"/>
      <c r="P49" s="403"/>
      <c r="Q49" s="404"/>
      <c r="R49" s="404"/>
      <c r="S49" s="404"/>
      <c r="T49" s="404"/>
      <c r="U49" s="405"/>
      <c r="V49" s="180"/>
      <c r="W49" s="181"/>
    </row>
    <row r="50" spans="1:23" s="14" customFormat="1" ht="21" customHeight="1" x14ac:dyDescent="0.2">
      <c r="A50" s="1"/>
      <c r="B50" s="19"/>
      <c r="C50" s="161"/>
      <c r="D50" s="273"/>
      <c r="E50" s="163"/>
      <c r="F50" s="163"/>
      <c r="G50" s="163"/>
      <c r="H50" s="163"/>
      <c r="I50" s="163"/>
      <c r="J50" s="163"/>
      <c r="K50" s="163"/>
      <c r="L50" s="163"/>
      <c r="M50" s="163"/>
      <c r="N50" s="163"/>
      <c r="O50" s="155"/>
      <c r="P50" s="403"/>
      <c r="Q50" s="404"/>
      <c r="R50" s="404"/>
      <c r="S50" s="404"/>
      <c r="T50" s="404"/>
      <c r="U50" s="405"/>
      <c r="V50" s="180"/>
      <c r="W50" s="181"/>
    </row>
    <row r="51" spans="1:23" s="14" customFormat="1" ht="21" customHeight="1" thickBot="1" x14ac:dyDescent="0.25">
      <c r="A51" s="1"/>
      <c r="B51" s="19"/>
      <c r="C51" s="161"/>
      <c r="D51" s="273"/>
      <c r="E51" s="163"/>
      <c r="F51" s="163"/>
      <c r="G51" s="163"/>
      <c r="H51" s="163"/>
      <c r="I51" s="163"/>
      <c r="J51" s="163"/>
      <c r="K51" s="163"/>
      <c r="L51" s="163"/>
      <c r="M51" s="163"/>
      <c r="N51" s="163"/>
      <c r="O51" s="155"/>
      <c r="P51" s="406"/>
      <c r="Q51" s="407"/>
      <c r="R51" s="407"/>
      <c r="S51" s="407"/>
      <c r="T51" s="407"/>
      <c r="U51" s="408"/>
      <c r="V51" s="180"/>
      <c r="W51" s="181"/>
    </row>
    <row r="52" spans="1:23" s="14" customFormat="1" ht="21" customHeight="1" thickBot="1" x14ac:dyDescent="0.25">
      <c r="A52" s="1"/>
      <c r="B52" s="19"/>
      <c r="C52" s="274"/>
      <c r="D52" s="274"/>
      <c r="E52" s="275">
        <f t="shared" ref="E52:N52" si="6">SUM(E47:E51)</f>
        <v>0</v>
      </c>
      <c r="F52" s="275">
        <f t="shared" si="6"/>
        <v>0</v>
      </c>
      <c r="G52" s="275">
        <f t="shared" si="6"/>
        <v>0</v>
      </c>
      <c r="H52" s="275">
        <f t="shared" si="6"/>
        <v>0</v>
      </c>
      <c r="I52" s="275">
        <f t="shared" si="6"/>
        <v>0</v>
      </c>
      <c r="J52" s="275">
        <f t="shared" si="6"/>
        <v>0</v>
      </c>
      <c r="K52" s="275">
        <f t="shared" si="6"/>
        <v>0</v>
      </c>
      <c r="L52" s="275">
        <f t="shared" si="6"/>
        <v>0</v>
      </c>
      <c r="M52" s="275">
        <f t="shared" si="6"/>
        <v>0</v>
      </c>
      <c r="N52" s="275">
        <f t="shared" si="6"/>
        <v>0</v>
      </c>
      <c r="O52" s="155"/>
      <c r="P52" s="155"/>
      <c r="Q52" s="155"/>
      <c r="R52" s="155"/>
      <c r="S52" s="155"/>
      <c r="T52" s="155"/>
      <c r="U52" s="155"/>
      <c r="V52" s="180"/>
      <c r="W52" s="181"/>
    </row>
    <row r="53" spans="1:23" s="14" customFormat="1" ht="12.6" customHeight="1" x14ac:dyDescent="0.2">
      <c r="A53" s="1"/>
      <c r="B53" s="19"/>
      <c r="C53" s="274"/>
      <c r="D53" s="274"/>
      <c r="E53" s="276"/>
      <c r="F53" s="276"/>
      <c r="G53" s="276"/>
      <c r="H53" s="276"/>
      <c r="I53" s="276"/>
      <c r="J53" s="276"/>
      <c r="K53" s="276"/>
      <c r="L53" s="276"/>
      <c r="M53" s="276"/>
      <c r="N53" s="276"/>
      <c r="O53" s="155"/>
      <c r="P53" s="155"/>
      <c r="Q53" s="155"/>
      <c r="R53" s="155"/>
      <c r="S53" s="155"/>
      <c r="T53" s="155"/>
      <c r="U53" s="155"/>
      <c r="V53" s="180"/>
      <c r="W53" s="181"/>
    </row>
    <row r="54" spans="1:23" s="14" customFormat="1" ht="21" customHeight="1" x14ac:dyDescent="0.25">
      <c r="A54" s="1"/>
      <c r="B54" s="19"/>
      <c r="C54" s="264" t="s">
        <v>171</v>
      </c>
      <c r="D54" s="274"/>
      <c r="E54" s="276"/>
      <c r="F54" s="276"/>
      <c r="G54" s="276"/>
      <c r="H54" s="276"/>
      <c r="I54" s="276"/>
      <c r="J54" s="276"/>
      <c r="K54" s="276"/>
      <c r="L54" s="276"/>
      <c r="M54" s="276"/>
      <c r="N54" s="276"/>
      <c r="O54" s="155"/>
      <c r="P54" s="155"/>
      <c r="Q54" s="155"/>
      <c r="R54" s="155"/>
      <c r="S54" s="155"/>
      <c r="T54" s="155"/>
      <c r="U54" s="155"/>
      <c r="V54" s="180"/>
      <c r="W54" s="181"/>
    </row>
    <row r="55" spans="1:23" s="14" customFormat="1" ht="21" customHeight="1" x14ac:dyDescent="0.25">
      <c r="A55" s="1"/>
      <c r="B55" s="19"/>
      <c r="C55" s="268" t="s">
        <v>162</v>
      </c>
      <c r="D55" s="274"/>
      <c r="E55" s="276"/>
      <c r="F55" s="276"/>
      <c r="G55" s="276"/>
      <c r="H55" s="276"/>
      <c r="I55" s="276"/>
      <c r="J55" s="276"/>
      <c r="K55" s="276"/>
      <c r="L55" s="276"/>
      <c r="M55" s="276"/>
      <c r="N55" s="276"/>
      <c r="O55" s="155"/>
      <c r="P55" s="155"/>
      <c r="Q55" s="155"/>
      <c r="R55" s="155"/>
      <c r="S55" s="155"/>
      <c r="T55" s="155"/>
      <c r="U55" s="155"/>
      <c r="V55" s="180"/>
      <c r="W55" s="181"/>
    </row>
    <row r="56" spans="1:23" s="14" customFormat="1" ht="21" customHeight="1" thickBot="1" x14ac:dyDescent="0.3">
      <c r="A56" s="1"/>
      <c r="B56" s="19"/>
      <c r="C56" s="397" t="s">
        <v>163</v>
      </c>
      <c r="D56" s="269"/>
      <c r="E56" s="270" t="s">
        <v>172</v>
      </c>
      <c r="F56" s="194"/>
      <c r="G56" s="194"/>
      <c r="H56" s="194"/>
      <c r="I56" s="194"/>
      <c r="J56" s="194"/>
      <c r="K56" s="267"/>
      <c r="L56" s="267"/>
      <c r="M56" s="267"/>
      <c r="N56" s="267"/>
      <c r="O56" s="267"/>
      <c r="P56" s="194"/>
      <c r="Q56" s="169"/>
      <c r="R56" s="169"/>
      <c r="S56" s="169"/>
      <c r="T56" s="197"/>
      <c r="U56" s="266"/>
      <c r="V56" s="180"/>
      <c r="W56" s="181"/>
    </row>
    <row r="57" spans="1:23" s="14" customFormat="1" ht="21" customHeight="1" thickBot="1" x14ac:dyDescent="0.3">
      <c r="A57" s="1"/>
      <c r="B57" s="19"/>
      <c r="C57" s="397"/>
      <c r="D57" s="269"/>
      <c r="E57" s="194" t="str">
        <f t="shared" ref="E57:N57" si="7">E13</f>
        <v>2018/19</v>
      </c>
      <c r="F57" s="194" t="str">
        <f t="shared" si="7"/>
        <v>2019/20</v>
      </c>
      <c r="G57" s="194" t="str">
        <f t="shared" si="7"/>
        <v>2020/21</v>
      </c>
      <c r="H57" s="194" t="str">
        <f t="shared" si="7"/>
        <v>2021/22</v>
      </c>
      <c r="I57" s="194" t="str">
        <f t="shared" si="7"/>
        <v>2022/23</v>
      </c>
      <c r="J57" s="194" t="str">
        <f t="shared" si="7"/>
        <v>2023/24</v>
      </c>
      <c r="K57" s="194" t="str">
        <f t="shared" si="7"/>
        <v>2024/25</v>
      </c>
      <c r="L57" s="194" t="str">
        <f t="shared" si="7"/>
        <v>2025/26</v>
      </c>
      <c r="M57" s="194" t="str">
        <f t="shared" si="7"/>
        <v>2026/27</v>
      </c>
      <c r="N57" s="194" t="str">
        <f t="shared" si="7"/>
        <v>2027/28</v>
      </c>
      <c r="O57" s="194"/>
      <c r="P57" s="271" t="s">
        <v>40</v>
      </c>
      <c r="Q57" s="169"/>
      <c r="R57" s="169"/>
      <c r="S57" s="169"/>
      <c r="T57" s="197"/>
      <c r="U57" s="272"/>
      <c r="V57" s="180"/>
      <c r="W57" s="181"/>
    </row>
    <row r="58" spans="1:23" s="14" customFormat="1" ht="21" customHeight="1" x14ac:dyDescent="0.2">
      <c r="A58" s="1"/>
      <c r="B58" s="19"/>
      <c r="C58" s="152"/>
      <c r="D58" s="273"/>
      <c r="E58" s="154"/>
      <c r="F58" s="154"/>
      <c r="G58" s="154"/>
      <c r="H58" s="154"/>
      <c r="I58" s="154"/>
      <c r="J58" s="154"/>
      <c r="K58" s="154"/>
      <c r="L58" s="154"/>
      <c r="M58" s="154"/>
      <c r="N58" s="154"/>
      <c r="O58" s="155"/>
      <c r="P58" s="400"/>
      <c r="Q58" s="401"/>
      <c r="R58" s="401"/>
      <c r="S58" s="401"/>
      <c r="T58" s="401"/>
      <c r="U58" s="402"/>
      <c r="V58" s="180"/>
      <c r="W58" s="181"/>
    </row>
    <row r="59" spans="1:23" s="14" customFormat="1" ht="21" customHeight="1" x14ac:dyDescent="0.2">
      <c r="A59" s="1"/>
      <c r="B59" s="19"/>
      <c r="C59" s="161"/>
      <c r="D59" s="273"/>
      <c r="E59" s="163"/>
      <c r="F59" s="163"/>
      <c r="G59" s="163"/>
      <c r="H59" s="163"/>
      <c r="I59" s="163"/>
      <c r="J59" s="163"/>
      <c r="K59" s="163"/>
      <c r="L59" s="163"/>
      <c r="M59" s="163"/>
      <c r="N59" s="163"/>
      <c r="O59" s="155"/>
      <c r="P59" s="403"/>
      <c r="Q59" s="404"/>
      <c r="R59" s="404"/>
      <c r="S59" s="404"/>
      <c r="T59" s="404"/>
      <c r="U59" s="405"/>
      <c r="V59" s="180"/>
      <c r="W59" s="181"/>
    </row>
    <row r="60" spans="1:23" s="14" customFormat="1" ht="21" customHeight="1" x14ac:dyDescent="0.2">
      <c r="A60" s="1"/>
      <c r="B60" s="19"/>
      <c r="C60" s="161"/>
      <c r="D60" s="273"/>
      <c r="E60" s="163"/>
      <c r="F60" s="163"/>
      <c r="G60" s="163"/>
      <c r="H60" s="163"/>
      <c r="I60" s="163"/>
      <c r="J60" s="163"/>
      <c r="K60" s="163"/>
      <c r="L60" s="163"/>
      <c r="M60" s="163"/>
      <c r="N60" s="163"/>
      <c r="O60" s="155"/>
      <c r="P60" s="403"/>
      <c r="Q60" s="404"/>
      <c r="R60" s="404"/>
      <c r="S60" s="404"/>
      <c r="T60" s="404"/>
      <c r="U60" s="405"/>
      <c r="V60" s="180"/>
      <c r="W60" s="181"/>
    </row>
    <row r="61" spans="1:23" s="14" customFormat="1" ht="21" customHeight="1" x14ac:dyDescent="0.2">
      <c r="A61" s="1"/>
      <c r="B61" s="19"/>
      <c r="C61" s="161"/>
      <c r="D61" s="273"/>
      <c r="E61" s="163"/>
      <c r="F61" s="163"/>
      <c r="G61" s="163"/>
      <c r="H61" s="163"/>
      <c r="I61" s="163"/>
      <c r="J61" s="163"/>
      <c r="K61" s="163"/>
      <c r="L61" s="163"/>
      <c r="M61" s="163"/>
      <c r="N61" s="163"/>
      <c r="O61" s="155"/>
      <c r="P61" s="403"/>
      <c r="Q61" s="404"/>
      <c r="R61" s="404"/>
      <c r="S61" s="404"/>
      <c r="T61" s="404"/>
      <c r="U61" s="405"/>
      <c r="V61" s="180"/>
      <c r="W61" s="181"/>
    </row>
    <row r="62" spans="1:23" s="14" customFormat="1" ht="21" customHeight="1" thickBot="1" x14ac:dyDescent="0.25">
      <c r="A62" s="1"/>
      <c r="B62" s="19"/>
      <c r="C62" s="161"/>
      <c r="D62" s="273"/>
      <c r="E62" s="163"/>
      <c r="F62" s="163"/>
      <c r="G62" s="163"/>
      <c r="H62" s="163"/>
      <c r="I62" s="163"/>
      <c r="J62" s="163"/>
      <c r="K62" s="163"/>
      <c r="L62" s="163"/>
      <c r="M62" s="163"/>
      <c r="N62" s="163"/>
      <c r="O62" s="155"/>
      <c r="P62" s="406"/>
      <c r="Q62" s="407"/>
      <c r="R62" s="407"/>
      <c r="S62" s="407"/>
      <c r="T62" s="407"/>
      <c r="U62" s="408"/>
      <c r="V62" s="180"/>
      <c r="W62" s="181"/>
    </row>
    <row r="63" spans="1:23" s="14" customFormat="1" ht="21" customHeight="1" thickBot="1" x14ac:dyDescent="0.25">
      <c r="A63" s="1"/>
      <c r="B63" s="19"/>
      <c r="C63" s="274"/>
      <c r="D63" s="274"/>
      <c r="E63" s="275">
        <f t="shared" ref="E63:N63" si="8">SUM(E58:E62)</f>
        <v>0</v>
      </c>
      <c r="F63" s="275">
        <f t="shared" si="8"/>
        <v>0</v>
      </c>
      <c r="G63" s="275">
        <f t="shared" si="8"/>
        <v>0</v>
      </c>
      <c r="H63" s="275">
        <f t="shared" si="8"/>
        <v>0</v>
      </c>
      <c r="I63" s="275">
        <f t="shared" si="8"/>
        <v>0</v>
      </c>
      <c r="J63" s="275">
        <f t="shared" si="8"/>
        <v>0</v>
      </c>
      <c r="K63" s="275">
        <f t="shared" si="8"/>
        <v>0</v>
      </c>
      <c r="L63" s="275">
        <f t="shared" si="8"/>
        <v>0</v>
      </c>
      <c r="M63" s="275">
        <f t="shared" si="8"/>
        <v>0</v>
      </c>
      <c r="N63" s="275">
        <f t="shared" si="8"/>
        <v>0</v>
      </c>
      <c r="O63" s="155"/>
      <c r="P63" s="155"/>
      <c r="Q63" s="155"/>
      <c r="R63" s="155"/>
      <c r="S63" s="155"/>
      <c r="T63" s="155"/>
      <c r="U63" s="155"/>
      <c r="V63" s="180"/>
      <c r="W63" s="181"/>
    </row>
    <row r="64" spans="1:23" customFormat="1" ht="17.45" customHeight="1" thickBot="1" x14ac:dyDescent="0.25">
      <c r="A64" s="1"/>
      <c r="B64" s="33"/>
      <c r="C64" s="34"/>
      <c r="D64" s="34"/>
      <c r="E64" s="34"/>
      <c r="F64" s="34"/>
      <c r="G64" s="34"/>
      <c r="H64" s="34"/>
      <c r="I64" s="34"/>
      <c r="J64" s="34"/>
      <c r="K64" s="34"/>
      <c r="L64" s="34"/>
      <c r="M64" s="34"/>
      <c r="N64" s="34"/>
      <c r="O64" s="34"/>
      <c r="P64" s="34"/>
      <c r="Q64" s="34"/>
      <c r="R64" s="34"/>
      <c r="S64" s="34"/>
      <c r="T64" s="34"/>
      <c r="U64" s="34"/>
      <c r="V64" s="36"/>
      <c r="W64" s="181"/>
    </row>
    <row r="65" spans="1:23" customFormat="1" ht="15.75" thickTop="1" x14ac:dyDescent="0.2">
      <c r="A65" s="1"/>
      <c r="B65" s="1"/>
      <c r="C65" s="1"/>
      <c r="D65" s="1"/>
      <c r="E65" s="1"/>
      <c r="F65" s="1"/>
      <c r="G65" s="1"/>
      <c r="H65" s="1"/>
      <c r="I65" s="1"/>
      <c r="J65" s="1"/>
      <c r="K65" s="1"/>
      <c r="L65" s="1"/>
      <c r="M65" s="1"/>
      <c r="N65" s="1"/>
      <c r="O65" s="1"/>
      <c r="P65" s="1"/>
      <c r="Q65" s="1"/>
      <c r="R65" s="1"/>
      <c r="S65" s="1"/>
      <c r="T65" s="1"/>
      <c r="U65" s="1"/>
      <c r="V65" s="1"/>
      <c r="W65" s="1"/>
    </row>
    <row r="66" spans="1:23" customFormat="1" x14ac:dyDescent="0.2">
      <c r="A66" s="1"/>
      <c r="B66" s="1"/>
      <c r="C66" s="1"/>
      <c r="D66" s="1"/>
      <c r="E66" s="1"/>
      <c r="F66" s="1"/>
      <c r="G66" s="1"/>
      <c r="H66" s="1"/>
      <c r="I66" s="1"/>
      <c r="J66" s="1"/>
      <c r="K66" s="1"/>
      <c r="L66" s="1"/>
      <c r="M66" s="1"/>
      <c r="N66" s="1"/>
      <c r="O66" s="1"/>
      <c r="P66" s="1"/>
      <c r="Q66" s="1"/>
      <c r="R66" s="1"/>
      <c r="S66" s="1"/>
      <c r="T66" s="1"/>
      <c r="U66" s="1"/>
      <c r="V66" s="1"/>
      <c r="W66" s="1"/>
    </row>
    <row r="67" spans="1:23" customFormat="1" x14ac:dyDescent="0.2">
      <c r="A67" s="1"/>
      <c r="B67" s="1"/>
      <c r="C67" s="1"/>
      <c r="D67" s="1"/>
      <c r="E67" s="1"/>
      <c r="F67" s="1"/>
      <c r="G67" s="1"/>
      <c r="H67" s="1"/>
      <c r="I67" s="1"/>
      <c r="J67" s="1"/>
      <c r="K67" s="1"/>
      <c r="L67" s="1"/>
      <c r="M67" s="1"/>
      <c r="N67" s="1"/>
      <c r="O67" s="1"/>
      <c r="P67" s="1"/>
      <c r="Q67" s="1"/>
      <c r="R67" s="1"/>
      <c r="S67" s="1"/>
      <c r="T67" s="1"/>
      <c r="U67" s="1"/>
      <c r="V67" s="1"/>
      <c r="W67" s="1"/>
    </row>
  </sheetData>
  <sheetProtection password="CC54" sheet="1" objects="1" scenarios="1"/>
  <mergeCells count="13">
    <mergeCell ref="P58:U62"/>
    <mergeCell ref="P25:U29"/>
    <mergeCell ref="C34:C35"/>
    <mergeCell ref="P36:U40"/>
    <mergeCell ref="C45:C46"/>
    <mergeCell ref="P47:U51"/>
    <mergeCell ref="C56:C57"/>
    <mergeCell ref="C23:C24"/>
    <mergeCell ref="C3:Q4"/>
    <mergeCell ref="C5:U5"/>
    <mergeCell ref="C7:S7"/>
    <mergeCell ref="C12:C13"/>
    <mergeCell ref="P14:U18"/>
  </mergeCells>
  <dataValidations count="1">
    <dataValidation type="whole" allowBlank="1" showInputMessage="1" showErrorMessage="1" sqref="E14:N18 E25:N29 E36:N40 E47:N51 E58:N62" xr:uid="{00000000-0002-0000-0600-000000000000}">
      <formula1>0</formula1>
      <formula2>1000</formula2>
    </dataValidation>
  </dataValidations>
  <pageMargins left="0.74803149606299213" right="0.74803149606299213" top="0.98425196850393704" bottom="0.98425196850393704" header="0.511811023622047" footer="0.511811023622047"/>
  <pageSetup paperSize="0" scale="61" fitToWidth="0" fitToHeight="0" orientation="portrait" horizontalDpi="0" verticalDpi="0" copies="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82"/>
  <sheetViews>
    <sheetView topLeftCell="D1" workbookViewId="0">
      <selection activeCell="K16" sqref="K16"/>
    </sheetView>
  </sheetViews>
  <sheetFormatPr defaultColWidth="8.77734375" defaultRowHeight="15" x14ac:dyDescent="0.2"/>
  <cols>
    <col min="1" max="2" width="1.77734375" style="278" customWidth="1"/>
    <col min="3" max="3" width="31.5546875" style="278" customWidth="1"/>
    <col min="4" max="4" width="2" style="278" customWidth="1"/>
    <col min="5" max="5" width="6.77734375" style="278" customWidth="1"/>
    <col min="6" max="6" width="2.21875" style="278" customWidth="1"/>
    <col min="7" max="7" width="50.6640625" style="278" customWidth="1"/>
    <col min="8" max="8" width="2.21875" style="278" customWidth="1"/>
    <col min="9" max="9" width="6.77734375" style="278" customWidth="1"/>
    <col min="10" max="10" width="2.21875" style="278" customWidth="1"/>
    <col min="11" max="11" width="49.77734375" style="278" customWidth="1"/>
    <col min="12" max="12" width="2.33203125" style="278" customWidth="1"/>
    <col min="13" max="13" width="9.77734375" style="278" customWidth="1"/>
    <col min="14" max="14" width="7.77734375" style="278" customWidth="1"/>
    <col min="15" max="21" width="8.77734375" style="278" customWidth="1"/>
    <col min="22" max="16384" width="8.77734375" style="278"/>
  </cols>
  <sheetData>
    <row r="1" spans="1:20" ht="10.5" customHeight="1" thickBot="1" x14ac:dyDescent="0.25">
      <c r="A1" s="277"/>
      <c r="B1" s="277"/>
      <c r="C1" s="277"/>
      <c r="D1" s="277"/>
      <c r="E1" s="277"/>
      <c r="F1" s="277"/>
      <c r="G1" s="277"/>
      <c r="H1" s="277"/>
      <c r="I1" s="277"/>
      <c r="K1" s="277"/>
      <c r="L1" s="277"/>
      <c r="M1" s="277"/>
    </row>
    <row r="2" spans="1:20" ht="19.899999999999999" customHeight="1" thickTop="1" x14ac:dyDescent="0.25">
      <c r="A2" s="277"/>
      <c r="B2" s="279"/>
      <c r="C2" s="280"/>
      <c r="D2" s="280"/>
      <c r="E2" s="280"/>
      <c r="F2" s="280"/>
      <c r="G2" s="280"/>
      <c r="H2" s="280"/>
      <c r="I2" s="280"/>
      <c r="J2" s="280"/>
      <c r="K2" s="206" t="s">
        <v>2</v>
      </c>
      <c r="L2" s="281"/>
      <c r="M2" s="277"/>
    </row>
    <row r="3" spans="1:20" s="110" customFormat="1" ht="42.6" customHeight="1" x14ac:dyDescent="0.3">
      <c r="A3" s="277"/>
      <c r="B3" s="282"/>
      <c r="C3" s="409" t="s">
        <v>173</v>
      </c>
      <c r="D3" s="409"/>
      <c r="E3" s="409"/>
      <c r="F3" s="409"/>
      <c r="G3" s="409"/>
      <c r="H3" s="409"/>
      <c r="I3" s="409"/>
      <c r="J3" s="283"/>
      <c r="K3" s="55" t="s">
        <v>3</v>
      </c>
      <c r="L3" s="284"/>
      <c r="M3" s="285"/>
      <c r="N3" s="286"/>
      <c r="O3" s="286"/>
      <c r="P3" s="286"/>
      <c r="Q3" s="286"/>
      <c r="R3" s="278"/>
      <c r="S3" s="278"/>
      <c r="T3" s="278"/>
    </row>
    <row r="4" spans="1:20" s="110" customFormat="1" ht="10.15" customHeight="1" x14ac:dyDescent="0.3">
      <c r="A4" s="287"/>
      <c r="B4" s="277"/>
      <c r="C4" s="288"/>
      <c r="D4" s="289"/>
      <c r="E4" s="285"/>
      <c r="F4" s="289"/>
      <c r="G4" s="285"/>
      <c r="H4" s="285"/>
      <c r="I4" s="285"/>
      <c r="J4" s="285"/>
      <c r="K4" s="285"/>
      <c r="L4" s="285"/>
      <c r="M4" s="290"/>
      <c r="N4" s="286"/>
      <c r="O4" s="286"/>
      <c r="P4" s="286"/>
      <c r="Q4" s="286"/>
      <c r="R4" s="278"/>
      <c r="S4" s="278"/>
      <c r="T4" s="278"/>
    </row>
    <row r="5" spans="1:20" s="295" customFormat="1" ht="15.75" customHeight="1" x14ac:dyDescent="0.25">
      <c r="A5" s="291"/>
      <c r="B5" s="292"/>
      <c r="C5" s="293" t="s">
        <v>174</v>
      </c>
      <c r="D5" s="292"/>
      <c r="E5" s="292"/>
      <c r="F5" s="292"/>
      <c r="G5" s="292"/>
      <c r="H5" s="292"/>
      <c r="I5" s="292"/>
      <c r="J5" s="292"/>
      <c r="K5" s="292"/>
      <c r="L5" s="292"/>
      <c r="M5" s="294"/>
    </row>
    <row r="6" spans="1:20" s="286" customFormat="1" ht="15.75" customHeight="1" x14ac:dyDescent="0.2">
      <c r="A6" s="284"/>
      <c r="B6" s="285"/>
      <c r="C6" s="286" t="s">
        <v>175</v>
      </c>
      <c r="D6" s="285"/>
      <c r="E6" s="285"/>
      <c r="F6" s="285"/>
      <c r="G6" s="285"/>
      <c r="H6" s="285"/>
      <c r="I6" s="285"/>
      <c r="J6" s="285"/>
      <c r="K6" s="285"/>
      <c r="L6" s="285"/>
      <c r="M6" s="290"/>
    </row>
    <row r="7" spans="1:20" s="110" customFormat="1" ht="15.75" x14ac:dyDescent="0.25">
      <c r="A7" s="287"/>
      <c r="B7" s="277"/>
      <c r="C7" s="296" t="s">
        <v>176</v>
      </c>
      <c r="D7" s="297"/>
      <c r="E7" s="298"/>
      <c r="F7" s="297"/>
      <c r="G7" s="278"/>
      <c r="H7" s="285"/>
      <c r="I7" s="285"/>
      <c r="J7" s="285"/>
      <c r="K7" s="285"/>
      <c r="L7" s="285"/>
      <c r="M7" s="290"/>
      <c r="N7" s="286"/>
      <c r="O7" s="286"/>
      <c r="P7" s="286"/>
      <c r="Q7" s="286"/>
      <c r="R7" s="278"/>
      <c r="S7" s="278"/>
      <c r="T7" s="278"/>
    </row>
    <row r="8" spans="1:20" s="110" customFormat="1" ht="15.75" x14ac:dyDescent="0.25">
      <c r="A8" s="287"/>
      <c r="B8" s="277"/>
      <c r="C8" s="289"/>
      <c r="D8" s="289"/>
      <c r="E8" s="285"/>
      <c r="F8" s="289"/>
      <c r="G8" s="285"/>
      <c r="H8" s="285"/>
      <c r="I8" s="285"/>
      <c r="J8" s="285"/>
      <c r="K8" s="285"/>
      <c r="L8" s="285"/>
      <c r="M8" s="290"/>
      <c r="N8" s="286"/>
      <c r="O8" s="286"/>
      <c r="P8" s="286"/>
      <c r="Q8" s="286"/>
      <c r="R8" s="278"/>
      <c r="S8" s="278"/>
      <c r="T8" s="278"/>
    </row>
    <row r="9" spans="1:20" s="286" customFormat="1" ht="15.75" customHeight="1" thickBot="1" x14ac:dyDescent="0.3">
      <c r="A9" s="284"/>
      <c r="B9" s="299"/>
      <c r="C9" s="300" t="s">
        <v>177</v>
      </c>
      <c r="D9" s="301"/>
      <c r="E9" s="301"/>
      <c r="F9" s="301"/>
      <c r="G9" s="301"/>
      <c r="H9" s="301"/>
      <c r="I9" s="301"/>
      <c r="J9" s="301"/>
      <c r="K9" s="301"/>
      <c r="L9" s="285"/>
      <c r="M9" s="302"/>
    </row>
    <row r="10" spans="1:20" s="286" customFormat="1" ht="15.75" customHeight="1" thickTop="1" thickBot="1" x14ac:dyDescent="0.3">
      <c r="A10" s="284"/>
      <c r="B10" s="299"/>
      <c r="C10" s="410" t="s">
        <v>178</v>
      </c>
      <c r="D10" s="292"/>
      <c r="E10" s="411" t="s">
        <v>179</v>
      </c>
      <c r="F10" s="303"/>
      <c r="G10" s="292"/>
      <c r="H10" s="303"/>
      <c r="I10" s="411" t="s">
        <v>180</v>
      </c>
      <c r="J10" s="303"/>
      <c r="K10" s="303"/>
      <c r="L10" s="285"/>
      <c r="M10" s="302"/>
    </row>
    <row r="11" spans="1:20" s="286" customFormat="1" ht="15.75" customHeight="1" thickTop="1" thickBot="1" x14ac:dyDescent="0.3">
      <c r="A11" s="284"/>
      <c r="B11" s="299"/>
      <c r="C11" s="410"/>
      <c r="D11" s="292"/>
      <c r="E11" s="411"/>
      <c r="F11" s="303"/>
      <c r="G11" s="304" t="s">
        <v>181</v>
      </c>
      <c r="H11" s="303"/>
      <c r="I11" s="411"/>
      <c r="J11" s="303"/>
      <c r="K11" s="304" t="s">
        <v>182</v>
      </c>
      <c r="L11" s="305"/>
      <c r="M11" s="302"/>
    </row>
    <row r="12" spans="1:20" s="286" customFormat="1" ht="30" customHeight="1" x14ac:dyDescent="0.2">
      <c r="A12" s="284"/>
      <c r="B12" s="299"/>
      <c r="C12" s="152"/>
      <c r="D12" s="306"/>
      <c r="E12" s="152"/>
      <c r="F12" s="299"/>
      <c r="G12" s="152"/>
      <c r="H12" s="306"/>
      <c r="I12" s="152"/>
      <c r="J12" s="306"/>
      <c r="K12" s="152"/>
      <c r="L12" s="277"/>
      <c r="M12" s="302"/>
    </row>
    <row r="13" spans="1:20" s="286" customFormat="1" ht="29.45" customHeight="1" x14ac:dyDescent="0.2">
      <c r="A13" s="284"/>
      <c r="B13" s="299"/>
      <c r="C13" s="307"/>
      <c r="D13" s="306"/>
      <c r="E13" s="307"/>
      <c r="F13" s="299"/>
      <c r="G13" s="307"/>
      <c r="H13" s="306"/>
      <c r="I13" s="307"/>
      <c r="J13" s="306"/>
      <c r="K13" s="307"/>
      <c r="L13" s="277"/>
      <c r="M13" s="302"/>
    </row>
    <row r="14" spans="1:20" s="286" customFormat="1" ht="30" customHeight="1" x14ac:dyDescent="0.2">
      <c r="A14" s="284"/>
      <c r="B14" s="299"/>
      <c r="C14" s="307"/>
      <c r="D14" s="306"/>
      <c r="E14" s="307"/>
      <c r="F14" s="299"/>
      <c r="G14" s="307"/>
      <c r="H14" s="306"/>
      <c r="I14" s="307"/>
      <c r="J14" s="306"/>
      <c r="K14" s="307"/>
      <c r="L14" s="277"/>
      <c r="M14" s="302"/>
    </row>
    <row r="15" spans="1:20" s="286" customFormat="1" ht="30" customHeight="1" x14ac:dyDescent="0.2">
      <c r="A15" s="284"/>
      <c r="B15" s="299"/>
      <c r="C15" s="307"/>
      <c r="D15" s="306"/>
      <c r="E15" s="307"/>
      <c r="F15" s="299"/>
      <c r="G15" s="307"/>
      <c r="H15" s="306"/>
      <c r="I15" s="307"/>
      <c r="J15" s="306"/>
      <c r="K15" s="307"/>
      <c r="L15" s="277"/>
      <c r="M15" s="302"/>
    </row>
    <row r="16" spans="1:20" s="286" customFormat="1" ht="30" customHeight="1" thickBot="1" x14ac:dyDescent="0.25">
      <c r="A16" s="284"/>
      <c r="B16" s="299"/>
      <c r="C16" s="308"/>
      <c r="D16" s="277"/>
      <c r="E16" s="308"/>
      <c r="F16" s="285"/>
      <c r="G16" s="308"/>
      <c r="H16" s="277"/>
      <c r="I16" s="308"/>
      <c r="J16" s="277"/>
      <c r="K16" s="308"/>
      <c r="L16" s="277"/>
      <c r="M16" s="302"/>
    </row>
    <row r="17" spans="1:28" s="286" customFormat="1" ht="15.75" customHeight="1" x14ac:dyDescent="0.2">
      <c r="A17" s="284"/>
      <c r="B17" s="299"/>
      <c r="C17" s="277"/>
      <c r="D17" s="277"/>
      <c r="E17" s="277"/>
      <c r="F17" s="277"/>
      <c r="G17" s="277"/>
      <c r="H17" s="277"/>
      <c r="I17" s="277"/>
      <c r="J17" s="277"/>
      <c r="K17" s="277"/>
      <c r="L17" s="305"/>
      <c r="M17" s="302"/>
    </row>
    <row r="18" spans="1:28" s="110" customFormat="1" ht="18.75" thickBot="1" x14ac:dyDescent="0.3">
      <c r="A18" s="277"/>
      <c r="B18" s="282"/>
      <c r="C18" s="300" t="s">
        <v>183</v>
      </c>
      <c r="D18" s="301"/>
      <c r="E18" s="301"/>
      <c r="F18" s="301"/>
      <c r="G18" s="301"/>
      <c r="H18" s="301"/>
      <c r="I18" s="301"/>
      <c r="J18" s="301"/>
      <c r="K18" s="301"/>
      <c r="L18" s="284"/>
      <c r="M18" s="285"/>
      <c r="N18" s="286"/>
      <c r="O18" s="278"/>
      <c r="P18" s="278"/>
      <c r="Q18" s="278"/>
      <c r="R18" s="278"/>
      <c r="S18" s="278"/>
      <c r="T18" s="278"/>
      <c r="U18" s="278"/>
      <c r="V18" s="278"/>
      <c r="W18" s="278"/>
      <c r="X18" s="278"/>
      <c r="Y18" s="278"/>
      <c r="Z18" s="278"/>
      <c r="AA18" s="278"/>
      <c r="AB18" s="278"/>
    </row>
    <row r="19" spans="1:28" ht="16.5" customHeight="1" thickTop="1" thickBot="1" x14ac:dyDescent="0.3">
      <c r="A19" s="277"/>
      <c r="B19" s="282"/>
      <c r="C19" s="410" t="s">
        <v>178</v>
      </c>
      <c r="D19" s="292"/>
      <c r="E19" s="411" t="s">
        <v>179</v>
      </c>
      <c r="F19" s="303"/>
      <c r="G19" s="292"/>
      <c r="H19" s="303"/>
      <c r="I19" s="411" t="s">
        <v>180</v>
      </c>
      <c r="J19" s="303"/>
      <c r="K19" s="303"/>
      <c r="L19" s="284"/>
      <c r="M19" s="285"/>
      <c r="N19" s="286"/>
    </row>
    <row r="20" spans="1:28" ht="17.25" thickTop="1" thickBot="1" x14ac:dyDescent="0.3">
      <c r="A20" s="277"/>
      <c r="B20" s="282"/>
      <c r="C20" s="410"/>
      <c r="D20" s="292"/>
      <c r="E20" s="411"/>
      <c r="F20" s="303"/>
      <c r="G20" s="304" t="s">
        <v>181</v>
      </c>
      <c r="H20" s="303"/>
      <c r="I20" s="411"/>
      <c r="J20" s="303"/>
      <c r="K20" s="304" t="s">
        <v>182</v>
      </c>
      <c r="L20" s="309"/>
      <c r="M20" s="310"/>
      <c r="N20" s="311"/>
    </row>
    <row r="21" spans="1:28" ht="30" customHeight="1" x14ac:dyDescent="0.2">
      <c r="A21" s="277"/>
      <c r="B21" s="282"/>
      <c r="C21" s="152"/>
      <c r="D21" s="306"/>
      <c r="E21" s="152"/>
      <c r="F21" s="299"/>
      <c r="G21" s="152"/>
      <c r="H21" s="306"/>
      <c r="I21" s="152"/>
      <c r="J21" s="306"/>
      <c r="K21" s="152"/>
      <c r="L21" s="309"/>
      <c r="M21" s="310"/>
      <c r="N21" s="311"/>
    </row>
    <row r="22" spans="1:28" ht="30" customHeight="1" x14ac:dyDescent="0.2">
      <c r="A22" s="277"/>
      <c r="B22" s="282"/>
      <c r="C22" s="307"/>
      <c r="D22" s="306"/>
      <c r="E22" s="307"/>
      <c r="F22" s="299"/>
      <c r="G22" s="307"/>
      <c r="H22" s="306"/>
      <c r="I22" s="307"/>
      <c r="J22" s="306"/>
      <c r="K22" s="307"/>
      <c r="L22" s="309"/>
      <c r="M22" s="310"/>
      <c r="N22" s="311"/>
    </row>
    <row r="23" spans="1:28" ht="30" customHeight="1" x14ac:dyDescent="0.2">
      <c r="A23" s="277"/>
      <c r="B23" s="282"/>
      <c r="C23" s="307"/>
      <c r="D23" s="306"/>
      <c r="E23" s="307"/>
      <c r="F23" s="299"/>
      <c r="G23" s="307"/>
      <c r="H23" s="306"/>
      <c r="I23" s="307"/>
      <c r="J23" s="306"/>
      <c r="K23" s="307"/>
      <c r="L23" s="309"/>
      <c r="M23" s="310"/>
      <c r="N23" s="311"/>
    </row>
    <row r="24" spans="1:28" ht="30" customHeight="1" x14ac:dyDescent="0.2">
      <c r="A24" s="277"/>
      <c r="B24" s="282"/>
      <c r="C24" s="307"/>
      <c r="D24" s="306"/>
      <c r="E24" s="307"/>
      <c r="F24" s="299"/>
      <c r="G24" s="307"/>
      <c r="H24" s="306"/>
      <c r="I24" s="307"/>
      <c r="J24" s="306"/>
      <c r="K24" s="307"/>
      <c r="L24" s="309"/>
      <c r="M24" s="310"/>
      <c r="N24" s="311"/>
    </row>
    <row r="25" spans="1:28" ht="30" customHeight="1" thickBot="1" x14ac:dyDescent="0.25">
      <c r="A25" s="277"/>
      <c r="B25" s="282"/>
      <c r="C25" s="308"/>
      <c r="D25" s="277"/>
      <c r="E25" s="308"/>
      <c r="F25" s="285"/>
      <c r="G25" s="308"/>
      <c r="H25" s="277"/>
      <c r="I25" s="308"/>
      <c r="J25" s="277"/>
      <c r="K25" s="308"/>
      <c r="L25" s="309"/>
      <c r="M25" s="310"/>
      <c r="N25" s="311"/>
    </row>
    <row r="26" spans="1:28" ht="14.45" customHeight="1" thickBot="1" x14ac:dyDescent="0.3">
      <c r="A26" s="277"/>
      <c r="B26" s="312"/>
      <c r="C26" s="300"/>
      <c r="D26" s="301"/>
      <c r="E26" s="301"/>
      <c r="F26" s="301"/>
      <c r="G26" s="301"/>
      <c r="H26" s="301"/>
      <c r="I26" s="301"/>
      <c r="J26" s="301"/>
      <c r="K26" s="301"/>
      <c r="L26" s="313"/>
      <c r="M26" s="285"/>
      <c r="N26" s="286"/>
    </row>
    <row r="27" spans="1:28" ht="15.75" thickTop="1" x14ac:dyDescent="0.2">
      <c r="A27" s="277"/>
      <c r="B27" s="277"/>
      <c r="C27" s="277"/>
      <c r="D27" s="277"/>
      <c r="E27" s="277"/>
      <c r="F27" s="277"/>
      <c r="G27" s="277"/>
      <c r="H27" s="277"/>
      <c r="I27" s="277"/>
      <c r="J27" s="277"/>
      <c r="K27" s="277"/>
      <c r="L27" s="277"/>
      <c r="M27" s="277"/>
      <c r="N27" s="311"/>
    </row>
    <row r="28" spans="1:28" x14ac:dyDescent="0.2">
      <c r="A28" s="277"/>
      <c r="B28" s="277"/>
      <c r="C28" s="277"/>
      <c r="D28" s="277"/>
      <c r="E28" s="277"/>
      <c r="F28" s="277"/>
      <c r="G28" s="277"/>
      <c r="H28" s="277"/>
      <c r="I28" s="277"/>
      <c r="J28" s="277"/>
      <c r="K28" s="277"/>
      <c r="L28" s="277"/>
      <c r="M28" s="277"/>
      <c r="N28" s="311"/>
    </row>
    <row r="29" spans="1:28" ht="20.45" customHeight="1" x14ac:dyDescent="0.2">
      <c r="N29" s="311"/>
    </row>
    <row r="30" spans="1:28" x14ac:dyDescent="0.2">
      <c r="N30" s="311"/>
    </row>
    <row r="31" spans="1:28" x14ac:dyDescent="0.2">
      <c r="N31" s="311"/>
    </row>
    <row r="32" spans="1:28" x14ac:dyDescent="0.2">
      <c r="N32" s="311"/>
    </row>
    <row r="33" spans="14:14" x14ac:dyDescent="0.2">
      <c r="N33" s="311"/>
    </row>
    <row r="34" spans="14:14" x14ac:dyDescent="0.2">
      <c r="N34" s="311"/>
    </row>
    <row r="35" spans="14:14" x14ac:dyDescent="0.2">
      <c r="N35" s="311"/>
    </row>
    <row r="36" spans="14:14" x14ac:dyDescent="0.2">
      <c r="N36" s="311"/>
    </row>
    <row r="37" spans="14:14" x14ac:dyDescent="0.2">
      <c r="N37" s="311"/>
    </row>
    <row r="38" spans="14:14" x14ac:dyDescent="0.2">
      <c r="N38" s="311"/>
    </row>
    <row r="39" spans="14:14" x14ac:dyDescent="0.2">
      <c r="N39" s="311"/>
    </row>
    <row r="40" spans="14:14" x14ac:dyDescent="0.2">
      <c r="N40" s="311"/>
    </row>
    <row r="41" spans="14:14" x14ac:dyDescent="0.2">
      <c r="N41" s="311"/>
    </row>
    <row r="42" spans="14:14" x14ac:dyDescent="0.2">
      <c r="N42" s="311"/>
    </row>
    <row r="43" spans="14:14" x14ac:dyDescent="0.2">
      <c r="N43" s="311"/>
    </row>
    <row r="44" spans="14:14" x14ac:dyDescent="0.2">
      <c r="N44" s="311"/>
    </row>
    <row r="45" spans="14:14" x14ac:dyDescent="0.2">
      <c r="N45" s="311"/>
    </row>
    <row r="46" spans="14:14" x14ac:dyDescent="0.2">
      <c r="N46" s="311"/>
    </row>
    <row r="47" spans="14:14" x14ac:dyDescent="0.2">
      <c r="N47" s="311"/>
    </row>
    <row r="48" spans="14:14" x14ac:dyDescent="0.2">
      <c r="N48" s="311"/>
    </row>
    <row r="49" spans="14:14" x14ac:dyDescent="0.2">
      <c r="N49" s="311"/>
    </row>
    <row r="50" spans="14:14" x14ac:dyDescent="0.2">
      <c r="N50" s="311"/>
    </row>
    <row r="51" spans="14:14" x14ac:dyDescent="0.2">
      <c r="N51" s="311"/>
    </row>
    <row r="52" spans="14:14" x14ac:dyDescent="0.2">
      <c r="N52" s="311"/>
    </row>
    <row r="53" spans="14:14" x14ac:dyDescent="0.2">
      <c r="N53" s="311"/>
    </row>
    <row r="54" spans="14:14" x14ac:dyDescent="0.2">
      <c r="N54" s="311"/>
    </row>
    <row r="55" spans="14:14" x14ac:dyDescent="0.2">
      <c r="N55" s="311"/>
    </row>
    <row r="56" spans="14:14" x14ac:dyDescent="0.2">
      <c r="N56" s="311"/>
    </row>
    <row r="57" spans="14:14" x14ac:dyDescent="0.2">
      <c r="N57" s="311"/>
    </row>
    <row r="58" spans="14:14" x14ac:dyDescent="0.2">
      <c r="N58" s="311"/>
    </row>
    <row r="59" spans="14:14" x14ac:dyDescent="0.2">
      <c r="N59" s="311"/>
    </row>
    <row r="60" spans="14:14" x14ac:dyDescent="0.2">
      <c r="N60" s="311"/>
    </row>
    <row r="61" spans="14:14" ht="20.25" customHeight="1" x14ac:dyDescent="0.2">
      <c r="N61" s="311"/>
    </row>
    <row r="62" spans="14:14" ht="11.25" customHeight="1" x14ac:dyDescent="0.2">
      <c r="N62" s="311"/>
    </row>
    <row r="63" spans="14:14" x14ac:dyDescent="0.2">
      <c r="N63" s="286"/>
    </row>
    <row r="64" spans="14:14" ht="40.5" customHeight="1" x14ac:dyDescent="0.2">
      <c r="N64" s="286"/>
    </row>
    <row r="65" spans="1:28" x14ac:dyDescent="0.2">
      <c r="N65" s="311"/>
    </row>
    <row r="66" spans="1:28" x14ac:dyDescent="0.2">
      <c r="N66" s="286"/>
    </row>
    <row r="67" spans="1:28" x14ac:dyDescent="0.2">
      <c r="N67" s="286"/>
    </row>
    <row r="68" spans="1:28" x14ac:dyDescent="0.2">
      <c r="N68" s="286"/>
    </row>
    <row r="69" spans="1:28" s="110" customFormat="1" x14ac:dyDescent="0.2">
      <c r="A69" s="278"/>
      <c r="B69" s="278"/>
      <c r="C69" s="278"/>
      <c r="D69" s="278"/>
      <c r="E69" s="278"/>
      <c r="F69" s="278"/>
      <c r="G69" s="278"/>
      <c r="H69" s="278"/>
      <c r="I69" s="278"/>
      <c r="J69" s="278"/>
      <c r="K69" s="278"/>
      <c r="L69" s="278"/>
      <c r="M69" s="278"/>
      <c r="N69" s="286"/>
      <c r="O69" s="278"/>
      <c r="P69" s="278"/>
      <c r="Q69" s="278"/>
      <c r="R69" s="278"/>
      <c r="S69" s="278"/>
      <c r="T69" s="278"/>
      <c r="U69" s="278"/>
      <c r="V69" s="278"/>
      <c r="W69" s="278"/>
      <c r="X69" s="278"/>
      <c r="Y69" s="278"/>
      <c r="Z69" s="278"/>
      <c r="AA69" s="278"/>
      <c r="AB69" s="278"/>
    </row>
    <row r="70" spans="1:28" s="110" customFormat="1" x14ac:dyDescent="0.2">
      <c r="A70" s="278"/>
      <c r="B70" s="278"/>
      <c r="C70" s="278"/>
      <c r="D70" s="278"/>
      <c r="E70" s="278"/>
      <c r="F70" s="278"/>
      <c r="G70" s="278"/>
      <c r="H70" s="278"/>
      <c r="I70" s="278"/>
      <c r="J70" s="278"/>
      <c r="K70" s="278"/>
      <c r="L70" s="278"/>
      <c r="M70" s="278"/>
      <c r="N70" s="311"/>
      <c r="O70" s="278"/>
      <c r="P70" s="278"/>
      <c r="Q70" s="278"/>
      <c r="R70" s="278"/>
      <c r="S70" s="278"/>
      <c r="T70" s="278"/>
      <c r="U70" s="278"/>
      <c r="V70" s="278"/>
      <c r="W70" s="278"/>
      <c r="X70" s="278"/>
      <c r="Y70" s="278"/>
      <c r="Z70" s="278"/>
      <c r="AA70" s="278"/>
      <c r="AB70" s="278"/>
    </row>
    <row r="71" spans="1:28" s="110" customFormat="1" x14ac:dyDescent="0.2">
      <c r="A71" s="278"/>
      <c r="B71" s="278"/>
      <c r="C71" s="278"/>
      <c r="D71" s="278"/>
      <c r="E71" s="278"/>
      <c r="F71" s="278"/>
      <c r="G71" s="278"/>
      <c r="H71" s="278"/>
      <c r="I71" s="278"/>
      <c r="J71" s="278"/>
      <c r="K71" s="278"/>
      <c r="L71" s="278"/>
      <c r="M71" s="278"/>
      <c r="N71" s="286"/>
      <c r="O71" s="278"/>
      <c r="P71" s="278"/>
      <c r="Q71" s="278"/>
      <c r="R71" s="278"/>
      <c r="S71" s="278"/>
      <c r="T71" s="278"/>
      <c r="U71" s="278"/>
      <c r="V71" s="278"/>
      <c r="W71" s="278"/>
      <c r="X71" s="278"/>
      <c r="Y71" s="278"/>
      <c r="Z71" s="278"/>
      <c r="AA71" s="278"/>
      <c r="AB71" s="278"/>
    </row>
    <row r="72" spans="1:28" s="110" customFormat="1" x14ac:dyDescent="0.2">
      <c r="A72" s="278"/>
      <c r="B72" s="278"/>
      <c r="C72" s="278"/>
      <c r="D72" s="278"/>
      <c r="E72" s="278"/>
      <c r="F72" s="278"/>
      <c r="G72" s="278"/>
      <c r="H72" s="278"/>
      <c r="I72" s="278"/>
      <c r="J72" s="278"/>
      <c r="K72" s="278"/>
      <c r="L72" s="278"/>
      <c r="M72" s="278"/>
      <c r="N72" s="286"/>
      <c r="O72" s="278"/>
      <c r="P72" s="278"/>
      <c r="Q72" s="278"/>
      <c r="R72" s="278"/>
      <c r="S72" s="278"/>
      <c r="T72" s="278"/>
      <c r="U72" s="278"/>
      <c r="V72" s="278"/>
      <c r="W72" s="278"/>
      <c r="X72" s="278"/>
      <c r="Y72" s="278"/>
      <c r="Z72" s="278"/>
      <c r="AA72" s="278"/>
      <c r="AB72" s="278"/>
    </row>
    <row r="73" spans="1:28" s="110" customFormat="1" x14ac:dyDescent="0.2">
      <c r="A73" s="278"/>
      <c r="B73" s="278"/>
      <c r="C73" s="278"/>
      <c r="D73" s="278"/>
      <c r="E73" s="278"/>
      <c r="F73" s="278"/>
      <c r="G73" s="278"/>
      <c r="H73" s="278"/>
      <c r="I73" s="278"/>
      <c r="J73" s="278"/>
      <c r="K73" s="278"/>
      <c r="L73" s="278"/>
      <c r="M73" s="278"/>
      <c r="N73" s="286"/>
      <c r="O73" s="278"/>
      <c r="P73" s="278"/>
      <c r="Q73" s="278"/>
      <c r="R73" s="278"/>
      <c r="S73" s="278"/>
      <c r="T73" s="278"/>
      <c r="U73" s="278"/>
      <c r="V73" s="278"/>
      <c r="W73" s="278"/>
      <c r="X73" s="278"/>
      <c r="Y73" s="278"/>
      <c r="Z73" s="278"/>
      <c r="AA73" s="278"/>
      <c r="AB73" s="278"/>
    </row>
    <row r="74" spans="1:28" s="110" customFormat="1" x14ac:dyDescent="0.2">
      <c r="A74" s="278"/>
      <c r="B74" s="278"/>
      <c r="C74" s="278"/>
      <c r="D74" s="278"/>
      <c r="E74" s="278"/>
      <c r="F74" s="278"/>
      <c r="G74" s="278"/>
      <c r="H74" s="278"/>
      <c r="I74" s="278"/>
      <c r="J74" s="278"/>
      <c r="K74" s="278"/>
      <c r="L74" s="278"/>
      <c r="M74" s="278"/>
      <c r="N74" s="286"/>
      <c r="O74" s="278"/>
      <c r="P74" s="278"/>
      <c r="Q74" s="278"/>
      <c r="R74" s="278"/>
      <c r="S74" s="278"/>
      <c r="T74" s="278"/>
      <c r="U74" s="278"/>
      <c r="V74" s="278"/>
      <c r="W74" s="278"/>
      <c r="X74" s="278"/>
      <c r="Y74" s="278"/>
      <c r="Z74" s="278"/>
      <c r="AA74" s="278"/>
      <c r="AB74" s="278"/>
    </row>
    <row r="75" spans="1:28" s="110" customFormat="1" x14ac:dyDescent="0.2">
      <c r="A75" s="278"/>
      <c r="B75" s="278"/>
      <c r="C75" s="278"/>
      <c r="D75" s="278"/>
      <c r="E75" s="278"/>
      <c r="F75" s="278"/>
      <c r="G75" s="278"/>
      <c r="H75" s="278"/>
      <c r="I75" s="278"/>
      <c r="J75" s="278"/>
      <c r="K75" s="278"/>
      <c r="L75" s="278"/>
      <c r="M75" s="278"/>
      <c r="N75" s="286"/>
      <c r="O75" s="278"/>
      <c r="P75" s="278"/>
      <c r="Q75" s="278"/>
      <c r="R75" s="278"/>
      <c r="S75" s="278"/>
      <c r="T75" s="278"/>
      <c r="U75" s="278"/>
      <c r="V75" s="278"/>
      <c r="W75" s="278"/>
      <c r="X75" s="278"/>
      <c r="Y75" s="278"/>
      <c r="Z75" s="278"/>
      <c r="AA75" s="278"/>
      <c r="AB75" s="278"/>
    </row>
    <row r="76" spans="1:28" s="110" customFormat="1" x14ac:dyDescent="0.2">
      <c r="A76" s="278"/>
      <c r="B76" s="278"/>
      <c r="C76" s="278"/>
      <c r="D76" s="278"/>
      <c r="E76" s="278"/>
      <c r="F76" s="278"/>
      <c r="G76" s="278"/>
      <c r="H76" s="278"/>
      <c r="I76" s="278"/>
      <c r="J76" s="278"/>
      <c r="K76" s="278"/>
      <c r="L76" s="278"/>
      <c r="M76" s="278"/>
      <c r="N76" s="286"/>
      <c r="O76" s="278"/>
      <c r="P76" s="278"/>
      <c r="Q76" s="278"/>
      <c r="R76" s="278"/>
      <c r="S76" s="278"/>
      <c r="T76" s="278"/>
      <c r="U76" s="278"/>
      <c r="V76" s="278"/>
      <c r="W76" s="278"/>
      <c r="X76" s="278"/>
      <c r="Y76" s="278"/>
      <c r="Z76" s="278"/>
      <c r="AA76" s="278"/>
      <c r="AB76" s="278"/>
    </row>
    <row r="77" spans="1:28" s="110" customFormat="1" x14ac:dyDescent="0.2">
      <c r="A77" s="278"/>
      <c r="B77" s="278"/>
      <c r="C77" s="278"/>
      <c r="D77" s="278"/>
      <c r="E77" s="278"/>
      <c r="F77" s="278"/>
      <c r="G77" s="278"/>
      <c r="H77" s="278"/>
      <c r="I77" s="278"/>
      <c r="J77" s="278"/>
      <c r="K77" s="278"/>
      <c r="L77" s="278"/>
      <c r="M77" s="278"/>
      <c r="N77" s="286"/>
      <c r="O77" s="278"/>
      <c r="P77" s="278"/>
      <c r="Q77" s="278"/>
      <c r="R77" s="278"/>
      <c r="S77" s="278"/>
      <c r="T77" s="278"/>
      <c r="U77" s="278"/>
      <c r="V77" s="278"/>
      <c r="W77" s="278"/>
      <c r="X77" s="278"/>
      <c r="Y77" s="278"/>
      <c r="Z77" s="278"/>
      <c r="AA77" s="278"/>
      <c r="AB77" s="278"/>
    </row>
    <row r="78" spans="1:28" x14ac:dyDescent="0.2">
      <c r="N78" s="286"/>
    </row>
    <row r="79" spans="1:28" s="110" customFormat="1" ht="21.75" customHeight="1" x14ac:dyDescent="0.2">
      <c r="A79" s="278"/>
      <c r="B79" s="278"/>
      <c r="C79" s="278"/>
      <c r="D79" s="278"/>
      <c r="E79" s="278"/>
      <c r="F79" s="278"/>
      <c r="G79" s="278"/>
      <c r="H79" s="278"/>
      <c r="I79" s="278"/>
      <c r="J79" s="278"/>
      <c r="K79" s="278"/>
      <c r="L79" s="278"/>
      <c r="M79" s="278"/>
      <c r="N79" s="286"/>
      <c r="O79" s="278"/>
      <c r="P79" s="278"/>
      <c r="Q79" s="278"/>
      <c r="R79" s="278"/>
      <c r="S79" s="278"/>
      <c r="T79" s="278"/>
      <c r="U79" s="278"/>
      <c r="V79" s="278"/>
      <c r="W79" s="278"/>
      <c r="X79" s="278"/>
      <c r="Y79" s="278"/>
      <c r="Z79" s="278"/>
      <c r="AA79" s="278"/>
      <c r="AB79" s="278"/>
    </row>
    <row r="80" spans="1:28" s="110" customFormat="1" ht="15" customHeight="1" x14ac:dyDescent="0.2">
      <c r="A80" s="278"/>
      <c r="B80" s="278"/>
      <c r="C80" s="278"/>
      <c r="D80" s="278"/>
      <c r="E80" s="278"/>
      <c r="F80" s="278"/>
      <c r="G80" s="278"/>
      <c r="H80" s="278"/>
      <c r="I80" s="278"/>
      <c r="J80" s="278"/>
      <c r="K80" s="278"/>
      <c r="L80" s="278"/>
      <c r="M80" s="278"/>
      <c r="N80" s="286"/>
      <c r="O80" s="278"/>
      <c r="P80" s="278"/>
      <c r="Q80" s="278"/>
      <c r="R80" s="278"/>
      <c r="S80" s="278"/>
      <c r="T80" s="278"/>
      <c r="U80" s="278"/>
      <c r="V80" s="278"/>
      <c r="W80" s="278"/>
      <c r="X80" s="278"/>
      <c r="Y80" s="278"/>
      <c r="Z80" s="278"/>
      <c r="AA80" s="278"/>
      <c r="AB80" s="278"/>
    </row>
    <row r="81" spans="1:28" s="110" customFormat="1" ht="15" customHeight="1" x14ac:dyDescent="0.2">
      <c r="A81" s="278"/>
      <c r="B81" s="278"/>
      <c r="C81" s="278"/>
      <c r="D81" s="278"/>
      <c r="E81" s="278"/>
      <c r="F81" s="278"/>
      <c r="G81" s="278"/>
      <c r="H81" s="278"/>
      <c r="I81" s="278"/>
      <c r="J81" s="278"/>
      <c r="K81" s="278"/>
      <c r="L81" s="278"/>
      <c r="M81" s="278"/>
      <c r="N81" s="286"/>
      <c r="O81" s="286"/>
      <c r="P81" s="278"/>
      <c r="Q81" s="278"/>
      <c r="R81" s="278"/>
      <c r="S81" s="278"/>
      <c r="T81" s="278"/>
      <c r="U81" s="278"/>
      <c r="V81" s="278"/>
      <c r="W81" s="278"/>
      <c r="X81" s="278"/>
      <c r="Y81" s="278"/>
      <c r="Z81" s="278"/>
      <c r="AA81" s="278"/>
      <c r="AB81" s="278"/>
    </row>
    <row r="82" spans="1:28" s="110" customFormat="1" ht="15" customHeight="1" x14ac:dyDescent="0.2">
      <c r="A82" s="278"/>
      <c r="B82" s="278"/>
      <c r="C82" s="278"/>
      <c r="D82" s="278"/>
      <c r="E82" s="278"/>
      <c r="F82" s="278"/>
      <c r="G82" s="278"/>
      <c r="H82" s="278"/>
      <c r="I82" s="278"/>
      <c r="J82" s="278"/>
      <c r="K82" s="278"/>
      <c r="L82" s="278"/>
      <c r="M82" s="278"/>
      <c r="N82" s="286"/>
      <c r="O82" s="286"/>
      <c r="P82" s="278"/>
      <c r="Q82" s="278"/>
      <c r="R82" s="278"/>
      <c r="S82" s="278"/>
      <c r="T82" s="278"/>
      <c r="U82" s="278"/>
      <c r="V82" s="278"/>
      <c r="W82" s="278"/>
      <c r="X82" s="278"/>
      <c r="Y82" s="278"/>
      <c r="Z82" s="278"/>
      <c r="AA82" s="278"/>
      <c r="AB82" s="278"/>
    </row>
  </sheetData>
  <sheetProtection password="CC54" sheet="1" objects="1" scenarios="1" insertRows="0"/>
  <mergeCells count="7">
    <mergeCell ref="C3:I3"/>
    <mergeCell ref="C10:C11"/>
    <mergeCell ref="E10:E11"/>
    <mergeCell ref="I10:I11"/>
    <mergeCell ref="C19:C20"/>
    <mergeCell ref="E19:E20"/>
    <mergeCell ref="I19:I20"/>
  </mergeCells>
  <dataValidations count="1">
    <dataValidation type="whole" allowBlank="1" showInputMessage="1" showErrorMessage="1" sqref="E12:E16 I12:I16 E21:E25 I21:I25" xr:uid="{00000000-0002-0000-0700-000000000000}">
      <formula1>1</formula1>
      <formula2>9</formula2>
    </dataValidation>
  </dataValidations>
  <pageMargins left="0.75000000000000011" right="0.75000000000000011" top="1" bottom="1" header="0.5" footer="0.5"/>
  <pageSetup paperSize="0" fitToWidth="0" fitToHeight="0" orientation="portrait" horizontalDpi="0" verticalDpi="0" copies="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1"/>
  <sheetViews>
    <sheetView workbookViewId="0">
      <selection activeCell="D12" sqref="D12"/>
    </sheetView>
  </sheetViews>
  <sheetFormatPr defaultColWidth="8.88671875" defaultRowHeight="15" x14ac:dyDescent="0.2"/>
  <cols>
    <col min="1" max="1" width="2" style="110" customWidth="1"/>
    <col min="2" max="2" width="2.44140625" style="110" customWidth="1"/>
    <col min="3" max="3" width="10.44140625" style="110" customWidth="1"/>
    <col min="4" max="4" width="30.44140625" style="110" customWidth="1"/>
    <col min="5" max="5" width="36.109375" style="110" customWidth="1"/>
    <col min="6" max="6" width="43.21875" style="110" customWidth="1"/>
    <col min="7" max="7" width="3.88671875" style="110" customWidth="1"/>
    <col min="8" max="8" width="8.88671875" style="110" customWidth="1"/>
    <col min="9" max="16384" width="8.88671875" style="110"/>
  </cols>
  <sheetData>
    <row r="1" spans="1:8" ht="10.5" customHeight="1" thickBot="1" x14ac:dyDescent="0.25">
      <c r="A1" s="44"/>
      <c r="B1" s="44"/>
      <c r="C1" s="44"/>
      <c r="D1" s="44"/>
      <c r="E1" s="44"/>
      <c r="F1" s="44"/>
      <c r="G1" s="44"/>
      <c r="H1" s="44"/>
    </row>
    <row r="2" spans="1:8" ht="9" customHeight="1" thickTop="1" x14ac:dyDescent="0.2">
      <c r="A2" s="44"/>
      <c r="B2" s="45"/>
      <c r="C2" s="46"/>
      <c r="D2" s="46"/>
      <c r="E2" s="46"/>
      <c r="F2" s="46"/>
      <c r="G2" s="47"/>
      <c r="H2" s="44"/>
    </row>
    <row r="3" spans="1:8" ht="15.75" x14ac:dyDescent="0.25">
      <c r="A3" s="44"/>
      <c r="B3" s="48"/>
      <c r="C3" s="56" t="s">
        <v>184</v>
      </c>
      <c r="D3" s="314"/>
      <c r="E3" s="314"/>
      <c r="F3" s="57"/>
      <c r="G3" s="315"/>
      <c r="H3" s="44"/>
    </row>
    <row r="4" spans="1:8" ht="15.75" x14ac:dyDescent="0.25">
      <c r="A4" s="44"/>
      <c r="B4" s="48"/>
      <c r="C4" s="316"/>
      <c r="D4" s="317"/>
      <c r="E4" s="317"/>
      <c r="F4" s="317"/>
      <c r="G4" s="318"/>
      <c r="H4" s="44"/>
    </row>
    <row r="5" spans="1:8" x14ac:dyDescent="0.2">
      <c r="A5" s="44"/>
      <c r="B5" s="48"/>
      <c r="C5" s="319" t="s">
        <v>185</v>
      </c>
      <c r="D5" s="317"/>
      <c r="E5" s="317"/>
      <c r="F5" s="317"/>
      <c r="G5" s="318"/>
      <c r="H5" s="44"/>
    </row>
    <row r="6" spans="1:8" ht="15.75" thickBot="1" x14ac:dyDescent="0.25">
      <c r="A6" s="44"/>
      <c r="B6" s="48"/>
      <c r="C6" s="320"/>
      <c r="D6" s="320"/>
      <c r="E6" s="320"/>
      <c r="F6" s="320"/>
      <c r="G6" s="318"/>
      <c r="H6" s="44"/>
    </row>
    <row r="7" spans="1:8" ht="16.5" thickTop="1" thickBot="1" x14ac:dyDescent="0.25">
      <c r="A7" s="44"/>
      <c r="B7" s="48"/>
      <c r="C7" s="119" t="s">
        <v>186</v>
      </c>
      <c r="D7" s="119" t="s">
        <v>187</v>
      </c>
      <c r="E7" s="119" t="s">
        <v>188</v>
      </c>
      <c r="F7" s="119" t="s">
        <v>189</v>
      </c>
      <c r="G7" s="318"/>
      <c r="H7" s="44"/>
    </row>
    <row r="8" spans="1:8" ht="15.75" customHeight="1" thickTop="1" thickBot="1" x14ac:dyDescent="0.25">
      <c r="A8" s="44"/>
      <c r="B8" s="48"/>
      <c r="C8" s="412" t="s">
        <v>67</v>
      </c>
      <c r="D8" s="413" t="s">
        <v>68</v>
      </c>
      <c r="E8" s="321" t="s">
        <v>190</v>
      </c>
      <c r="F8" s="414" t="s">
        <v>191</v>
      </c>
      <c r="G8" s="318"/>
      <c r="H8" s="44"/>
    </row>
    <row r="9" spans="1:8" ht="14.25" customHeight="1" thickTop="1" thickBot="1" x14ac:dyDescent="0.25">
      <c r="A9" s="44"/>
      <c r="B9" s="48"/>
      <c r="C9" s="412"/>
      <c r="D9" s="413"/>
      <c r="E9" s="322" t="s">
        <v>192</v>
      </c>
      <c r="F9" s="414"/>
      <c r="G9" s="318"/>
      <c r="H9" s="44"/>
    </row>
    <row r="10" spans="1:8" ht="16.5" thickTop="1" thickBot="1" x14ac:dyDescent="0.25">
      <c r="A10" s="44"/>
      <c r="B10" s="48"/>
      <c r="C10" s="412"/>
      <c r="D10" s="322" t="s">
        <v>69</v>
      </c>
      <c r="E10" s="322" t="s">
        <v>193</v>
      </c>
      <c r="F10" s="414"/>
      <c r="G10" s="318"/>
      <c r="H10" s="44"/>
    </row>
    <row r="11" spans="1:8" ht="16.5" thickTop="1" thickBot="1" x14ac:dyDescent="0.25">
      <c r="A11" s="44"/>
      <c r="B11" s="48"/>
      <c r="C11" s="412"/>
      <c r="D11" s="322" t="s">
        <v>70</v>
      </c>
      <c r="E11" s="322" t="s">
        <v>194</v>
      </c>
      <c r="F11" s="414"/>
      <c r="G11" s="318"/>
      <c r="H11" s="44"/>
    </row>
    <row r="12" spans="1:8" ht="16.5" thickTop="1" thickBot="1" x14ac:dyDescent="0.25">
      <c r="A12" s="44"/>
      <c r="B12" s="48"/>
      <c r="C12" s="412"/>
      <c r="D12" s="323"/>
      <c r="E12" s="322" t="s">
        <v>195</v>
      </c>
      <c r="F12" s="414"/>
      <c r="G12" s="318"/>
      <c r="H12" s="44"/>
    </row>
    <row r="13" spans="1:8" ht="16.5" thickTop="1" thickBot="1" x14ac:dyDescent="0.25">
      <c r="A13" s="44"/>
      <c r="B13" s="48"/>
      <c r="C13" s="412"/>
      <c r="D13" s="323"/>
      <c r="E13" s="322" t="s">
        <v>196</v>
      </c>
      <c r="F13" s="414"/>
      <c r="G13" s="318"/>
      <c r="H13" s="44"/>
    </row>
    <row r="14" spans="1:8" ht="16.5" thickTop="1" thickBot="1" x14ac:dyDescent="0.25">
      <c r="A14" s="44"/>
      <c r="B14" s="48"/>
      <c r="C14" s="412"/>
      <c r="D14" s="323"/>
      <c r="E14" s="322" t="s">
        <v>197</v>
      </c>
      <c r="F14" s="414"/>
      <c r="G14" s="318"/>
      <c r="H14" s="44"/>
    </row>
    <row r="15" spans="1:8" ht="16.5" thickTop="1" thickBot="1" x14ac:dyDescent="0.25">
      <c r="A15" s="44"/>
      <c r="B15" s="48"/>
      <c r="C15" s="412"/>
      <c r="D15" s="324"/>
      <c r="E15" s="325" t="s">
        <v>198</v>
      </c>
      <c r="F15" s="414"/>
      <c r="G15" s="318"/>
      <c r="H15" s="44"/>
    </row>
    <row r="16" spans="1:8" ht="15.75" thickBot="1" x14ac:dyDescent="0.25">
      <c r="A16" s="44"/>
      <c r="B16" s="48"/>
      <c r="C16" s="415" t="s">
        <v>71</v>
      </c>
      <c r="D16" s="416" t="s">
        <v>199</v>
      </c>
      <c r="E16" s="326" t="s">
        <v>200</v>
      </c>
      <c r="F16" s="417" t="s">
        <v>201</v>
      </c>
      <c r="G16" s="318"/>
      <c r="H16" s="44"/>
    </row>
    <row r="17" spans="1:8" ht="14.25" customHeight="1" thickBot="1" x14ac:dyDescent="0.25">
      <c r="A17" s="44"/>
      <c r="B17" s="48"/>
      <c r="C17" s="415"/>
      <c r="D17" s="416"/>
      <c r="E17" s="418" t="s">
        <v>202</v>
      </c>
      <c r="F17" s="417"/>
      <c r="G17" s="318"/>
      <c r="H17" s="44"/>
    </row>
    <row r="18" spans="1:8" ht="13.5" customHeight="1" thickBot="1" x14ac:dyDescent="0.25">
      <c r="A18" s="44"/>
      <c r="B18" s="48"/>
      <c r="C18" s="415"/>
      <c r="D18" s="322" t="s">
        <v>203</v>
      </c>
      <c r="E18" s="418"/>
      <c r="F18" s="417"/>
      <c r="G18" s="318"/>
      <c r="H18" s="44"/>
    </row>
    <row r="19" spans="1:8" ht="15.75" thickBot="1" x14ac:dyDescent="0.25">
      <c r="A19" s="44"/>
      <c r="B19" s="48"/>
      <c r="C19" s="415"/>
      <c r="D19" s="322" t="s">
        <v>204</v>
      </c>
      <c r="E19" s="322" t="s">
        <v>205</v>
      </c>
      <c r="F19" s="418" t="s">
        <v>206</v>
      </c>
      <c r="G19" s="318"/>
      <c r="H19" s="44"/>
    </row>
    <row r="20" spans="1:8" ht="15.75" thickBot="1" x14ac:dyDescent="0.25">
      <c r="A20" s="44"/>
      <c r="B20" s="48"/>
      <c r="C20" s="415"/>
      <c r="D20" s="322" t="s">
        <v>207</v>
      </c>
      <c r="E20" s="322" t="s">
        <v>208</v>
      </c>
      <c r="F20" s="418"/>
      <c r="G20" s="318"/>
      <c r="H20" s="44"/>
    </row>
    <row r="21" spans="1:8" ht="15.75" thickBot="1" x14ac:dyDescent="0.25">
      <c r="A21" s="44"/>
      <c r="B21" s="48"/>
      <c r="C21" s="415"/>
      <c r="D21" s="323"/>
      <c r="E21" s="322" t="s">
        <v>209</v>
      </c>
      <c r="F21" s="418"/>
      <c r="G21" s="318"/>
      <c r="H21" s="44"/>
    </row>
    <row r="22" spans="1:8" ht="26.25" thickBot="1" x14ac:dyDescent="0.25">
      <c r="A22" s="44"/>
      <c r="B22" s="48"/>
      <c r="C22" s="415"/>
      <c r="D22" s="323"/>
      <c r="E22" s="322" t="s">
        <v>210</v>
      </c>
      <c r="F22" s="323"/>
      <c r="G22" s="318"/>
      <c r="H22" s="44"/>
    </row>
    <row r="23" spans="1:8" ht="15.75" thickBot="1" x14ac:dyDescent="0.25">
      <c r="A23" s="44"/>
      <c r="B23" s="48"/>
      <c r="C23" s="415"/>
      <c r="D23" s="323"/>
      <c r="E23" s="322" t="s">
        <v>211</v>
      </c>
      <c r="F23" s="323"/>
      <c r="G23" s="318"/>
      <c r="H23" s="44"/>
    </row>
    <row r="24" spans="1:8" ht="15.75" thickBot="1" x14ac:dyDescent="0.25">
      <c r="A24" s="44"/>
      <c r="B24" s="48"/>
      <c r="C24" s="415"/>
      <c r="D24" s="323"/>
      <c r="E24" s="322" t="s">
        <v>212</v>
      </c>
      <c r="F24" s="323"/>
      <c r="G24" s="318"/>
      <c r="H24" s="44"/>
    </row>
    <row r="25" spans="1:8" ht="15.75" thickBot="1" x14ac:dyDescent="0.25">
      <c r="A25" s="44"/>
      <c r="B25" s="48"/>
      <c r="C25" s="415"/>
      <c r="D25" s="327"/>
      <c r="E25" s="328" t="s">
        <v>213</v>
      </c>
      <c r="F25" s="327"/>
      <c r="G25" s="318"/>
      <c r="H25" s="44"/>
    </row>
    <row r="26" spans="1:8" ht="15.6" customHeight="1" thickBot="1" x14ac:dyDescent="0.25">
      <c r="A26" s="44"/>
      <c r="B26" s="48"/>
      <c r="C26" s="415" t="s">
        <v>76</v>
      </c>
      <c r="D26" s="321" t="s">
        <v>214</v>
      </c>
      <c r="E26" s="416" t="s">
        <v>215</v>
      </c>
      <c r="F26" s="416" t="s">
        <v>216</v>
      </c>
      <c r="G26" s="318"/>
      <c r="H26" s="44"/>
    </row>
    <row r="27" spans="1:8" ht="15" customHeight="1" thickBot="1" x14ac:dyDescent="0.25">
      <c r="A27" s="44"/>
      <c r="B27" s="48"/>
      <c r="C27" s="415"/>
      <c r="D27" s="322" t="s">
        <v>217</v>
      </c>
      <c r="E27" s="416"/>
      <c r="F27" s="416"/>
      <c r="G27" s="318"/>
      <c r="H27" s="44"/>
    </row>
    <row r="28" spans="1:8" ht="14.25" customHeight="1" thickBot="1" x14ac:dyDescent="0.25">
      <c r="A28" s="44"/>
      <c r="B28" s="48"/>
      <c r="C28" s="415"/>
      <c r="D28" s="323"/>
      <c r="E28" s="322" t="s">
        <v>218</v>
      </c>
      <c r="F28" s="416"/>
      <c r="G28" s="318"/>
      <c r="H28" s="44"/>
    </row>
    <row r="29" spans="1:8" ht="14.25" customHeight="1" thickBot="1" x14ac:dyDescent="0.25">
      <c r="A29" s="44"/>
      <c r="B29" s="48"/>
      <c r="C29" s="415"/>
      <c r="D29" s="323"/>
      <c r="E29" s="322" t="s">
        <v>219</v>
      </c>
      <c r="F29" s="416"/>
      <c r="G29" s="318"/>
      <c r="H29" s="44"/>
    </row>
    <row r="30" spans="1:8" ht="14.25" customHeight="1" thickBot="1" x14ac:dyDescent="0.25">
      <c r="A30" s="44"/>
      <c r="B30" s="48"/>
      <c r="C30" s="415"/>
      <c r="D30" s="323"/>
      <c r="E30" s="322" t="s">
        <v>220</v>
      </c>
      <c r="F30" s="421" t="s">
        <v>221</v>
      </c>
      <c r="G30" s="318"/>
      <c r="H30" s="44"/>
    </row>
    <row r="31" spans="1:8" ht="14.25" customHeight="1" thickBot="1" x14ac:dyDescent="0.25">
      <c r="A31" s="44"/>
      <c r="B31" s="48"/>
      <c r="C31" s="415"/>
      <c r="D31" s="323"/>
      <c r="E31" s="321" t="s">
        <v>222</v>
      </c>
      <c r="F31" s="421"/>
      <c r="G31" s="318"/>
      <c r="H31" s="44"/>
    </row>
    <row r="32" spans="1:8" ht="14.25" customHeight="1" thickBot="1" x14ac:dyDescent="0.25">
      <c r="A32" s="44"/>
      <c r="B32" s="48"/>
      <c r="C32" s="415"/>
      <c r="D32" s="323"/>
      <c r="E32" s="322" t="s">
        <v>223</v>
      </c>
      <c r="F32" s="421"/>
      <c r="G32" s="318"/>
      <c r="H32" s="44"/>
    </row>
    <row r="33" spans="1:8" ht="14.25" customHeight="1" thickBot="1" x14ac:dyDescent="0.25">
      <c r="A33" s="44"/>
      <c r="B33" s="48"/>
      <c r="C33" s="415"/>
      <c r="D33" s="323"/>
      <c r="E33" s="322" t="s">
        <v>224</v>
      </c>
      <c r="F33" s="323"/>
      <c r="G33" s="318"/>
      <c r="H33" s="44"/>
    </row>
    <row r="34" spans="1:8" ht="14.25" customHeight="1" thickBot="1" x14ac:dyDescent="0.25">
      <c r="A34" s="44"/>
      <c r="B34" s="48"/>
      <c r="C34" s="415"/>
      <c r="D34" s="323"/>
      <c r="E34" s="322" t="s">
        <v>225</v>
      </c>
      <c r="F34" s="323"/>
      <c r="G34" s="318"/>
      <c r="H34" s="44"/>
    </row>
    <row r="35" spans="1:8" ht="26.25" thickBot="1" x14ac:dyDescent="0.25">
      <c r="A35" s="44"/>
      <c r="B35" s="48"/>
      <c r="C35" s="415"/>
      <c r="D35" s="323"/>
      <c r="E35" s="322" t="s">
        <v>226</v>
      </c>
      <c r="F35" s="323"/>
      <c r="G35" s="318"/>
      <c r="H35" s="44"/>
    </row>
    <row r="36" spans="1:8" ht="15.75" thickBot="1" x14ac:dyDescent="0.25">
      <c r="A36" s="44"/>
      <c r="B36" s="48"/>
      <c r="C36" s="415"/>
      <c r="D36" s="324"/>
      <c r="E36" s="325" t="s">
        <v>227</v>
      </c>
      <c r="F36" s="324"/>
      <c r="G36" s="318"/>
      <c r="H36" s="44"/>
    </row>
    <row r="37" spans="1:8" ht="26.25" thickBot="1" x14ac:dyDescent="0.25">
      <c r="A37" s="44"/>
      <c r="B37" s="48"/>
      <c r="C37" s="415" t="s">
        <v>79</v>
      </c>
      <c r="D37" s="326" t="s">
        <v>228</v>
      </c>
      <c r="E37" s="326" t="s">
        <v>229</v>
      </c>
      <c r="F37" s="416" t="s">
        <v>230</v>
      </c>
      <c r="G37" s="318"/>
      <c r="H37" s="44"/>
    </row>
    <row r="38" spans="1:8" ht="26.25" thickBot="1" x14ac:dyDescent="0.25">
      <c r="A38" s="44"/>
      <c r="B38" s="48"/>
      <c r="C38" s="415"/>
      <c r="D38" s="322" t="s">
        <v>231</v>
      </c>
      <c r="E38" s="322" t="s">
        <v>232</v>
      </c>
      <c r="F38" s="416"/>
      <c r="G38" s="318"/>
      <c r="H38" s="44"/>
    </row>
    <row r="39" spans="1:8" ht="15.75" thickBot="1" x14ac:dyDescent="0.25">
      <c r="A39" s="44"/>
      <c r="B39" s="48"/>
      <c r="C39" s="415"/>
      <c r="D39" s="323"/>
      <c r="E39" s="322" t="s">
        <v>233</v>
      </c>
      <c r="F39" s="416"/>
      <c r="G39" s="318"/>
      <c r="H39" s="44"/>
    </row>
    <row r="40" spans="1:8" ht="8.25" customHeight="1" thickBot="1" x14ac:dyDescent="0.25">
      <c r="A40" s="44"/>
      <c r="B40" s="48"/>
      <c r="C40" s="415"/>
      <c r="D40" s="323"/>
      <c r="E40" s="418" t="s">
        <v>234</v>
      </c>
      <c r="F40" s="416"/>
      <c r="G40" s="318"/>
      <c r="H40" s="44"/>
    </row>
    <row r="41" spans="1:8" ht="6.75" customHeight="1" thickBot="1" x14ac:dyDescent="0.25">
      <c r="A41" s="44"/>
      <c r="B41" s="48"/>
      <c r="C41" s="415"/>
      <c r="D41" s="323"/>
      <c r="E41" s="418"/>
      <c r="F41" s="418" t="s">
        <v>235</v>
      </c>
      <c r="G41" s="318"/>
      <c r="H41" s="44"/>
    </row>
    <row r="42" spans="1:8" ht="19.5" customHeight="1" thickBot="1" x14ac:dyDescent="0.25">
      <c r="A42" s="44"/>
      <c r="B42" s="48"/>
      <c r="C42" s="415"/>
      <c r="D42" s="323"/>
      <c r="E42" s="322" t="s">
        <v>236</v>
      </c>
      <c r="F42" s="418"/>
      <c r="G42" s="318"/>
      <c r="H42" s="44"/>
    </row>
    <row r="43" spans="1:8" ht="15.75" thickBot="1" x14ac:dyDescent="0.25">
      <c r="A43" s="44"/>
      <c r="B43" s="48"/>
      <c r="C43" s="415"/>
      <c r="D43" s="323"/>
      <c r="E43" s="322" t="s">
        <v>237</v>
      </c>
      <c r="F43" s="329"/>
      <c r="G43" s="318"/>
      <c r="H43" s="44"/>
    </row>
    <row r="44" spans="1:8" ht="15.75" thickBot="1" x14ac:dyDescent="0.25">
      <c r="A44" s="44"/>
      <c r="B44" s="48"/>
      <c r="C44" s="415"/>
      <c r="D44" s="323"/>
      <c r="E44" s="322" t="s">
        <v>238</v>
      </c>
      <c r="F44" s="323"/>
      <c r="G44" s="318"/>
      <c r="H44" s="44"/>
    </row>
    <row r="45" spans="1:8" ht="15.75" thickBot="1" x14ac:dyDescent="0.25">
      <c r="A45" s="44"/>
      <c r="B45" s="48"/>
      <c r="C45" s="415"/>
      <c r="D45" s="327"/>
      <c r="E45" s="328" t="s">
        <v>239</v>
      </c>
      <c r="F45" s="327"/>
      <c r="G45" s="318"/>
      <c r="H45" s="44"/>
    </row>
    <row r="46" spans="1:8" ht="15.75" thickBot="1" x14ac:dyDescent="0.25">
      <c r="A46" s="44"/>
      <c r="B46" s="48"/>
      <c r="C46" s="419" t="s">
        <v>82</v>
      </c>
      <c r="D46" s="420" t="s">
        <v>240</v>
      </c>
      <c r="E46" s="326" t="s">
        <v>241</v>
      </c>
      <c r="F46" s="416" t="s">
        <v>242</v>
      </c>
      <c r="G46" s="318"/>
      <c r="H46" s="44"/>
    </row>
    <row r="47" spans="1:8" ht="29.45" customHeight="1" thickTop="1" thickBot="1" x14ac:dyDescent="0.25">
      <c r="A47" s="44"/>
      <c r="B47" s="48"/>
      <c r="C47" s="419"/>
      <c r="D47" s="420"/>
      <c r="E47" s="322" t="s">
        <v>243</v>
      </c>
      <c r="F47" s="416"/>
      <c r="G47" s="318"/>
      <c r="H47" s="44"/>
    </row>
    <row r="48" spans="1:8" ht="85.5" customHeight="1" thickTop="1" thickBot="1" x14ac:dyDescent="0.25">
      <c r="A48" s="44"/>
      <c r="B48" s="48"/>
      <c r="C48" s="419"/>
      <c r="D48" s="420"/>
      <c r="E48" s="330"/>
      <c r="F48" s="330" t="s">
        <v>244</v>
      </c>
      <c r="G48" s="318"/>
      <c r="H48" s="44"/>
    </row>
    <row r="49" spans="1:8" ht="16.5" thickTop="1" thickBot="1" x14ac:dyDescent="0.25">
      <c r="A49" s="44"/>
      <c r="B49" s="107"/>
      <c r="C49" s="331"/>
      <c r="D49" s="331"/>
      <c r="E49" s="331"/>
      <c r="F49" s="331"/>
      <c r="G49" s="332"/>
      <c r="H49" s="44"/>
    </row>
    <row r="50" spans="1:8" ht="15.75" thickTop="1" x14ac:dyDescent="0.2">
      <c r="A50" s="44"/>
      <c r="B50" s="44"/>
      <c r="C50" s="333"/>
      <c r="D50" s="333"/>
      <c r="E50" s="333"/>
      <c r="F50" s="333"/>
      <c r="G50" s="333"/>
      <c r="H50" s="44"/>
    </row>
    <row r="51" spans="1:8" x14ac:dyDescent="0.2">
      <c r="A51" s="44"/>
      <c r="B51" s="44"/>
      <c r="C51" s="44"/>
      <c r="D51" s="44"/>
      <c r="E51" s="44"/>
      <c r="F51" s="44"/>
      <c r="G51" s="44"/>
      <c r="H51" s="44"/>
    </row>
  </sheetData>
  <sheetProtection password="CC54" sheet="1" objects="1" scenarios="1"/>
  <mergeCells count="19">
    <mergeCell ref="C46:C48"/>
    <mergeCell ref="D46:D48"/>
    <mergeCell ref="F46:F47"/>
    <mergeCell ref="C26:C36"/>
    <mergeCell ref="E26:E27"/>
    <mergeCell ref="F26:F29"/>
    <mergeCell ref="F30:F32"/>
    <mergeCell ref="C37:C45"/>
    <mergeCell ref="F37:F40"/>
    <mergeCell ref="E40:E41"/>
    <mergeCell ref="F41:F42"/>
    <mergeCell ref="C8:C15"/>
    <mergeCell ref="D8:D9"/>
    <mergeCell ref="F8:F15"/>
    <mergeCell ref="C16:C25"/>
    <mergeCell ref="D16:D17"/>
    <mergeCell ref="F16:F18"/>
    <mergeCell ref="E17:E18"/>
    <mergeCell ref="F19:F21"/>
  </mergeCells>
  <pageMargins left="0.74803149606299213" right="0.74803149606299213" top="0.98425196850393704" bottom="0.98425196850393704" header="0.511811023622047" footer="0.511811023622047"/>
  <pageSetup paperSize="0" scale="5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Index</vt:lpstr>
      <vt:lpstr>Q11_R&amp;D_expenditure</vt:lpstr>
      <vt:lpstr>Q12_Jobs</vt:lpstr>
      <vt:lpstr>Q13_APC_Vehicle_sales_details</vt:lpstr>
      <vt:lpstr>Q14_APC_Wider_benefits</vt:lpstr>
      <vt:lpstr>Q14_APC_WB_CALC</vt:lpstr>
      <vt:lpstr>Q15_Training</vt:lpstr>
      <vt:lpstr>Q16_APC_TRL_&amp;_MRL</vt:lpstr>
      <vt:lpstr>Alternative_NVQ_Definitions</vt:lpstr>
      <vt:lpstr>Sheet1</vt:lpstr>
      <vt:lpstr>'Q11_R&amp;D_expenditure'!Print_Area</vt:lpstr>
      <vt:lpstr>Q12_Jobs!Print_Area</vt:lpstr>
      <vt:lpstr>Q13_APC_Vehicle_sales_details!Print_Area</vt:lpstr>
      <vt:lpstr>Q14_APC_Wider_benefits!Print_Area</vt:lpstr>
      <vt:lpstr>Q15_Training!Print_Area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THogan</dc:creator>
  <cp:lastModifiedBy>Belsman, Nicole (BEIS)</cp:lastModifiedBy>
  <cp:lastPrinted>2017-05-25T14:43:50Z</cp:lastPrinted>
  <dcterms:created xsi:type="dcterms:W3CDTF">2013-02-22T10:34:32Z</dcterms:created>
  <dcterms:modified xsi:type="dcterms:W3CDTF">2018-04-10T16:26:32Z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