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22024_student_fontys_nl/Documents/HBO Bedrijfskunde/Blok 4/Portofolio/Demi portfolio bedrijfskunde/Ondernemingsplan/"/>
    </mc:Choice>
  </mc:AlternateContent>
  <xr:revisionPtr revIDLastSave="66" documentId="8_{CA6E0CD1-0D55-480D-BEF8-FBB23830DB7D}" xr6:coauthVersionLast="45" xr6:coauthVersionMax="45" xr10:uidLastSave="{CD320216-27A2-454A-9DB7-800B9B4CC683}"/>
  <bookViews>
    <workbookView xWindow="-108" yWindow="-108" windowWidth="23256" windowHeight="12576" activeTab="1" xr2:uid="{50659F57-1F0F-40E9-A51E-2CCBCB3DD63B}"/>
  </bookViews>
  <sheets>
    <sheet name="Omzetvoor en brutowinst voorspe" sheetId="1" r:id="rId1"/>
    <sheet name="InvesteringInvesterings begro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C8" i="2"/>
  <c r="B21" i="1"/>
  <c r="C4" i="1"/>
  <c r="C5" i="1"/>
  <c r="E5" i="1" s="1"/>
  <c r="C6" i="1"/>
  <c r="C7" i="1"/>
  <c r="C8" i="1"/>
  <c r="E8" i="1" s="1"/>
  <c r="C9" i="1"/>
  <c r="C10" i="1"/>
  <c r="C11" i="1"/>
  <c r="E11" i="1" s="1"/>
  <c r="G11" i="1" s="1"/>
  <c r="C12" i="1"/>
  <c r="E12" i="1" s="1"/>
  <c r="C13" i="1"/>
  <c r="C14" i="1"/>
  <c r="C15" i="1"/>
  <c r="C16" i="1"/>
  <c r="C17" i="1"/>
  <c r="C18" i="1"/>
  <c r="C19" i="1"/>
  <c r="C3" i="1"/>
  <c r="E3" i="1" s="1"/>
  <c r="E6" i="1"/>
  <c r="E7" i="1"/>
  <c r="E9" i="1"/>
  <c r="E17" i="1"/>
  <c r="E18" i="1"/>
  <c r="G18" i="1" s="1"/>
  <c r="E19" i="1"/>
  <c r="E15" i="1"/>
  <c r="G15" i="1" s="1"/>
  <c r="E4" i="1"/>
  <c r="F19" i="1"/>
  <c r="F18" i="1"/>
  <c r="F17" i="1"/>
  <c r="F16" i="1"/>
  <c r="E16" i="1"/>
  <c r="F15" i="1"/>
  <c r="F4" i="1"/>
  <c r="F5" i="1"/>
  <c r="F6" i="1"/>
  <c r="F7" i="1"/>
  <c r="F8" i="1"/>
  <c r="F9" i="1"/>
  <c r="F10" i="1"/>
  <c r="F11" i="1"/>
  <c r="F12" i="1"/>
  <c r="F3" i="1"/>
  <c r="E10" i="1"/>
  <c r="G9" i="1" l="1"/>
  <c r="G10" i="1"/>
  <c r="G8" i="1"/>
  <c r="G17" i="1"/>
  <c r="G16" i="1"/>
  <c r="G7" i="1"/>
  <c r="G12" i="1"/>
  <c r="G6" i="1"/>
  <c r="G19" i="1"/>
  <c r="G4" i="1"/>
  <c r="G3" i="1"/>
  <c r="G5" i="1"/>
  <c r="E14" i="1"/>
  <c r="E21" i="1"/>
  <c r="F21" i="1"/>
  <c r="F2" i="1"/>
  <c r="E2" i="1"/>
  <c r="G21" i="1" l="1"/>
  <c r="G14" i="1" s="1"/>
  <c r="G2" i="1"/>
  <c r="F14" i="1"/>
</calcChain>
</file>

<file path=xl/sharedStrings.xml><?xml version="1.0" encoding="utf-8"?>
<sst xmlns="http://schemas.openxmlformats.org/spreadsheetml/2006/main" count="36" uniqueCount="35">
  <si>
    <t>Aantal stuks</t>
  </si>
  <si>
    <t>kost prijs in €</t>
  </si>
  <si>
    <t>verkoop prijs in €</t>
  </si>
  <si>
    <t>Omzet totaal in €</t>
  </si>
  <si>
    <t>Brutowinst in €</t>
  </si>
  <si>
    <t>Desserts</t>
  </si>
  <si>
    <t>Totaal</t>
  </si>
  <si>
    <t>Pizza's Totaal</t>
  </si>
  <si>
    <t>Pizza Chef</t>
  </si>
  <si>
    <t>Half1 Half!</t>
  </si>
  <si>
    <t>Dominator</t>
  </si>
  <si>
    <t>Signature Meatlovers</t>
  </si>
  <si>
    <t>Top Taste</t>
  </si>
  <si>
    <t>Favourite</t>
  </si>
  <si>
    <t>Traditional</t>
  </si>
  <si>
    <t>Vegan</t>
  </si>
  <si>
    <t>Glutren vrij</t>
  </si>
  <si>
    <t>Hot Sandwiches</t>
  </si>
  <si>
    <t>Bijgerechten Totaal</t>
  </si>
  <si>
    <t>Bread sides</t>
  </si>
  <si>
    <t>Hot sides</t>
  </si>
  <si>
    <t>Drankjes</t>
  </si>
  <si>
    <t>Frozen Drinks</t>
  </si>
  <si>
    <t>kostprijs totaal in €</t>
  </si>
  <si>
    <t>totaal</t>
  </si>
  <si>
    <t>Omzetvoor en brutowinst voorspelling</t>
  </si>
  <si>
    <t>investerings begroting</t>
  </si>
  <si>
    <t>Bedrijfspand</t>
  </si>
  <si>
    <t>Inventaris</t>
  </si>
  <si>
    <t>Vervoermiddelen</t>
  </si>
  <si>
    <t>Bedrag</t>
  </si>
  <si>
    <t>Voorraad</t>
  </si>
  <si>
    <t>Machines</t>
  </si>
  <si>
    <t>Vlottende activa</t>
  </si>
  <si>
    <t>Duurzame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</si>
</sst>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9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44" fontId="0" fillId="0" borderId="0" xfId="0" applyNumberFormat="1"/>
    <xf numFmtId="1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0" fontId="2" fillId="0" borderId="0" xfId="0" applyFont="1"/>
  </cellXfs>
  <cellStyles count="3">
    <cellStyle name="Komma" xfId="1" builtinId="3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94C4-9E01-4A58-88DF-9D4AD8A9BC85}">
  <dimension ref="A1:G24"/>
  <sheetViews>
    <sheetView workbookViewId="0">
      <selection activeCell="B21" sqref="B21"/>
    </sheetView>
  </sheetViews>
  <sheetFormatPr defaultRowHeight="14.4" x14ac:dyDescent="0.3"/>
  <cols>
    <col min="1" max="1" width="32.5546875" bestFit="1" customWidth="1"/>
    <col min="2" max="2" width="10.77734375" bestFit="1" customWidth="1"/>
    <col min="3" max="3" width="11.5546875" bestFit="1" customWidth="1"/>
    <col min="4" max="4" width="14.88671875" bestFit="1" customWidth="1"/>
    <col min="5" max="5" width="16.5546875" bestFit="1" customWidth="1"/>
    <col min="6" max="6" width="15.109375" bestFit="1" customWidth="1"/>
    <col min="7" max="7" width="13.33203125" bestFit="1" customWidth="1"/>
  </cols>
  <sheetData>
    <row r="1" spans="1:7" x14ac:dyDescent="0.3">
      <c r="A1" t="s">
        <v>25</v>
      </c>
      <c r="B1" t="s">
        <v>0</v>
      </c>
      <c r="C1" t="s">
        <v>1</v>
      </c>
      <c r="D1" t="s">
        <v>2</v>
      </c>
      <c r="E1" t="s">
        <v>23</v>
      </c>
      <c r="F1" t="s">
        <v>3</v>
      </c>
      <c r="G1" t="s">
        <v>4</v>
      </c>
    </row>
    <row r="2" spans="1:7" x14ac:dyDescent="0.3">
      <c r="A2" t="s">
        <v>7</v>
      </c>
      <c r="C2" s="1"/>
      <c r="D2" s="1"/>
      <c r="E2" s="1">
        <f>E3+E4+E5+E6+E7+E8+E9+E10+E11+E12</f>
        <v>133107</v>
      </c>
      <c r="F2" s="1">
        <f>F3+F4+F5+F6+F7+F8+F9+F10+F11+F12</f>
        <v>443690</v>
      </c>
      <c r="G2" s="1">
        <f>G3+G4+G5+G6+G7+G8+G9+G10+G11+G12</f>
        <v>310583</v>
      </c>
    </row>
    <row r="3" spans="1:7" x14ac:dyDescent="0.3">
      <c r="A3" t="s">
        <v>8</v>
      </c>
      <c r="B3" s="4">
        <v>6000</v>
      </c>
      <c r="C3" s="1">
        <f>0.3*D3</f>
        <v>2.9969999999999999</v>
      </c>
      <c r="D3" s="1">
        <v>9.99</v>
      </c>
      <c r="E3" s="1">
        <f>B3*C3</f>
        <v>17982</v>
      </c>
      <c r="F3" s="1">
        <f>B3*D3</f>
        <v>59940</v>
      </c>
      <c r="G3" s="2">
        <f>F3-E3</f>
        <v>41958</v>
      </c>
    </row>
    <row r="4" spans="1:7" x14ac:dyDescent="0.3">
      <c r="A4" t="s">
        <v>9</v>
      </c>
      <c r="B4" s="4">
        <v>5000</v>
      </c>
      <c r="C4" s="1">
        <f t="shared" ref="C4:C19" si="0">0.3*D4</f>
        <v>2.2469999999999999</v>
      </c>
      <c r="D4" s="1">
        <v>7.49</v>
      </c>
      <c r="E4" s="1">
        <f t="shared" ref="E4:E12" si="1">B4*C4</f>
        <v>11235</v>
      </c>
      <c r="F4" s="1">
        <f t="shared" ref="F4:F12" si="2">B4*D4</f>
        <v>37450</v>
      </c>
      <c r="G4" s="2">
        <f t="shared" ref="G4:G12" si="3">F4-E4</f>
        <v>26215</v>
      </c>
    </row>
    <row r="5" spans="1:7" x14ac:dyDescent="0.3">
      <c r="A5" t="s">
        <v>10</v>
      </c>
      <c r="B5" s="4">
        <v>5000</v>
      </c>
      <c r="C5" s="1">
        <f t="shared" si="0"/>
        <v>5.085</v>
      </c>
      <c r="D5" s="1">
        <v>16.95</v>
      </c>
      <c r="E5" s="1">
        <f t="shared" si="1"/>
        <v>25425</v>
      </c>
      <c r="F5" s="1">
        <f t="shared" si="2"/>
        <v>84750</v>
      </c>
      <c r="G5" s="2">
        <f t="shared" si="3"/>
        <v>59325</v>
      </c>
    </row>
    <row r="6" spans="1:7" x14ac:dyDescent="0.3">
      <c r="A6" t="s">
        <v>11</v>
      </c>
      <c r="B6" s="4">
        <v>5000</v>
      </c>
      <c r="C6" s="1">
        <f t="shared" si="0"/>
        <v>2.9969999999999999</v>
      </c>
      <c r="D6" s="1">
        <v>9.99</v>
      </c>
      <c r="E6" s="1">
        <f t="shared" si="1"/>
        <v>14985</v>
      </c>
      <c r="F6" s="1">
        <f t="shared" si="2"/>
        <v>49950</v>
      </c>
      <c r="G6" s="2">
        <f t="shared" si="3"/>
        <v>34965</v>
      </c>
    </row>
    <row r="7" spans="1:7" x14ac:dyDescent="0.3">
      <c r="A7" t="s">
        <v>12</v>
      </c>
      <c r="B7" s="4">
        <v>5000</v>
      </c>
      <c r="C7" s="1">
        <f t="shared" si="0"/>
        <v>2.6970000000000001</v>
      </c>
      <c r="D7" s="1">
        <v>8.99</v>
      </c>
      <c r="E7" s="1">
        <f t="shared" si="1"/>
        <v>13485</v>
      </c>
      <c r="F7" s="1">
        <f t="shared" si="2"/>
        <v>44950</v>
      </c>
      <c r="G7" s="2">
        <f t="shared" si="3"/>
        <v>31465</v>
      </c>
    </row>
    <row r="8" spans="1:7" x14ac:dyDescent="0.3">
      <c r="A8" t="s">
        <v>13</v>
      </c>
      <c r="B8" s="4">
        <v>5000</v>
      </c>
      <c r="C8" s="1">
        <f t="shared" si="0"/>
        <v>2.3969999999999998</v>
      </c>
      <c r="D8" s="1">
        <v>7.99</v>
      </c>
      <c r="E8" s="1">
        <f t="shared" si="1"/>
        <v>11984.999999999998</v>
      </c>
      <c r="F8" s="1">
        <f t="shared" si="2"/>
        <v>39950</v>
      </c>
      <c r="G8" s="2">
        <f t="shared" si="3"/>
        <v>27965</v>
      </c>
    </row>
    <row r="9" spans="1:7" x14ac:dyDescent="0.3">
      <c r="A9" t="s">
        <v>14</v>
      </c>
      <c r="B9" s="4">
        <v>5000</v>
      </c>
      <c r="C9" s="1">
        <f t="shared" si="0"/>
        <v>2.097</v>
      </c>
      <c r="D9" s="1">
        <v>6.99</v>
      </c>
      <c r="E9" s="1">
        <f t="shared" si="1"/>
        <v>10485</v>
      </c>
      <c r="F9" s="1">
        <f t="shared" si="2"/>
        <v>34950</v>
      </c>
      <c r="G9" s="2">
        <f t="shared" si="3"/>
        <v>24465</v>
      </c>
    </row>
    <row r="10" spans="1:7" x14ac:dyDescent="0.3">
      <c r="A10" t="s">
        <v>15</v>
      </c>
      <c r="B10" s="4">
        <v>5000</v>
      </c>
      <c r="C10" s="1">
        <f t="shared" si="0"/>
        <v>2.3969999999999998</v>
      </c>
      <c r="D10" s="1">
        <v>7.99</v>
      </c>
      <c r="E10" s="1">
        <f t="shared" si="1"/>
        <v>11984.999999999998</v>
      </c>
      <c r="F10" s="1">
        <f t="shared" si="2"/>
        <v>39950</v>
      </c>
      <c r="G10" s="2">
        <f t="shared" si="3"/>
        <v>27965</v>
      </c>
    </row>
    <row r="11" spans="1:7" x14ac:dyDescent="0.3">
      <c r="A11" t="s">
        <v>16</v>
      </c>
      <c r="B11" s="4">
        <v>5000</v>
      </c>
      <c r="C11" s="1">
        <f t="shared" si="0"/>
        <v>2.3969999999999998</v>
      </c>
      <c r="D11" s="1">
        <v>7.99</v>
      </c>
      <c r="E11" s="1">
        <f t="shared" si="1"/>
        <v>11984.999999999998</v>
      </c>
      <c r="F11" s="1">
        <f t="shared" si="2"/>
        <v>39950</v>
      </c>
      <c r="G11" s="2">
        <f t="shared" si="3"/>
        <v>27965</v>
      </c>
    </row>
    <row r="12" spans="1:7" x14ac:dyDescent="0.3">
      <c r="A12" t="s">
        <v>17</v>
      </c>
      <c r="B12" s="4">
        <v>3000</v>
      </c>
      <c r="C12" s="1">
        <f t="shared" si="0"/>
        <v>1.1850000000000001</v>
      </c>
      <c r="D12" s="1">
        <v>3.95</v>
      </c>
      <c r="E12" s="1">
        <f t="shared" si="1"/>
        <v>3555</v>
      </c>
      <c r="F12" s="1">
        <f t="shared" si="2"/>
        <v>11850</v>
      </c>
      <c r="G12" s="2">
        <f t="shared" si="3"/>
        <v>8295</v>
      </c>
    </row>
    <row r="13" spans="1:7" x14ac:dyDescent="0.3">
      <c r="B13" s="4"/>
      <c r="C13" s="1">
        <f t="shared" si="0"/>
        <v>0</v>
      </c>
      <c r="D13" s="1"/>
      <c r="E13" s="1"/>
      <c r="F13" s="1"/>
    </row>
    <row r="14" spans="1:7" x14ac:dyDescent="0.3">
      <c r="A14" t="s">
        <v>18</v>
      </c>
      <c r="B14" s="4"/>
      <c r="C14" s="1">
        <f t="shared" si="0"/>
        <v>0</v>
      </c>
      <c r="D14" s="1"/>
      <c r="E14" s="1">
        <f>E15+E16+E17+E18+E19</f>
        <v>29896.5</v>
      </c>
      <c r="F14" s="1">
        <f>F15+F16+F17+F18+F19+F20+F21+F22+F23+F24</f>
        <v>643000</v>
      </c>
      <c r="G14" s="1">
        <f>G15+G16+G17+G18+G19+G20+G21+G22+G23+G24</f>
        <v>450100</v>
      </c>
    </row>
    <row r="15" spans="1:7" x14ac:dyDescent="0.3">
      <c r="A15" t="s">
        <v>19</v>
      </c>
      <c r="B15" s="4">
        <v>1500</v>
      </c>
      <c r="C15" s="1">
        <f t="shared" si="0"/>
        <v>2.9969999999999999</v>
      </c>
      <c r="D15" s="1">
        <v>9.99</v>
      </c>
      <c r="E15" s="1">
        <f>B15*C15</f>
        <v>4495.5</v>
      </c>
      <c r="F15" s="1">
        <f>B15*D15</f>
        <v>14985</v>
      </c>
      <c r="G15" s="2">
        <f t="shared" ref="G15:G19" si="4">F15-E15</f>
        <v>10489.5</v>
      </c>
    </row>
    <row r="16" spans="1:7" x14ac:dyDescent="0.3">
      <c r="A16" t="s">
        <v>20</v>
      </c>
      <c r="B16" s="4">
        <v>1500</v>
      </c>
      <c r="C16" s="1">
        <f t="shared" si="0"/>
        <v>2.2469999999999999</v>
      </c>
      <c r="D16" s="1">
        <v>7.49</v>
      </c>
      <c r="E16" s="1">
        <f>B16*C16</f>
        <v>3370.5</v>
      </c>
      <c r="F16" s="1">
        <f>B16*D16</f>
        <v>11235</v>
      </c>
      <c r="G16" s="2">
        <f t="shared" si="4"/>
        <v>7864.5</v>
      </c>
    </row>
    <row r="17" spans="1:7" x14ac:dyDescent="0.3">
      <c r="A17" t="s">
        <v>21</v>
      </c>
      <c r="B17" s="4">
        <v>5000</v>
      </c>
      <c r="C17" s="1">
        <f t="shared" si="0"/>
        <v>0.6</v>
      </c>
      <c r="D17" s="1">
        <v>2</v>
      </c>
      <c r="E17" s="1">
        <f>B17*C17</f>
        <v>3000</v>
      </c>
      <c r="F17" s="1">
        <f>B17*D17</f>
        <v>10000</v>
      </c>
      <c r="G17" s="2">
        <f t="shared" si="4"/>
        <v>7000</v>
      </c>
    </row>
    <row r="18" spans="1:7" x14ac:dyDescent="0.3">
      <c r="A18" t="s">
        <v>22</v>
      </c>
      <c r="B18" s="4">
        <v>5000</v>
      </c>
      <c r="C18" s="1">
        <f t="shared" si="0"/>
        <v>2.9969999999999999</v>
      </c>
      <c r="D18" s="1">
        <v>9.99</v>
      </c>
      <c r="E18" s="1">
        <f>B18*C18</f>
        <v>14985</v>
      </c>
      <c r="F18" s="1">
        <f>B18*D18</f>
        <v>49950</v>
      </c>
      <c r="G18" s="2">
        <f t="shared" si="4"/>
        <v>34965</v>
      </c>
    </row>
    <row r="19" spans="1:7" x14ac:dyDescent="0.3">
      <c r="A19" t="s">
        <v>5</v>
      </c>
      <c r="B19" s="4">
        <v>1500</v>
      </c>
      <c r="C19" s="1">
        <f t="shared" si="0"/>
        <v>2.6970000000000001</v>
      </c>
      <c r="D19" s="1">
        <v>8.99</v>
      </c>
      <c r="E19" s="1">
        <f t="shared" ref="E19:E24" si="5">B19*C19</f>
        <v>4045.5</v>
      </c>
      <c r="F19" s="1">
        <f t="shared" ref="F19:F24" si="6">B19*D19</f>
        <v>13485</v>
      </c>
      <c r="G19" s="2">
        <f t="shared" si="4"/>
        <v>9439.5</v>
      </c>
    </row>
    <row r="20" spans="1:7" x14ac:dyDescent="0.3">
      <c r="B20" s="3"/>
      <c r="C20" s="1"/>
      <c r="D20" s="1"/>
      <c r="E20" s="1"/>
      <c r="F20" s="1"/>
      <c r="G20" s="2"/>
    </row>
    <row r="21" spans="1:7" x14ac:dyDescent="0.3">
      <c r="A21" t="s">
        <v>24</v>
      </c>
      <c r="B21" s="4">
        <f>SUM(B3:B20)</f>
        <v>63500</v>
      </c>
      <c r="C21" s="1"/>
      <c r="D21" s="1"/>
      <c r="E21" s="1">
        <f>E3+E4+E5+E6+E7+E8+E9+E10+E11+E12+E15+E16+E18+E17+E19</f>
        <v>163003.5</v>
      </c>
      <c r="F21" s="1">
        <f t="shared" ref="F21:G21" si="7">F3+F4+F5+F6+F7+F8+F9+F10+F11+F12+F15+F16+F18+F17+F19</f>
        <v>543345</v>
      </c>
      <c r="G21" s="1">
        <f t="shared" si="7"/>
        <v>380341.5</v>
      </c>
    </row>
    <row r="22" spans="1:7" x14ac:dyDescent="0.3">
      <c r="C22" s="1"/>
      <c r="D22" s="1"/>
      <c r="E22" s="1"/>
      <c r="F22" s="1"/>
      <c r="G22" s="2"/>
    </row>
    <row r="23" spans="1:7" x14ac:dyDescent="0.3">
      <c r="C23" s="1"/>
      <c r="D23" s="1"/>
      <c r="E23" s="1"/>
      <c r="F23" s="1"/>
      <c r="G23" s="2"/>
    </row>
    <row r="24" spans="1:7" x14ac:dyDescent="0.3">
      <c r="C24" s="1"/>
      <c r="D24" s="1"/>
      <c r="E24" s="1"/>
      <c r="F24" s="1"/>
      <c r="G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D42-457A-4AFB-81D6-7712F17CD6D6}">
  <dimension ref="A1:C12"/>
  <sheetViews>
    <sheetView tabSelected="1" workbookViewId="0">
      <selection activeCell="B13" sqref="B13"/>
    </sheetView>
  </sheetViews>
  <sheetFormatPr defaultRowHeight="14.4" x14ac:dyDescent="0.3"/>
  <cols>
    <col min="1" max="1" width="18.88671875" bestFit="1" customWidth="1"/>
    <col min="2" max="2" width="11.88671875" bestFit="1" customWidth="1"/>
  </cols>
  <sheetData>
    <row r="1" spans="1:3" x14ac:dyDescent="0.3">
      <c r="A1" t="s">
        <v>26</v>
      </c>
      <c r="B1" t="s">
        <v>30</v>
      </c>
      <c r="C1" t="s">
        <v>6</v>
      </c>
    </row>
    <row r="3" spans="1:3" x14ac:dyDescent="0.3">
      <c r="A3" s="6" t="s">
        <v>34</v>
      </c>
    </row>
    <row r="4" spans="1:3" x14ac:dyDescent="0.3">
      <c r="A4" t="s">
        <v>27</v>
      </c>
      <c r="B4" s="4">
        <v>14000</v>
      </c>
    </row>
    <row r="5" spans="1:3" x14ac:dyDescent="0.3">
      <c r="A5" t="s">
        <v>28</v>
      </c>
      <c r="B5" s="4">
        <v>50000</v>
      </c>
    </row>
    <row r="6" spans="1:3" x14ac:dyDescent="0.3">
      <c r="A6" t="s">
        <v>29</v>
      </c>
      <c r="B6" s="4">
        <v>12000</v>
      </c>
    </row>
    <row r="7" spans="1:3" x14ac:dyDescent="0.3">
      <c r="A7" t="s">
        <v>32</v>
      </c>
      <c r="B7" s="4">
        <v>70000</v>
      </c>
    </row>
    <row r="8" spans="1:3" x14ac:dyDescent="0.3">
      <c r="C8" s="5">
        <f>SUM(B4:B7)</f>
        <v>146000</v>
      </c>
    </row>
    <row r="9" spans="1:3" x14ac:dyDescent="0.3">
      <c r="A9" s="6" t="s">
        <v>33</v>
      </c>
    </row>
    <row r="10" spans="1:3" x14ac:dyDescent="0.3">
      <c r="A10" t="s">
        <v>31</v>
      </c>
      <c r="B10" s="4">
        <v>10000</v>
      </c>
    </row>
    <row r="12" spans="1:3" x14ac:dyDescent="0.3">
      <c r="A12" t="s">
        <v>6</v>
      </c>
      <c r="B12" s="5">
        <f>SUM(B4:B10)</f>
        <v>156000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Omzetvoor en brutowinst voorspe</vt:lpstr>
      <vt:lpstr>InvesteringInvesterings begroti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van de laar</dc:creator>
  <cp:lastModifiedBy>Timo van de laar</cp:lastModifiedBy>
  <dcterms:created xsi:type="dcterms:W3CDTF">2020-07-10T08:21:53Z</dcterms:created>
  <dcterms:modified xsi:type="dcterms:W3CDTF">2020-07-10T09:11:57Z</dcterms:modified>
</cp:coreProperties>
</file>