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MetroResearch/JVey/Projects/16 Where RSP/Publications/Report 1/Data Attachments/Metro_Area_Data/Property_Value_Analysis/"/>
    </mc:Choice>
  </mc:AlternateContent>
  <xr:revisionPtr revIDLastSave="7" documentId="11_D0DD667FA5E9842E8C0F10AA75ACBA81CCC3E4A2" xr6:coauthVersionLast="47" xr6:coauthVersionMax="47" xr10:uidLastSave="{D98AC036-9178-4029-AEB4-7FAFD01C8A23}"/>
  <bookViews>
    <workbookView xWindow="-28050" yWindow="675" windowWidth="27345" windowHeight="13230" xr2:uid="{00000000-000D-0000-FFFF-FFFF00000000}"/>
  </bookViews>
  <sheets>
    <sheet name="Commercial Property" sheetId="1" r:id="rId1"/>
    <sheet name="Residential Proper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2" l="1"/>
  <c r="R45" i="2" s="1"/>
  <c r="M45" i="2"/>
  <c r="J45" i="2"/>
  <c r="G45" i="2"/>
  <c r="Q45" i="2" s="1"/>
  <c r="P44" i="2"/>
  <c r="M44" i="2"/>
  <c r="R44" i="2" s="1"/>
  <c r="J44" i="2"/>
  <c r="G44" i="2"/>
  <c r="P43" i="2"/>
  <c r="M43" i="2"/>
  <c r="R43" i="2" s="1"/>
  <c r="J43" i="2"/>
  <c r="Q43" i="2" s="1"/>
  <c r="G43" i="2"/>
  <c r="P42" i="2"/>
  <c r="M42" i="2"/>
  <c r="R42" i="2" s="1"/>
  <c r="J42" i="2"/>
  <c r="Q42" i="2" s="1"/>
  <c r="G42" i="2"/>
  <c r="P41" i="2"/>
  <c r="M41" i="2"/>
  <c r="J41" i="2"/>
  <c r="G41" i="2"/>
  <c r="Q41" i="2" s="1"/>
  <c r="P40" i="2"/>
  <c r="R40" i="2" s="1"/>
  <c r="M40" i="2"/>
  <c r="J40" i="2"/>
  <c r="G40" i="2"/>
  <c r="Q40" i="2" s="1"/>
  <c r="P39" i="2"/>
  <c r="R39" i="2" s="1"/>
  <c r="M39" i="2"/>
  <c r="J39" i="2"/>
  <c r="Q39" i="2" s="1"/>
  <c r="G39" i="2"/>
  <c r="R38" i="2"/>
  <c r="P38" i="2"/>
  <c r="M38" i="2"/>
  <c r="J38" i="2"/>
  <c r="G38" i="2"/>
  <c r="Q38" i="2" s="1"/>
  <c r="P37" i="2"/>
  <c r="M37" i="2"/>
  <c r="J37" i="2"/>
  <c r="G37" i="2"/>
  <c r="Q37" i="2" s="1"/>
  <c r="P36" i="2"/>
  <c r="M36" i="2"/>
  <c r="R36" i="2" s="1"/>
  <c r="J36" i="2"/>
  <c r="G36" i="2"/>
  <c r="P35" i="2"/>
  <c r="R35" i="2" s="1"/>
  <c r="M35" i="2"/>
  <c r="J35" i="2"/>
  <c r="Q35" i="2" s="1"/>
  <c r="G35" i="2"/>
  <c r="P34" i="2"/>
  <c r="M34" i="2"/>
  <c r="R34" i="2" s="1"/>
  <c r="J34" i="2"/>
  <c r="G34" i="2"/>
  <c r="Q34" i="2" s="1"/>
  <c r="P33" i="2"/>
  <c r="M33" i="2"/>
  <c r="J33" i="2"/>
  <c r="G33" i="2"/>
  <c r="P32" i="2"/>
  <c r="R32" i="2" s="1"/>
  <c r="M32" i="2"/>
  <c r="J32" i="2"/>
  <c r="G32" i="2"/>
  <c r="P31" i="2"/>
  <c r="M31" i="2"/>
  <c r="J31" i="2"/>
  <c r="G31" i="2"/>
  <c r="P30" i="2"/>
  <c r="M30" i="2"/>
  <c r="R30" i="2" s="1"/>
  <c r="J30" i="2"/>
  <c r="G30" i="2"/>
  <c r="Q30" i="2" s="1"/>
  <c r="P29" i="2"/>
  <c r="R29" i="2" s="1"/>
  <c r="M29" i="2"/>
  <c r="J29" i="2"/>
  <c r="G29" i="2"/>
  <c r="Q29" i="2" s="1"/>
  <c r="P28" i="2"/>
  <c r="M28" i="2"/>
  <c r="R28" i="2" s="1"/>
  <c r="J28" i="2"/>
  <c r="G28" i="2"/>
  <c r="P27" i="2"/>
  <c r="M27" i="2"/>
  <c r="J27" i="2"/>
  <c r="Q27" i="2" s="1"/>
  <c r="G27" i="2"/>
  <c r="P26" i="2"/>
  <c r="M26" i="2"/>
  <c r="R26" i="2" s="1"/>
  <c r="J26" i="2"/>
  <c r="G26" i="2"/>
  <c r="P25" i="2"/>
  <c r="M25" i="2"/>
  <c r="J25" i="2"/>
  <c r="G25" i="2"/>
  <c r="Q25" i="2" s="1"/>
  <c r="P24" i="2"/>
  <c r="R24" i="2" s="1"/>
  <c r="M24" i="2"/>
  <c r="J24" i="2"/>
  <c r="G24" i="2"/>
  <c r="Q24" i="2" s="1"/>
  <c r="P23" i="2"/>
  <c r="M23" i="2"/>
  <c r="J23" i="2"/>
  <c r="Q23" i="2" s="1"/>
  <c r="G23" i="2"/>
  <c r="R22" i="2"/>
  <c r="P22" i="2"/>
  <c r="M22" i="2"/>
  <c r="J22" i="2"/>
  <c r="G22" i="2"/>
  <c r="Q22" i="2" s="1"/>
  <c r="P21" i="2"/>
  <c r="M21" i="2"/>
  <c r="J21" i="2"/>
  <c r="G21" i="2"/>
  <c r="Q21" i="2" s="1"/>
  <c r="P20" i="2"/>
  <c r="M20" i="2"/>
  <c r="R20" i="2" s="1"/>
  <c r="J20" i="2"/>
  <c r="G20" i="2"/>
  <c r="P19" i="2"/>
  <c r="M19" i="2"/>
  <c r="J19" i="2"/>
  <c r="Q19" i="2" s="1"/>
  <c r="G19" i="2"/>
  <c r="P18" i="2"/>
  <c r="M18" i="2"/>
  <c r="R18" i="2" s="1"/>
  <c r="J18" i="2"/>
  <c r="G18" i="2"/>
  <c r="Q18" i="2" s="1"/>
  <c r="P17" i="2"/>
  <c r="M17" i="2"/>
  <c r="J17" i="2"/>
  <c r="G17" i="2"/>
  <c r="P16" i="2"/>
  <c r="R16" i="2" s="1"/>
  <c r="M16" i="2"/>
  <c r="J16" i="2"/>
  <c r="G16" i="2"/>
  <c r="P15" i="2"/>
  <c r="M15" i="2"/>
  <c r="J15" i="2"/>
  <c r="G15" i="2"/>
  <c r="P14" i="2"/>
  <c r="M14" i="2"/>
  <c r="R14" i="2" s="1"/>
  <c r="J14" i="2"/>
  <c r="G14" i="2"/>
  <c r="Q14" i="2" s="1"/>
  <c r="P13" i="2"/>
  <c r="R13" i="2" s="1"/>
  <c r="M13" i="2"/>
  <c r="J13" i="2"/>
  <c r="G13" i="2"/>
  <c r="Q13" i="2" s="1"/>
  <c r="P12" i="2"/>
  <c r="M12" i="2"/>
  <c r="R12" i="2" s="1"/>
  <c r="J12" i="2"/>
  <c r="G12" i="2"/>
  <c r="P11" i="2"/>
  <c r="M11" i="2"/>
  <c r="R11" i="2" s="1"/>
  <c r="J11" i="2"/>
  <c r="Q11" i="2" s="1"/>
  <c r="G11" i="2"/>
  <c r="P10" i="2"/>
  <c r="M10" i="2"/>
  <c r="R10" i="2" s="1"/>
  <c r="J10" i="2"/>
  <c r="G10" i="2"/>
  <c r="P9" i="2"/>
  <c r="M9" i="2"/>
  <c r="J9" i="2"/>
  <c r="G9" i="2"/>
  <c r="Q9" i="2" s="1"/>
  <c r="P8" i="2"/>
  <c r="R8" i="2" s="1"/>
  <c r="M8" i="2"/>
  <c r="J8" i="2"/>
  <c r="G8" i="2"/>
  <c r="Q8" i="2" s="1"/>
  <c r="P7" i="2"/>
  <c r="M7" i="2"/>
  <c r="J7" i="2"/>
  <c r="Q7" i="2" s="1"/>
  <c r="G7" i="2"/>
  <c r="R6" i="2"/>
  <c r="P6" i="2"/>
  <c r="M6" i="2"/>
  <c r="J6" i="2"/>
  <c r="G6" i="2"/>
  <c r="Q6" i="2" s="1"/>
  <c r="P5" i="2"/>
  <c r="M5" i="2"/>
  <c r="J5" i="2"/>
  <c r="G5" i="2"/>
  <c r="Q5" i="2" s="1"/>
  <c r="P4" i="2"/>
  <c r="M4" i="2"/>
  <c r="R4" i="2" s="1"/>
  <c r="J4" i="2"/>
  <c r="G4" i="2"/>
  <c r="P3" i="2"/>
  <c r="M3" i="2"/>
  <c r="J3" i="2"/>
  <c r="Q3" i="2" s="1"/>
  <c r="G3" i="2"/>
  <c r="P2" i="2"/>
  <c r="M2" i="2"/>
  <c r="R2" i="2" s="1"/>
  <c r="J2" i="2"/>
  <c r="G2" i="2"/>
  <c r="Q2" i="2" s="1"/>
  <c r="Q47" i="1"/>
  <c r="P47" i="1"/>
  <c r="O47" i="1"/>
  <c r="N47" i="1"/>
  <c r="O48" i="1" s="1"/>
  <c r="Y46" i="1"/>
  <c r="X46" i="1"/>
  <c r="W46" i="1"/>
  <c r="V46" i="1"/>
  <c r="U46" i="1"/>
  <c r="T46" i="1"/>
  <c r="S46" i="1"/>
  <c r="R46" i="1"/>
  <c r="M46" i="1"/>
  <c r="Y45" i="1"/>
  <c r="X45" i="1"/>
  <c r="W45" i="1"/>
  <c r="V45" i="1"/>
  <c r="U45" i="1"/>
  <c r="T45" i="1"/>
  <c r="S45" i="1"/>
  <c r="R45" i="1"/>
  <c r="M45" i="1"/>
  <c r="Y44" i="1"/>
  <c r="X44" i="1"/>
  <c r="W44" i="1"/>
  <c r="V44" i="1"/>
  <c r="U44" i="1"/>
  <c r="T44" i="1"/>
  <c r="S44" i="1"/>
  <c r="R44" i="1"/>
  <c r="M44" i="1"/>
  <c r="Y43" i="1"/>
  <c r="X43" i="1"/>
  <c r="W43" i="1"/>
  <c r="V43" i="1"/>
  <c r="U43" i="1"/>
  <c r="T43" i="1"/>
  <c r="S43" i="1"/>
  <c r="R43" i="1"/>
  <c r="M43" i="1"/>
  <c r="Y42" i="1"/>
  <c r="X42" i="1"/>
  <c r="W42" i="1"/>
  <c r="V42" i="1"/>
  <c r="U42" i="1"/>
  <c r="T42" i="1"/>
  <c r="S42" i="1"/>
  <c r="R42" i="1"/>
  <c r="M42" i="1"/>
  <c r="Y41" i="1"/>
  <c r="X41" i="1"/>
  <c r="W41" i="1"/>
  <c r="V41" i="1"/>
  <c r="U41" i="1"/>
  <c r="T41" i="1"/>
  <c r="S41" i="1"/>
  <c r="R41" i="1"/>
  <c r="M41" i="1"/>
  <c r="Y40" i="1"/>
  <c r="X40" i="1"/>
  <c r="W40" i="1"/>
  <c r="V40" i="1"/>
  <c r="U40" i="1"/>
  <c r="T40" i="1"/>
  <c r="S40" i="1"/>
  <c r="R40" i="1"/>
  <c r="M40" i="1"/>
  <c r="Y39" i="1"/>
  <c r="X39" i="1"/>
  <c r="W39" i="1"/>
  <c r="V39" i="1"/>
  <c r="U39" i="1"/>
  <c r="T39" i="1"/>
  <c r="S39" i="1"/>
  <c r="R39" i="1"/>
  <c r="M39" i="1"/>
  <c r="Y38" i="1"/>
  <c r="X38" i="1"/>
  <c r="W38" i="1"/>
  <c r="V38" i="1"/>
  <c r="U38" i="1"/>
  <c r="T38" i="1"/>
  <c r="S38" i="1"/>
  <c r="R38" i="1"/>
  <c r="M38" i="1"/>
  <c r="Y37" i="1"/>
  <c r="X37" i="1"/>
  <c r="W37" i="1"/>
  <c r="V37" i="1"/>
  <c r="U37" i="1"/>
  <c r="T37" i="1"/>
  <c r="S37" i="1"/>
  <c r="R37" i="1"/>
  <c r="M37" i="1"/>
  <c r="Y36" i="1"/>
  <c r="X36" i="1"/>
  <c r="W36" i="1"/>
  <c r="V36" i="1"/>
  <c r="U36" i="1"/>
  <c r="T36" i="1"/>
  <c r="S36" i="1"/>
  <c r="R36" i="1"/>
  <c r="M36" i="1"/>
  <c r="Y35" i="1"/>
  <c r="X35" i="1"/>
  <c r="W35" i="1"/>
  <c r="V35" i="1"/>
  <c r="U35" i="1"/>
  <c r="T35" i="1"/>
  <c r="S35" i="1"/>
  <c r="R35" i="1"/>
  <c r="M35" i="1"/>
  <c r="Y34" i="1"/>
  <c r="X34" i="1"/>
  <c r="W34" i="1"/>
  <c r="V34" i="1"/>
  <c r="U34" i="1"/>
  <c r="T34" i="1"/>
  <c r="S34" i="1"/>
  <c r="R34" i="1"/>
  <c r="M34" i="1"/>
  <c r="Y33" i="1"/>
  <c r="X33" i="1"/>
  <c r="W33" i="1"/>
  <c r="V33" i="1"/>
  <c r="U33" i="1"/>
  <c r="T33" i="1"/>
  <c r="S33" i="1"/>
  <c r="R33" i="1"/>
  <c r="M33" i="1"/>
  <c r="Y32" i="1"/>
  <c r="X32" i="1"/>
  <c r="W32" i="1"/>
  <c r="V32" i="1"/>
  <c r="U32" i="1"/>
  <c r="T32" i="1"/>
  <c r="S32" i="1"/>
  <c r="R32" i="1"/>
  <c r="M32" i="1"/>
  <c r="Y31" i="1"/>
  <c r="X31" i="1"/>
  <c r="W31" i="1"/>
  <c r="V31" i="1"/>
  <c r="U31" i="1"/>
  <c r="T31" i="1"/>
  <c r="S31" i="1"/>
  <c r="R31" i="1"/>
  <c r="M31" i="1"/>
  <c r="Y30" i="1"/>
  <c r="X30" i="1"/>
  <c r="W30" i="1"/>
  <c r="V30" i="1"/>
  <c r="U30" i="1"/>
  <c r="T30" i="1"/>
  <c r="S30" i="1"/>
  <c r="R30" i="1"/>
  <c r="M30" i="1"/>
  <c r="Y29" i="1"/>
  <c r="X29" i="1"/>
  <c r="W29" i="1"/>
  <c r="V29" i="1"/>
  <c r="U29" i="1"/>
  <c r="T29" i="1"/>
  <c r="S29" i="1"/>
  <c r="R29" i="1"/>
  <c r="M29" i="1"/>
  <c r="Y28" i="1"/>
  <c r="X28" i="1"/>
  <c r="W28" i="1"/>
  <c r="V28" i="1"/>
  <c r="U28" i="1"/>
  <c r="T28" i="1"/>
  <c r="S28" i="1"/>
  <c r="R28" i="1"/>
  <c r="M28" i="1"/>
  <c r="Y27" i="1"/>
  <c r="X27" i="1"/>
  <c r="W27" i="1"/>
  <c r="V27" i="1"/>
  <c r="U27" i="1"/>
  <c r="T27" i="1"/>
  <c r="S27" i="1"/>
  <c r="R27" i="1"/>
  <c r="M27" i="1"/>
  <c r="Y26" i="1"/>
  <c r="X26" i="1"/>
  <c r="W26" i="1"/>
  <c r="V26" i="1"/>
  <c r="U26" i="1"/>
  <c r="T26" i="1"/>
  <c r="S26" i="1"/>
  <c r="R26" i="1"/>
  <c r="M26" i="1"/>
  <c r="Y25" i="1"/>
  <c r="X25" i="1"/>
  <c r="W25" i="1"/>
  <c r="V25" i="1"/>
  <c r="U25" i="1"/>
  <c r="T25" i="1"/>
  <c r="S25" i="1"/>
  <c r="R25" i="1"/>
  <c r="M25" i="1"/>
  <c r="Y24" i="1"/>
  <c r="X24" i="1"/>
  <c r="W24" i="1"/>
  <c r="V24" i="1"/>
  <c r="U24" i="1"/>
  <c r="T24" i="1"/>
  <c r="S24" i="1"/>
  <c r="R24" i="1"/>
  <c r="M24" i="1"/>
  <c r="Y23" i="1"/>
  <c r="X23" i="1"/>
  <c r="W23" i="1"/>
  <c r="V23" i="1"/>
  <c r="U23" i="1"/>
  <c r="T23" i="1"/>
  <c r="S23" i="1"/>
  <c r="R23" i="1"/>
  <c r="M23" i="1"/>
  <c r="Y22" i="1"/>
  <c r="X22" i="1"/>
  <c r="W22" i="1"/>
  <c r="V22" i="1"/>
  <c r="U22" i="1"/>
  <c r="T22" i="1"/>
  <c r="S22" i="1"/>
  <c r="R22" i="1"/>
  <c r="M22" i="1"/>
  <c r="Y21" i="1"/>
  <c r="X21" i="1"/>
  <c r="W21" i="1"/>
  <c r="V21" i="1"/>
  <c r="U21" i="1"/>
  <c r="T21" i="1"/>
  <c r="S21" i="1"/>
  <c r="R21" i="1"/>
  <c r="M21" i="1"/>
  <c r="Y20" i="1"/>
  <c r="X20" i="1"/>
  <c r="W20" i="1"/>
  <c r="V20" i="1"/>
  <c r="U20" i="1"/>
  <c r="T20" i="1"/>
  <c r="S20" i="1"/>
  <c r="R20" i="1"/>
  <c r="M20" i="1"/>
  <c r="Y19" i="1"/>
  <c r="X19" i="1"/>
  <c r="W19" i="1"/>
  <c r="V19" i="1"/>
  <c r="U19" i="1"/>
  <c r="T19" i="1"/>
  <c r="S19" i="1"/>
  <c r="R19" i="1"/>
  <c r="M19" i="1"/>
  <c r="Y18" i="1"/>
  <c r="X18" i="1"/>
  <c r="W18" i="1"/>
  <c r="V18" i="1"/>
  <c r="U18" i="1"/>
  <c r="T18" i="1"/>
  <c r="S18" i="1"/>
  <c r="R18" i="1"/>
  <c r="M18" i="1"/>
  <c r="Y17" i="1"/>
  <c r="X17" i="1"/>
  <c r="W17" i="1"/>
  <c r="V17" i="1"/>
  <c r="U17" i="1"/>
  <c r="T17" i="1"/>
  <c r="S17" i="1"/>
  <c r="R17" i="1"/>
  <c r="M17" i="1"/>
  <c r="Y16" i="1"/>
  <c r="X16" i="1"/>
  <c r="W16" i="1"/>
  <c r="V16" i="1"/>
  <c r="U16" i="1"/>
  <c r="T16" i="1"/>
  <c r="S16" i="1"/>
  <c r="R16" i="1"/>
  <c r="M16" i="1"/>
  <c r="Y15" i="1"/>
  <c r="X15" i="1"/>
  <c r="W15" i="1"/>
  <c r="V15" i="1"/>
  <c r="U15" i="1"/>
  <c r="T15" i="1"/>
  <c r="S15" i="1"/>
  <c r="R15" i="1"/>
  <c r="M15" i="1"/>
  <c r="Y14" i="1"/>
  <c r="X14" i="1"/>
  <c r="W14" i="1"/>
  <c r="V14" i="1"/>
  <c r="U14" i="1"/>
  <c r="T14" i="1"/>
  <c r="S14" i="1"/>
  <c r="R14" i="1"/>
  <c r="M14" i="1"/>
  <c r="Y13" i="1"/>
  <c r="X13" i="1"/>
  <c r="W13" i="1"/>
  <c r="V13" i="1"/>
  <c r="U13" i="1"/>
  <c r="T13" i="1"/>
  <c r="S13" i="1"/>
  <c r="R13" i="1"/>
  <c r="M13" i="1"/>
  <c r="Y12" i="1"/>
  <c r="X12" i="1"/>
  <c r="W12" i="1"/>
  <c r="V12" i="1"/>
  <c r="U12" i="1"/>
  <c r="T12" i="1"/>
  <c r="S12" i="1"/>
  <c r="R12" i="1"/>
  <c r="M12" i="1"/>
  <c r="Y11" i="1"/>
  <c r="X11" i="1"/>
  <c r="W11" i="1"/>
  <c r="V11" i="1"/>
  <c r="U11" i="1"/>
  <c r="T11" i="1"/>
  <c r="S11" i="1"/>
  <c r="R11" i="1"/>
  <c r="M11" i="1"/>
  <c r="Y10" i="1"/>
  <c r="X10" i="1"/>
  <c r="W10" i="1"/>
  <c r="V10" i="1"/>
  <c r="U10" i="1"/>
  <c r="T10" i="1"/>
  <c r="S10" i="1"/>
  <c r="R10" i="1"/>
  <c r="M10" i="1"/>
  <c r="Y9" i="1"/>
  <c r="X9" i="1"/>
  <c r="W9" i="1"/>
  <c r="V9" i="1"/>
  <c r="U9" i="1"/>
  <c r="T9" i="1"/>
  <c r="S9" i="1"/>
  <c r="R9" i="1"/>
  <c r="M9" i="1"/>
  <c r="Y8" i="1"/>
  <c r="X8" i="1"/>
  <c r="W8" i="1"/>
  <c r="V8" i="1"/>
  <c r="U8" i="1"/>
  <c r="T8" i="1"/>
  <c r="S8" i="1"/>
  <c r="R8" i="1"/>
  <c r="M8" i="1"/>
  <c r="Y7" i="1"/>
  <c r="X7" i="1"/>
  <c r="W7" i="1"/>
  <c r="V7" i="1"/>
  <c r="U7" i="1"/>
  <c r="T7" i="1"/>
  <c r="S7" i="1"/>
  <c r="R7" i="1"/>
  <c r="M7" i="1"/>
  <c r="Y6" i="1"/>
  <c r="X6" i="1"/>
  <c r="W6" i="1"/>
  <c r="V6" i="1"/>
  <c r="U6" i="1"/>
  <c r="T6" i="1"/>
  <c r="S6" i="1"/>
  <c r="R6" i="1"/>
  <c r="M6" i="1"/>
  <c r="Y5" i="1"/>
  <c r="X5" i="1"/>
  <c r="W5" i="1"/>
  <c r="V5" i="1"/>
  <c r="U5" i="1"/>
  <c r="T5" i="1"/>
  <c r="S5" i="1"/>
  <c r="R5" i="1"/>
  <c r="M5" i="1"/>
  <c r="Y4" i="1"/>
  <c r="X4" i="1"/>
  <c r="W4" i="1"/>
  <c r="V4" i="1"/>
  <c r="U4" i="1"/>
  <c r="T4" i="1"/>
  <c r="S4" i="1"/>
  <c r="R4" i="1"/>
  <c r="M4" i="1"/>
  <c r="Y3" i="1"/>
  <c r="X3" i="1"/>
  <c r="W3" i="1"/>
  <c r="V3" i="1"/>
  <c r="U3" i="1"/>
  <c r="T3" i="1"/>
  <c r="S3" i="1"/>
  <c r="R3" i="1"/>
  <c r="M3" i="1"/>
  <c r="Y2" i="1"/>
  <c r="X2" i="1"/>
  <c r="W2" i="1"/>
  <c r="V2" i="1"/>
  <c r="U2" i="1"/>
  <c r="T2" i="1"/>
  <c r="S2" i="1"/>
  <c r="R2" i="1"/>
  <c r="M2" i="1"/>
  <c r="R3" i="2" l="1"/>
  <c r="Q16" i="2"/>
  <c r="R17" i="2"/>
  <c r="R19" i="2"/>
  <c r="Q32" i="2"/>
  <c r="R33" i="2"/>
  <c r="Q4" i="2"/>
  <c r="R5" i="2"/>
  <c r="R7" i="2"/>
  <c r="Q20" i="2"/>
  <c r="R21" i="2"/>
  <c r="R23" i="2"/>
  <c r="Q36" i="2"/>
  <c r="R37" i="2"/>
  <c r="R9" i="2"/>
  <c r="R25" i="2"/>
  <c r="R41" i="2"/>
  <c r="Q10" i="2"/>
  <c r="Q15" i="2"/>
  <c r="Q17" i="2"/>
  <c r="Q26" i="2"/>
  <c r="R27" i="2"/>
  <c r="Q31" i="2"/>
  <c r="Q33" i="2"/>
  <c r="Q12" i="2"/>
  <c r="R15" i="2"/>
  <c r="Q28" i="2"/>
  <c r="R31" i="2"/>
  <c r="Q44" i="2"/>
</calcChain>
</file>

<file path=xl/sharedStrings.xml><?xml version="1.0" encoding="utf-8"?>
<sst xmlns="http://schemas.openxmlformats.org/spreadsheetml/2006/main" count="132" uniqueCount="89">
  <si>
    <t>MSA FIPS</t>
  </si>
  <si>
    <t>MSA Name</t>
  </si>
  <si>
    <t>MSA Rank</t>
  </si>
  <si>
    <t>Major Center Dev. Area Share</t>
  </si>
  <si>
    <t>Minor Center Dev. Area Share</t>
  </si>
  <si>
    <t>Mono Center Dev. Area Share</t>
  </si>
  <si>
    <t>Other Dev. Area Share</t>
  </si>
  <si>
    <t>Major Center Job Share</t>
  </si>
  <si>
    <t>Minor Center Job Share</t>
  </si>
  <si>
    <t xml:space="preserve"> Mono Center Job Share</t>
  </si>
  <si>
    <t>Other Job Share</t>
  </si>
  <si>
    <t>Total Commercial Land Value</t>
  </si>
  <si>
    <t>All Centers Commercial Land Value Share</t>
  </si>
  <si>
    <t>Major Center Commercial Land Value Share</t>
  </si>
  <si>
    <t>Minor Center Commercial Land Value Share</t>
  </si>
  <si>
    <t>Mono Center Commercial Land Value Share</t>
  </si>
  <si>
    <t>Other Commercial Land Value Share</t>
  </si>
  <si>
    <t>Major Center Commercial Land Value to Dev. Area Ratio</t>
  </si>
  <si>
    <t>Minor Center Commercial Land Value to Dev. Area Ratio</t>
  </si>
  <si>
    <t>Mono Center Commercial Land Value to Dev. Area Ratio</t>
  </si>
  <si>
    <t>Other Commercial Land Value to Dev. Area Ratio</t>
  </si>
  <si>
    <t>Major Center Commercial Land Value to Job Ratio</t>
  </si>
  <si>
    <t>Minor Center Commercial Land Value to Job Ratio</t>
  </si>
  <si>
    <t>Mono Center Commercial Land Value to Job Ratio</t>
  </si>
  <si>
    <t>Other Center Commercial Land Value to Job Ratio</t>
  </si>
  <si>
    <t>Los Angeles-Long Beach-Anaheim, CA</t>
  </si>
  <si>
    <t>Chicago-Naperville-Elgin, IL-IN-WI</t>
  </si>
  <si>
    <t>Dallas-Fort Worth-Arlington, TX</t>
  </si>
  <si>
    <t>Houston-The Woodlands-Sugar Land, TX</t>
  </si>
  <si>
    <t>Washington-Arlington-Alexandria, DC-VA-MD-WV</t>
  </si>
  <si>
    <t>Miami-Fort Lauderdale-Pompano Beach, FL</t>
  </si>
  <si>
    <t>Boston-Cambridge-Newton, MA-NH</t>
  </si>
  <si>
    <t>Phoenix-Mesa-Chandler, AZ</t>
  </si>
  <si>
    <t>San Francisco-Oakland-Berkeley, CA</t>
  </si>
  <si>
    <t>Riverside-San Bernardino-Ontario, CA</t>
  </si>
  <si>
    <t>San Diego-Chula Vista-Carlsbad, CA</t>
  </si>
  <si>
    <t>Tampa-St. Petersburg-Clearwater, FL</t>
  </si>
  <si>
    <t>Las Vegas-Henderson-Paradise, NV</t>
  </si>
  <si>
    <t>Cleveland-Elyria, OH</t>
  </si>
  <si>
    <t>San Jose-Sunnyvale-Santa Clara, CA</t>
  </si>
  <si>
    <t>Providence-Warwick, RI-MA</t>
  </si>
  <si>
    <t>Jacksonville, FL</t>
  </si>
  <si>
    <t>Milwaukee-Waukesha, WI</t>
  </si>
  <si>
    <t>Raleigh-Cary, NC</t>
  </si>
  <si>
    <t>Hartford-East Hartford-Middletown, CT</t>
  </si>
  <si>
    <t>Buffalo-Cheektowaga, NY</t>
  </si>
  <si>
    <t>Tucson, AZ</t>
  </si>
  <si>
    <t>Urban Honolulu, HI</t>
  </si>
  <si>
    <t>Fresno, CA</t>
  </si>
  <si>
    <t>Worcester, MA-CT</t>
  </si>
  <si>
    <t>Bridgeport-Stamford-Norwalk, CT</t>
  </si>
  <si>
    <t>New Haven-Milford, CT</t>
  </si>
  <si>
    <t>Oxnard-Thousand Oaks-Ventura, CA</t>
  </si>
  <si>
    <t>North Port-Sarasota-Bradenton, FL</t>
  </si>
  <si>
    <t>Columbia, SC</t>
  </si>
  <si>
    <t>Stockton, CA</t>
  </si>
  <si>
    <t>Greensboro-High Point, NC</t>
  </si>
  <si>
    <t>Cape Coral-Fort Myers, FL</t>
  </si>
  <si>
    <t>Colorado Springs, CO</t>
  </si>
  <si>
    <t>Lakeland-Winter Haven, FL</t>
  </si>
  <si>
    <t>Des Moines-West Des Moines, IA</t>
  </si>
  <si>
    <t>Akron, OH</t>
  </si>
  <si>
    <t>Springfield, MA</t>
  </si>
  <si>
    <t>Poughkeepsie-Newburgh-Middletown, NY</t>
  </si>
  <si>
    <t>Deltona-Daytona Beach-Ormond Beach, FL</t>
  </si>
  <si>
    <t>Palm Bay-Melbourne-Titusville, FL</t>
  </si>
  <si>
    <t>Spokane-Spokane Valley, WA</t>
  </si>
  <si>
    <t>Modesto, CA</t>
  </si>
  <si>
    <t>Portland-South Portland, ME</t>
  </si>
  <si>
    <t>Lexington-Fayette, KY</t>
  </si>
  <si>
    <t>CBSA FIPS</t>
  </si>
  <si>
    <t>CBSA Name</t>
  </si>
  <si>
    <t>CBSA Population</t>
  </si>
  <si>
    <t>CBSA Rank</t>
  </si>
  <si>
    <t>Value Within One-Mile Buffer</t>
  </si>
  <si>
    <t>Square Feet Within One-Mile Buffer</t>
  </si>
  <si>
    <t>Price Per Square Foot Within One-Mile Buffer</t>
  </si>
  <si>
    <t>Value Outside One-Mile Buffer</t>
  </si>
  <si>
    <t>Square Feet Outside One-Mile Buffer</t>
  </si>
  <si>
    <t>Price Per Square Foot Outside One-Mile Buffer</t>
  </si>
  <si>
    <t>Value Within Half-Mile Buffer</t>
  </si>
  <si>
    <t>Square Feet Within Half-Mile Buffer</t>
  </si>
  <si>
    <t>Price Per Square Foot Inside Half-Mile Buffer</t>
  </si>
  <si>
    <t>Value Outside Half-Mile Buffer</t>
  </si>
  <si>
    <t>Square Feet Outside Half-Mile Buffer</t>
  </si>
  <si>
    <t>Price Per Square Foot Outside Half-Mile Buffer</t>
  </si>
  <si>
    <t>One-Mile Buffer Premium</t>
  </si>
  <si>
    <t>Half-Mile Buffer Premium</t>
  </si>
  <si>
    <t>Washington-Arlington-Alexandria, DC-VA-MD-WV (With Arlington)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</si>
</sst>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0.0%"/>
    <numFmt numFmtId="165" formatCode="&quot;$&quot;#,##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9" fontId="0" fillId="0" borderId="7" xfId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/>
    <xf numFmtId="166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9" fontId="0" fillId="0" borderId="12" xfId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2" xfId="0" applyNumberFormat="1" applyBorder="1"/>
    <xf numFmtId="166" fontId="0" fillId="0" borderId="13" xfId="0" applyNumberFormat="1" applyBorder="1"/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5" fontId="2" fillId="0" borderId="15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5" fontId="2" fillId="0" borderId="16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0" fillId="0" borderId="6" xfId="0" applyBorder="1"/>
    <xf numFmtId="3" fontId="0" fillId="0" borderId="7" xfId="0" applyNumberFormat="1" applyBorder="1"/>
    <xf numFmtId="165" fontId="0" fillId="0" borderId="7" xfId="0" applyNumberFormat="1" applyBorder="1"/>
    <xf numFmtId="5" fontId="0" fillId="0" borderId="8" xfId="0" applyNumberFormat="1" applyBorder="1"/>
    <xf numFmtId="165" fontId="0" fillId="0" borderId="6" xfId="0" applyNumberFormat="1" applyBorder="1"/>
    <xf numFmtId="5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9" xfId="0" applyBorder="1"/>
    <xf numFmtId="3" fontId="0" fillId="0" borderId="0" xfId="0" applyNumberFormat="1"/>
    <xf numFmtId="165" fontId="0" fillId="0" borderId="0" xfId="0" applyNumberFormat="1"/>
    <xf numFmtId="165" fontId="0" fillId="0" borderId="9" xfId="0" applyNumberFormat="1" applyBorder="1"/>
    <xf numFmtId="5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workbookViewId="0">
      <selection sqref="A1:XFD1048576"/>
    </sheetView>
  </sheetViews>
  <sheetFormatPr defaultRowHeight="14.4" x14ac:dyDescent="0.3"/>
  <cols>
    <col min="1" max="1" width="6" style="51" bestFit="1" customWidth="1"/>
    <col min="2" max="2" width="45.109375" bestFit="1" customWidth="1"/>
    <col min="3" max="3" width="5.21875" style="51" bestFit="1" customWidth="1"/>
    <col min="4" max="6" width="6.77734375" style="28" customWidth="1"/>
    <col min="7" max="7" width="6" style="28" customWidth="1"/>
    <col min="8" max="10" width="6.77734375" style="28" customWidth="1"/>
    <col min="11" max="11" width="6" style="28" customWidth="1"/>
    <col min="12" max="13" width="16.33203125" style="31" customWidth="1"/>
    <col min="14" max="17" width="13" style="28" customWidth="1"/>
    <col min="18" max="21" width="13" style="34" customWidth="1"/>
    <col min="22" max="25" width="12.44140625" style="36" customWidth="1"/>
  </cols>
  <sheetData>
    <row r="1" spans="1:25" s="12" customFormat="1" ht="72.599999999999994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7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9" t="s">
        <v>21</v>
      </c>
      <c r="W1" s="9" t="s">
        <v>22</v>
      </c>
      <c r="X1" s="9" t="s">
        <v>23</v>
      </c>
      <c r="Y1" s="11" t="s">
        <v>24</v>
      </c>
    </row>
    <row r="2" spans="1:25" ht="15" thickTop="1" x14ac:dyDescent="0.3">
      <c r="A2" s="13">
        <v>31080</v>
      </c>
      <c r="B2" s="14" t="s">
        <v>25</v>
      </c>
      <c r="C2" s="15">
        <v>2</v>
      </c>
      <c r="D2" s="16">
        <v>2.76794498264979E-2</v>
      </c>
      <c r="E2" s="16">
        <v>6.4446353744047793E-2</v>
      </c>
      <c r="F2" s="16">
        <v>5.13857463392332E-2</v>
      </c>
      <c r="G2" s="16">
        <v>0.85648845009022101</v>
      </c>
      <c r="H2" s="17">
        <v>0.15093992139271301</v>
      </c>
      <c r="I2" s="16">
        <v>0.18334682423281001</v>
      </c>
      <c r="J2" s="16">
        <v>0.11940966723613899</v>
      </c>
      <c r="K2" s="18">
        <v>0.54630358713833804</v>
      </c>
      <c r="L2" s="19">
        <v>367864676185</v>
      </c>
      <c r="M2" s="20">
        <f>N2+O2+P2</f>
        <v>0.49967682810757419</v>
      </c>
      <c r="N2" s="16">
        <v>0.23032444761342</v>
      </c>
      <c r="O2" s="16">
        <v>0.179334706014984</v>
      </c>
      <c r="P2" s="16">
        <v>9.0017674479170195E-2</v>
      </c>
      <c r="Q2" s="16">
        <v>0.50032317189242603</v>
      </c>
      <c r="R2" s="21">
        <f t="shared" ref="R2:U46" si="0">N2/D2</f>
        <v>8.3211353208663628</v>
      </c>
      <c r="S2" s="22">
        <f t="shared" si="0"/>
        <v>2.7826974777692088</v>
      </c>
      <c r="T2" s="22">
        <f t="shared" si="0"/>
        <v>1.7518024139398629</v>
      </c>
      <c r="U2" s="23">
        <f t="shared" si="0"/>
        <v>0.58415635592017945</v>
      </c>
      <c r="V2" s="24">
        <f t="shared" ref="V2:Y46" si="1">N2/H2</f>
        <v>1.525934593633222</v>
      </c>
      <c r="W2" s="24">
        <f t="shared" si="1"/>
        <v>0.97811732908593219</v>
      </c>
      <c r="X2" s="24">
        <f t="shared" si="1"/>
        <v>0.75385583565152592</v>
      </c>
      <c r="Y2" s="25">
        <f t="shared" si="1"/>
        <v>0.91583358350845201</v>
      </c>
    </row>
    <row r="3" spans="1:25" x14ac:dyDescent="0.3">
      <c r="A3" s="26">
        <v>16980</v>
      </c>
      <c r="B3" t="s">
        <v>26</v>
      </c>
      <c r="C3" s="27">
        <v>3</v>
      </c>
      <c r="D3" s="28">
        <v>8.4722533551379407E-3</v>
      </c>
      <c r="E3" s="28">
        <v>4.0778235633907797E-2</v>
      </c>
      <c r="F3" s="28">
        <v>4.7522259871453303E-2</v>
      </c>
      <c r="G3" s="28">
        <v>0.90322725113950098</v>
      </c>
      <c r="H3" s="29">
        <v>0.17867591636343999</v>
      </c>
      <c r="I3" s="28">
        <v>0.117644609903931</v>
      </c>
      <c r="J3" s="28">
        <v>0.114574828793686</v>
      </c>
      <c r="K3" s="30">
        <v>0.58910464493894299</v>
      </c>
      <c r="L3" s="31">
        <v>42476974926</v>
      </c>
      <c r="M3" s="32">
        <f>N3+O3+P3</f>
        <v>0.38840583837862658</v>
      </c>
      <c r="N3" s="28">
        <v>0.227508203299817</v>
      </c>
      <c r="O3" s="28">
        <v>9.9143953305653898E-2</v>
      </c>
      <c r="P3" s="28">
        <v>6.1753681773155697E-2</v>
      </c>
      <c r="Q3" s="28">
        <v>0.61159416162137303</v>
      </c>
      <c r="R3" s="33">
        <f t="shared" si="0"/>
        <v>26.853328596676842</v>
      </c>
      <c r="S3" s="34">
        <f t="shared" si="0"/>
        <v>2.4312958068056778</v>
      </c>
      <c r="T3" s="34">
        <f t="shared" si="0"/>
        <v>1.2994685425356052</v>
      </c>
      <c r="U3" s="35">
        <f t="shared" si="0"/>
        <v>0.67712102447063349</v>
      </c>
      <c r="V3" s="36">
        <f t="shared" si="1"/>
        <v>1.2733008898471159</v>
      </c>
      <c r="W3" s="36">
        <f t="shared" si="1"/>
        <v>0.84274114544317158</v>
      </c>
      <c r="X3" s="36">
        <f t="shared" si="1"/>
        <v>0.538981226708661</v>
      </c>
      <c r="Y3" s="37">
        <f t="shared" si="1"/>
        <v>1.0381757585441564</v>
      </c>
    </row>
    <row r="4" spans="1:25" x14ac:dyDescent="0.3">
      <c r="A4" s="26">
        <v>19100</v>
      </c>
      <c r="B4" t="s">
        <v>27</v>
      </c>
      <c r="C4" s="27">
        <v>4</v>
      </c>
      <c r="D4" s="28">
        <v>1.38601525740055E-2</v>
      </c>
      <c r="E4" s="28">
        <v>5.4792468138213701E-2</v>
      </c>
      <c r="F4" s="28">
        <v>4.8284868297493198E-2</v>
      </c>
      <c r="G4" s="28">
        <v>0.88306251099028799</v>
      </c>
      <c r="H4" s="29">
        <v>0.121911649700742</v>
      </c>
      <c r="I4" s="28">
        <v>0.18694596423555901</v>
      </c>
      <c r="J4" s="28">
        <v>0.12162662949882599</v>
      </c>
      <c r="K4" s="30">
        <v>0.56951575656487297</v>
      </c>
      <c r="L4" s="31">
        <v>195169488137</v>
      </c>
      <c r="M4" s="32">
        <f t="shared" ref="M4:M45" si="2">N4+O4+P4</f>
        <v>0.378375170550517</v>
      </c>
      <c r="N4" s="28">
        <v>0.10579444856848701</v>
      </c>
      <c r="O4" s="28">
        <v>0.15407041357352999</v>
      </c>
      <c r="P4" s="28">
        <v>0.11851030840850001</v>
      </c>
      <c r="Q4" s="28">
        <v>0.62162482944948405</v>
      </c>
      <c r="R4" s="33">
        <f t="shared" si="0"/>
        <v>7.6329930715844245</v>
      </c>
      <c r="S4" s="34">
        <f t="shared" si="0"/>
        <v>2.8118903712256258</v>
      </c>
      <c r="T4" s="34">
        <f t="shared" si="0"/>
        <v>2.4543985017901084</v>
      </c>
      <c r="U4" s="35">
        <f t="shared" si="0"/>
        <v>0.703942044547196</v>
      </c>
      <c r="V4" s="36">
        <f t="shared" si="1"/>
        <v>0.8677960541767904</v>
      </c>
      <c r="W4" s="36">
        <f t="shared" si="1"/>
        <v>0.82414410069529731</v>
      </c>
      <c r="X4" s="36">
        <f t="shared" si="1"/>
        <v>0.97437797048913477</v>
      </c>
      <c r="Y4" s="37">
        <f t="shared" si="1"/>
        <v>1.0914971575131045</v>
      </c>
    </row>
    <row r="5" spans="1:25" x14ac:dyDescent="0.3">
      <c r="A5" s="26">
        <v>26420</v>
      </c>
      <c r="B5" t="s">
        <v>28</v>
      </c>
      <c r="C5" s="27">
        <v>5</v>
      </c>
      <c r="D5" s="28">
        <v>1.5806898433313898E-2</v>
      </c>
      <c r="E5" s="28">
        <v>3.0537447866894898E-2</v>
      </c>
      <c r="F5" s="28">
        <v>5.1996212546144997E-2</v>
      </c>
      <c r="G5" s="28">
        <v>0.90165944115364605</v>
      </c>
      <c r="H5" s="29">
        <v>0.16056010477917301</v>
      </c>
      <c r="I5" s="28">
        <v>0.112803775525356</v>
      </c>
      <c r="J5" s="28">
        <v>0.109589897100726</v>
      </c>
      <c r="K5" s="30">
        <v>0.61704622259474495</v>
      </c>
      <c r="L5" s="31">
        <v>133530976460</v>
      </c>
      <c r="M5" s="32">
        <f t="shared" si="2"/>
        <v>0.461429497544946</v>
      </c>
      <c r="N5" s="28">
        <v>0.22894638404940101</v>
      </c>
      <c r="O5" s="28">
        <v>0.124900889249746</v>
      </c>
      <c r="P5" s="28">
        <v>0.107582224245799</v>
      </c>
      <c r="Q5" s="28">
        <v>0.538570502455054</v>
      </c>
      <c r="R5" s="33">
        <f t="shared" si="0"/>
        <v>14.4839536367795</v>
      </c>
      <c r="S5" s="34">
        <f t="shared" si="0"/>
        <v>4.0900893157200873</v>
      </c>
      <c r="T5" s="34">
        <f t="shared" si="0"/>
        <v>2.0690396276521712</v>
      </c>
      <c r="U5" s="35">
        <f t="shared" si="0"/>
        <v>0.59731033456042926</v>
      </c>
      <c r="V5" s="36">
        <f t="shared" si="1"/>
        <v>1.4259232351914777</v>
      </c>
      <c r="W5" s="36">
        <f t="shared" si="1"/>
        <v>1.1072403265586692</v>
      </c>
      <c r="X5" s="36">
        <f t="shared" si="1"/>
        <v>0.98168012829611728</v>
      </c>
      <c r="Y5" s="37">
        <f t="shared" si="1"/>
        <v>0.87282035402519409</v>
      </c>
    </row>
    <row r="6" spans="1:25" x14ac:dyDescent="0.3">
      <c r="A6" s="26">
        <v>47900</v>
      </c>
      <c r="B6" t="s">
        <v>29</v>
      </c>
      <c r="C6" s="27">
        <v>6</v>
      </c>
      <c r="D6" s="28">
        <v>1.4146645263987999E-2</v>
      </c>
      <c r="E6" s="28">
        <v>2.6580282690528499E-2</v>
      </c>
      <c r="F6" s="28">
        <v>4.4152271439335498E-2</v>
      </c>
      <c r="G6" s="28">
        <v>0.91512080060614798</v>
      </c>
      <c r="H6" s="29">
        <v>0.14494061198056199</v>
      </c>
      <c r="I6" s="28">
        <v>0.12607079862884901</v>
      </c>
      <c r="J6" s="28">
        <v>0.11160392993011101</v>
      </c>
      <c r="K6" s="30">
        <v>0.61738465946047805</v>
      </c>
      <c r="L6" s="31">
        <v>259492681077</v>
      </c>
      <c r="M6" s="32">
        <f t="shared" si="2"/>
        <v>0.59616559248356094</v>
      </c>
      <c r="N6" s="28">
        <v>0.35052763403162801</v>
      </c>
      <c r="O6" s="28">
        <v>0.169554334590335</v>
      </c>
      <c r="P6" s="28">
        <v>7.6083623861597893E-2</v>
      </c>
      <c r="Q6" s="28">
        <v>0.40383440751644001</v>
      </c>
      <c r="R6" s="33">
        <f t="shared" si="0"/>
        <v>24.77814545360366</v>
      </c>
      <c r="S6" s="34">
        <f t="shared" si="0"/>
        <v>6.3789515169736415</v>
      </c>
      <c r="T6" s="34">
        <f t="shared" si="0"/>
        <v>1.7232097326212437</v>
      </c>
      <c r="U6" s="35">
        <f t="shared" si="0"/>
        <v>0.4412908189268045</v>
      </c>
      <c r="V6" s="36">
        <f t="shared" si="1"/>
        <v>2.4184224782950228</v>
      </c>
      <c r="W6" s="36">
        <f t="shared" si="1"/>
        <v>1.3449136234117229</v>
      </c>
      <c r="X6" s="36">
        <f t="shared" si="1"/>
        <v>0.68172889529287395</v>
      </c>
      <c r="Y6" s="37">
        <f t="shared" si="1"/>
        <v>0.6541050240369497</v>
      </c>
    </row>
    <row r="7" spans="1:25" x14ac:dyDescent="0.3">
      <c r="A7" s="26">
        <v>33100</v>
      </c>
      <c r="B7" t="s">
        <v>30</v>
      </c>
      <c r="C7" s="27">
        <v>8</v>
      </c>
      <c r="D7" s="28">
        <v>2.30749519801902E-2</v>
      </c>
      <c r="E7" s="28">
        <v>6.4073213581568395E-2</v>
      </c>
      <c r="F7" s="28">
        <v>4.1895174169158403E-2</v>
      </c>
      <c r="G7" s="28">
        <v>0.87095666026908303</v>
      </c>
      <c r="H7" s="29">
        <v>0.12718567150944499</v>
      </c>
      <c r="I7" s="28">
        <v>0.16370737056384299</v>
      </c>
      <c r="J7" s="28">
        <v>9.7122654416030602E-2</v>
      </c>
      <c r="K7" s="30">
        <v>0.611984303510681</v>
      </c>
      <c r="L7" s="31">
        <v>122704807361</v>
      </c>
      <c r="M7" s="32">
        <f t="shared" si="2"/>
        <v>0.42293286201051705</v>
      </c>
      <c r="N7" s="28">
        <v>0.16488282202294399</v>
      </c>
      <c r="O7" s="28">
        <v>0.18087005299571099</v>
      </c>
      <c r="P7" s="28">
        <v>7.7179986991862098E-2</v>
      </c>
      <c r="Q7" s="28">
        <v>0.57706713798948295</v>
      </c>
      <c r="R7" s="33">
        <f t="shared" si="0"/>
        <v>7.1455326175541156</v>
      </c>
      <c r="S7" s="34">
        <f t="shared" si="0"/>
        <v>2.8228653267945489</v>
      </c>
      <c r="T7" s="34">
        <f t="shared" si="0"/>
        <v>1.8422166400415396</v>
      </c>
      <c r="U7" s="35">
        <f t="shared" si="0"/>
        <v>0.66256699594121871</v>
      </c>
      <c r="V7" s="36">
        <f t="shared" si="1"/>
        <v>1.2963946336572949</v>
      </c>
      <c r="W7" s="36">
        <f t="shared" si="1"/>
        <v>1.1048375670121393</v>
      </c>
      <c r="X7" s="36">
        <f t="shared" si="1"/>
        <v>0.79466513200161404</v>
      </c>
      <c r="Y7" s="37">
        <f t="shared" si="1"/>
        <v>0.94294434461653043</v>
      </c>
    </row>
    <row r="8" spans="1:25" x14ac:dyDescent="0.3">
      <c r="A8" s="26">
        <v>14460</v>
      </c>
      <c r="B8" t="s">
        <v>31</v>
      </c>
      <c r="C8" s="27">
        <v>10</v>
      </c>
      <c r="D8" s="28">
        <v>5.3533565747917898E-3</v>
      </c>
      <c r="E8" s="28">
        <v>2.5086247658986101E-2</v>
      </c>
      <c r="F8" s="28">
        <v>3.7980183180773397E-2</v>
      </c>
      <c r="G8" s="28">
        <v>0.93158021258544899</v>
      </c>
      <c r="H8" s="29">
        <v>0.17452378060559201</v>
      </c>
      <c r="I8" s="28">
        <v>0.10509016463151701</v>
      </c>
      <c r="J8" s="28">
        <v>8.7516393351995403E-2</v>
      </c>
      <c r="K8" s="30">
        <v>0.63286966141089496</v>
      </c>
      <c r="L8" s="31">
        <v>149921620445</v>
      </c>
      <c r="M8" s="32">
        <f t="shared" si="2"/>
        <v>0.51666330931561311</v>
      </c>
      <c r="N8" s="28">
        <v>0.32121356031022702</v>
      </c>
      <c r="O8" s="28">
        <v>0.124532841589186</v>
      </c>
      <c r="P8" s="28">
        <v>7.0916907416200103E-2</v>
      </c>
      <c r="Q8" s="28">
        <v>0.483336690684387</v>
      </c>
      <c r="R8" s="33">
        <f t="shared" si="0"/>
        <v>60.002272559757543</v>
      </c>
      <c r="S8" s="34">
        <f t="shared" si="0"/>
        <v>4.9641876809175685</v>
      </c>
      <c r="T8" s="34">
        <f t="shared" si="0"/>
        <v>1.8672081458548671</v>
      </c>
      <c r="U8" s="35">
        <f t="shared" si="0"/>
        <v>0.51883529099761017</v>
      </c>
      <c r="V8" s="36">
        <f t="shared" si="1"/>
        <v>1.8405145659555742</v>
      </c>
      <c r="W8" s="36">
        <f t="shared" si="1"/>
        <v>1.1850094823415858</v>
      </c>
      <c r="X8" s="36">
        <f t="shared" si="1"/>
        <v>0.81032712501038151</v>
      </c>
      <c r="Y8" s="37">
        <f t="shared" si="1"/>
        <v>0.76372232729067002</v>
      </c>
    </row>
    <row r="9" spans="1:25" x14ac:dyDescent="0.3">
      <c r="A9" s="26">
        <v>38060</v>
      </c>
      <c r="B9" t="s">
        <v>32</v>
      </c>
      <c r="C9" s="27">
        <v>11</v>
      </c>
      <c r="D9" s="28">
        <v>2.0887818752138399E-2</v>
      </c>
      <c r="E9" s="28">
        <v>5.0170881766252701E-2</v>
      </c>
      <c r="F9" s="28">
        <v>5.4555187076358397E-2</v>
      </c>
      <c r="G9" s="28">
        <v>0.87438611240524999</v>
      </c>
      <c r="H9" s="29">
        <v>0.12501282704429001</v>
      </c>
      <c r="I9" s="28">
        <v>0.18584706286622399</v>
      </c>
      <c r="J9" s="28">
        <v>0.13002053159563401</v>
      </c>
      <c r="K9" s="30">
        <v>0.55911957849385197</v>
      </c>
      <c r="L9" s="31">
        <v>11929018852</v>
      </c>
      <c r="M9" s="32">
        <f t="shared" si="2"/>
        <v>0.38862694723208246</v>
      </c>
      <c r="N9" s="28">
        <v>0.12524676868502199</v>
      </c>
      <c r="O9" s="28">
        <v>0.17835197812728301</v>
      </c>
      <c r="P9" s="28">
        <v>8.5028200419777406E-2</v>
      </c>
      <c r="Q9" s="28">
        <v>0.61137305276791798</v>
      </c>
      <c r="R9" s="33">
        <f t="shared" si="0"/>
        <v>5.9961631308295322</v>
      </c>
      <c r="S9" s="34">
        <f t="shared" si="0"/>
        <v>3.5548902440708336</v>
      </c>
      <c r="T9" s="34">
        <f t="shared" si="0"/>
        <v>1.5585722453992747</v>
      </c>
      <c r="U9" s="35">
        <f t="shared" si="0"/>
        <v>0.69920261094513603</v>
      </c>
      <c r="V9" s="36">
        <f t="shared" si="1"/>
        <v>1.001871341095655</v>
      </c>
      <c r="W9" s="36">
        <f t="shared" si="1"/>
        <v>0.95967068500654185</v>
      </c>
      <c r="X9" s="36">
        <f t="shared" si="1"/>
        <v>0.65395979678206906</v>
      </c>
      <c r="Y9" s="37">
        <f t="shared" si="1"/>
        <v>1.0934567063718743</v>
      </c>
    </row>
    <row r="10" spans="1:25" x14ac:dyDescent="0.3">
      <c r="A10" s="26">
        <v>41860</v>
      </c>
      <c r="B10" t="s">
        <v>33</v>
      </c>
      <c r="C10" s="27">
        <v>12</v>
      </c>
      <c r="D10" s="28">
        <v>1.00713373270083E-2</v>
      </c>
      <c r="E10" s="28">
        <v>5.3513020294718397E-2</v>
      </c>
      <c r="F10" s="28">
        <v>2.7500633343515699E-2</v>
      </c>
      <c r="G10" s="28">
        <v>0.90891500903475797</v>
      </c>
      <c r="H10" s="29">
        <v>0.17789698998943501</v>
      </c>
      <c r="I10" s="28">
        <v>0.16810370324303001</v>
      </c>
      <c r="J10" s="28">
        <v>5.0969809316179698E-2</v>
      </c>
      <c r="K10" s="30">
        <v>0.60302949745135503</v>
      </c>
      <c r="L10" s="31">
        <v>183397116312</v>
      </c>
      <c r="M10" s="32">
        <f t="shared" si="2"/>
        <v>0.54377781980015683</v>
      </c>
      <c r="N10" s="28">
        <v>0.32849651324802798</v>
      </c>
      <c r="O10" s="28">
        <v>0.16607241955871399</v>
      </c>
      <c r="P10" s="28">
        <v>4.9208886993414899E-2</v>
      </c>
      <c r="Q10" s="28">
        <v>0.45622218019984401</v>
      </c>
      <c r="R10" s="33">
        <f t="shared" si="0"/>
        <v>32.61697057520842</v>
      </c>
      <c r="S10" s="34">
        <f t="shared" si="0"/>
        <v>3.1034020999764973</v>
      </c>
      <c r="T10" s="34">
        <f t="shared" si="0"/>
        <v>1.7893728620260207</v>
      </c>
      <c r="U10" s="35">
        <f t="shared" si="0"/>
        <v>0.50194151891532635</v>
      </c>
      <c r="V10" s="36">
        <f t="shared" si="1"/>
        <v>1.846554645289596</v>
      </c>
      <c r="W10" s="36">
        <f t="shared" si="1"/>
        <v>0.98791648461557469</v>
      </c>
      <c r="X10" s="36">
        <f t="shared" si="1"/>
        <v>0.96545165959242041</v>
      </c>
      <c r="Y10" s="37">
        <f t="shared" si="1"/>
        <v>0.75655035471402687</v>
      </c>
    </row>
    <row r="11" spans="1:25" x14ac:dyDescent="0.3">
      <c r="A11" s="26">
        <v>40140</v>
      </c>
      <c r="B11" t="s">
        <v>34</v>
      </c>
      <c r="C11" s="27">
        <v>13</v>
      </c>
      <c r="D11" s="28">
        <v>3.7928782937190902E-2</v>
      </c>
      <c r="E11" s="28">
        <v>5.59002984219421E-2</v>
      </c>
      <c r="F11" s="28">
        <v>4.5190333936441902E-2</v>
      </c>
      <c r="G11" s="28">
        <v>0.86098058470442496</v>
      </c>
      <c r="H11" s="29">
        <v>0.17477007575457101</v>
      </c>
      <c r="I11" s="28">
        <v>0.131716385998878</v>
      </c>
      <c r="J11" s="28">
        <v>0.131346477148716</v>
      </c>
      <c r="K11" s="30">
        <v>0.56216706109783499</v>
      </c>
      <c r="L11" s="31">
        <v>58659449689</v>
      </c>
      <c r="M11" s="32">
        <f t="shared" si="2"/>
        <v>0.40346005325806206</v>
      </c>
      <c r="N11" s="28">
        <v>0.164271575714414</v>
      </c>
      <c r="O11" s="28">
        <v>0.14124248419696001</v>
      </c>
      <c r="P11" s="28">
        <v>9.7945993346688007E-2</v>
      </c>
      <c r="Q11" s="28">
        <v>0.596539946741939</v>
      </c>
      <c r="R11" s="33">
        <f t="shared" si="0"/>
        <v>4.3310531736924842</v>
      </c>
      <c r="S11" s="34">
        <f t="shared" si="0"/>
        <v>2.5266856919232334</v>
      </c>
      <c r="T11" s="34">
        <f t="shared" si="0"/>
        <v>2.1674102582301003</v>
      </c>
      <c r="U11" s="35">
        <f t="shared" si="0"/>
        <v>0.6928610904120811</v>
      </c>
      <c r="V11" s="36">
        <f t="shared" si="1"/>
        <v>0.93992964759653697</v>
      </c>
      <c r="W11" s="36">
        <f t="shared" si="1"/>
        <v>1.0723228027085647</v>
      </c>
      <c r="X11" s="36">
        <f t="shared" si="1"/>
        <v>0.74570704500730112</v>
      </c>
      <c r="Y11" s="37">
        <f t="shared" si="1"/>
        <v>1.0611435425920872</v>
      </c>
    </row>
    <row r="12" spans="1:25" x14ac:dyDescent="0.3">
      <c r="A12" s="26">
        <v>41740</v>
      </c>
      <c r="B12" t="s">
        <v>35</v>
      </c>
      <c r="C12" s="27">
        <v>17</v>
      </c>
      <c r="D12" s="28">
        <v>3.41911114519029E-2</v>
      </c>
      <c r="E12" s="28">
        <v>6.4559371482599201E-2</v>
      </c>
      <c r="F12" s="28">
        <v>4.2990055485020197E-2</v>
      </c>
      <c r="G12" s="28">
        <v>0.85825946158047794</v>
      </c>
      <c r="H12" s="29">
        <v>0.208395913613241</v>
      </c>
      <c r="I12" s="28">
        <v>0.23747214582958701</v>
      </c>
      <c r="J12" s="28">
        <v>8.6949305186764594E-2</v>
      </c>
      <c r="K12" s="30">
        <v>0.467182635370407</v>
      </c>
      <c r="L12" s="31">
        <v>72950793986</v>
      </c>
      <c r="M12" s="32">
        <f t="shared" si="2"/>
        <v>0.57478376019019795</v>
      </c>
      <c r="N12" s="28">
        <v>0.26381208006582402</v>
      </c>
      <c r="O12" s="28">
        <v>0.20780337409205499</v>
      </c>
      <c r="P12" s="28">
        <v>0.103168306032319</v>
      </c>
      <c r="Q12" s="28">
        <v>0.425216239809802</v>
      </c>
      <c r="R12" s="33">
        <f t="shared" si="0"/>
        <v>7.7158088422171369</v>
      </c>
      <c r="S12" s="34">
        <f t="shared" si="0"/>
        <v>3.2187948754746567</v>
      </c>
      <c r="T12" s="34">
        <f t="shared" si="0"/>
        <v>2.3998179315741472</v>
      </c>
      <c r="U12" s="35">
        <f t="shared" si="0"/>
        <v>0.4954402005971128</v>
      </c>
      <c r="V12" s="36">
        <f t="shared" si="1"/>
        <v>1.2659177211863621</v>
      </c>
      <c r="W12" s="36">
        <f t="shared" si="1"/>
        <v>0.87506420328208634</v>
      </c>
      <c r="X12" s="36">
        <f t="shared" si="1"/>
        <v>1.1865339902454246</v>
      </c>
      <c r="Y12" s="37">
        <f t="shared" si="1"/>
        <v>0.91017132833429948</v>
      </c>
    </row>
    <row r="13" spans="1:25" x14ac:dyDescent="0.3">
      <c r="A13" s="26">
        <v>45300</v>
      </c>
      <c r="B13" t="s">
        <v>36</v>
      </c>
      <c r="C13" s="27">
        <v>18</v>
      </c>
      <c r="D13" s="28">
        <v>1.5621525664849201E-2</v>
      </c>
      <c r="E13" s="28">
        <v>4.6522541537335399E-2</v>
      </c>
      <c r="F13" s="28">
        <v>4.8413007438398603E-2</v>
      </c>
      <c r="G13" s="28">
        <v>0.88944292535941705</v>
      </c>
      <c r="H13" s="29">
        <v>0.11764800489174999</v>
      </c>
      <c r="I13" s="28">
        <v>0.14230865277048599</v>
      </c>
      <c r="J13" s="28">
        <v>0.153093057931389</v>
      </c>
      <c r="K13" s="30">
        <v>0.58695028440637498</v>
      </c>
      <c r="L13" s="31">
        <v>37568698577</v>
      </c>
      <c r="M13" s="32">
        <f t="shared" si="2"/>
        <v>0.37931346859496196</v>
      </c>
      <c r="N13" s="28">
        <v>0.130717285235908</v>
      </c>
      <c r="O13" s="28">
        <v>0.12890711480493</v>
      </c>
      <c r="P13" s="28">
        <v>0.11968906855412401</v>
      </c>
      <c r="Q13" s="28">
        <v>0.62068653140503904</v>
      </c>
      <c r="R13" s="33">
        <f t="shared" si="0"/>
        <v>8.3677668904031375</v>
      </c>
      <c r="S13" s="34">
        <f t="shared" si="0"/>
        <v>2.7708528069447604</v>
      </c>
      <c r="T13" s="34">
        <f t="shared" si="0"/>
        <v>2.4722502254464995</v>
      </c>
      <c r="U13" s="35">
        <f t="shared" si="0"/>
        <v>0.69783739204426676</v>
      </c>
      <c r="V13" s="36">
        <f t="shared" si="1"/>
        <v>1.1110879896024015</v>
      </c>
      <c r="W13" s="36">
        <f t="shared" si="1"/>
        <v>0.90582766610003784</v>
      </c>
      <c r="X13" s="36">
        <f t="shared" si="1"/>
        <v>0.78180598239643562</v>
      </c>
      <c r="Y13" s="37">
        <f t="shared" si="1"/>
        <v>1.0574771797457836</v>
      </c>
    </row>
    <row r="14" spans="1:25" x14ac:dyDescent="0.3">
      <c r="A14" s="26">
        <v>29820</v>
      </c>
      <c r="B14" t="s">
        <v>37</v>
      </c>
      <c r="C14" s="27">
        <v>29</v>
      </c>
      <c r="D14" s="28">
        <v>5.9154844157047401E-2</v>
      </c>
      <c r="E14" s="28">
        <v>5.2964476191066603E-2</v>
      </c>
      <c r="F14" s="28">
        <v>6.55272391801206E-2</v>
      </c>
      <c r="G14" s="28">
        <v>0.82235344047176495</v>
      </c>
      <c r="H14" s="29">
        <v>0.32909225900356398</v>
      </c>
      <c r="I14" s="28">
        <v>0.136910340338875</v>
      </c>
      <c r="J14" s="28">
        <v>0.11360376538415499</v>
      </c>
      <c r="K14" s="30">
        <v>0.42039363527340501</v>
      </c>
      <c r="L14" s="31">
        <v>21813584964</v>
      </c>
      <c r="M14" s="32">
        <f t="shared" si="2"/>
        <v>0.69276687271393955</v>
      </c>
      <c r="N14" s="28">
        <v>0.49441714882930898</v>
      </c>
      <c r="O14" s="28">
        <v>0.119368638546377</v>
      </c>
      <c r="P14" s="28">
        <v>7.8981085338253501E-2</v>
      </c>
      <c r="Q14" s="28">
        <v>0.307233127286061</v>
      </c>
      <c r="R14" s="33">
        <f t="shared" si="0"/>
        <v>8.3580162516649406</v>
      </c>
      <c r="S14" s="34">
        <f t="shared" si="0"/>
        <v>2.2537490622159808</v>
      </c>
      <c r="T14" s="34">
        <f t="shared" si="0"/>
        <v>1.2053168472602838</v>
      </c>
      <c r="U14" s="35">
        <f t="shared" si="0"/>
        <v>0.37360228846347204</v>
      </c>
      <c r="V14" s="36">
        <f t="shared" si="1"/>
        <v>1.5023663890676766</v>
      </c>
      <c r="W14" s="36">
        <f t="shared" si="1"/>
        <v>0.87187452935198695</v>
      </c>
      <c r="X14" s="36">
        <f t="shared" si="1"/>
        <v>0.69523298872336037</v>
      </c>
      <c r="Y14" s="37">
        <f t="shared" si="1"/>
        <v>0.73082249945637368</v>
      </c>
    </row>
    <row r="15" spans="1:25" x14ac:dyDescent="0.3">
      <c r="A15" s="26">
        <v>17460</v>
      </c>
      <c r="B15" t="s">
        <v>38</v>
      </c>
      <c r="C15" s="27">
        <v>34</v>
      </c>
      <c r="D15" s="28">
        <v>1.7120767587838301E-2</v>
      </c>
      <c r="E15" s="28">
        <v>5.2731175886819401E-2</v>
      </c>
      <c r="F15" s="28">
        <v>4.2531978568557401E-2</v>
      </c>
      <c r="G15" s="28">
        <v>0.88761607795678499</v>
      </c>
      <c r="H15" s="29">
        <v>0.164997365327159</v>
      </c>
      <c r="I15" s="28">
        <v>0.15749879889545401</v>
      </c>
      <c r="J15" s="28">
        <v>0.111847006347032</v>
      </c>
      <c r="K15" s="30">
        <v>0.565656829430355</v>
      </c>
      <c r="L15" s="31">
        <v>7240752270</v>
      </c>
      <c r="M15" s="32">
        <f t="shared" si="2"/>
        <v>0.3738222004560266</v>
      </c>
      <c r="N15" s="28">
        <v>0.18987985622175199</v>
      </c>
      <c r="O15" s="28">
        <v>0.100365310243249</v>
      </c>
      <c r="P15" s="28">
        <v>8.3577033991025604E-2</v>
      </c>
      <c r="Q15" s="28">
        <v>0.62617779954397401</v>
      </c>
      <c r="R15" s="33">
        <f t="shared" si="0"/>
        <v>11.090615841116419</v>
      </c>
      <c r="S15" s="34">
        <f t="shared" si="0"/>
        <v>1.9033391263390382</v>
      </c>
      <c r="T15" s="34">
        <f t="shared" si="0"/>
        <v>1.9650398783190295</v>
      </c>
      <c r="U15" s="35">
        <f t="shared" si="0"/>
        <v>0.70546018159718427</v>
      </c>
      <c r="V15" s="36">
        <f t="shared" si="1"/>
        <v>1.1508053831360012</v>
      </c>
      <c r="W15" s="36">
        <f t="shared" si="1"/>
        <v>0.63724492470492045</v>
      </c>
      <c r="X15" s="36">
        <f t="shared" si="1"/>
        <v>0.74724426447059233</v>
      </c>
      <c r="Y15" s="37">
        <f t="shared" si="1"/>
        <v>1.1069923794159202</v>
      </c>
    </row>
    <row r="16" spans="1:25" x14ac:dyDescent="0.3">
      <c r="A16" s="26">
        <v>41940</v>
      </c>
      <c r="B16" t="s">
        <v>39</v>
      </c>
      <c r="C16" s="27">
        <v>35</v>
      </c>
      <c r="D16" s="28">
        <v>2.7980958316210398E-2</v>
      </c>
      <c r="E16" s="28">
        <v>0.102665271738877</v>
      </c>
      <c r="F16" s="28">
        <v>4.65796888608618E-2</v>
      </c>
      <c r="G16" s="28">
        <v>0.82277408108405103</v>
      </c>
      <c r="H16" s="29">
        <v>0.129534267685846</v>
      </c>
      <c r="I16" s="28">
        <v>0.27711055643961102</v>
      </c>
      <c r="J16" s="28">
        <v>0.135458087778458</v>
      </c>
      <c r="K16" s="30">
        <v>0.45789708809608598</v>
      </c>
      <c r="L16" s="31">
        <v>80316297409</v>
      </c>
      <c r="M16" s="32">
        <f t="shared" si="2"/>
        <v>0.63010749056945703</v>
      </c>
      <c r="N16" s="28">
        <v>0.189227305768671</v>
      </c>
      <c r="O16" s="28">
        <v>0.30171041887984701</v>
      </c>
      <c r="P16" s="28">
        <v>0.13916976592093899</v>
      </c>
      <c r="Q16" s="28">
        <v>0.36989250943054403</v>
      </c>
      <c r="R16" s="33">
        <f t="shared" si="0"/>
        <v>6.7627171174850238</v>
      </c>
      <c r="S16" s="34">
        <f t="shared" si="0"/>
        <v>2.9387777752853901</v>
      </c>
      <c r="T16" s="34">
        <f t="shared" si="0"/>
        <v>2.9877779204720118</v>
      </c>
      <c r="U16" s="35">
        <f t="shared" si="0"/>
        <v>0.44956752762944341</v>
      </c>
      <c r="V16" s="36">
        <f t="shared" si="1"/>
        <v>1.4608281588281797</v>
      </c>
      <c r="W16" s="36">
        <f t="shared" si="1"/>
        <v>1.0887727366156723</v>
      </c>
      <c r="X16" s="36">
        <f t="shared" si="1"/>
        <v>1.0274009341439359</v>
      </c>
      <c r="Y16" s="37">
        <f t="shared" si="1"/>
        <v>0.80780707946525554</v>
      </c>
    </row>
    <row r="17" spans="1:25" x14ac:dyDescent="0.3">
      <c r="A17" s="26">
        <v>39300</v>
      </c>
      <c r="B17" t="s">
        <v>40</v>
      </c>
      <c r="C17" s="27">
        <v>38</v>
      </c>
      <c r="D17" s="28">
        <v>1.4726256427417799E-2</v>
      </c>
      <c r="E17" s="28">
        <v>2.8223771417424302E-2</v>
      </c>
      <c r="F17" s="28">
        <v>5.1299953620884201E-2</v>
      </c>
      <c r="G17" s="28">
        <v>0.90575001853427395</v>
      </c>
      <c r="H17" s="29">
        <v>0.108850498104976</v>
      </c>
      <c r="I17" s="28">
        <v>9.5612918458310006E-2</v>
      </c>
      <c r="J17" s="28">
        <v>8.2122632261065906E-2</v>
      </c>
      <c r="K17" s="30">
        <v>0.71341395117564799</v>
      </c>
      <c r="L17" s="31">
        <v>21068646547</v>
      </c>
      <c r="M17" s="32">
        <f t="shared" si="2"/>
        <v>0.23884027809379418</v>
      </c>
      <c r="N17" s="28">
        <v>8.5935666283559503E-2</v>
      </c>
      <c r="O17" s="28">
        <v>7.6365277799019901E-2</v>
      </c>
      <c r="P17" s="28">
        <v>7.6539334011214794E-2</v>
      </c>
      <c r="Q17" s="28">
        <v>0.76115972190620595</v>
      </c>
      <c r="R17" s="33">
        <f t="shared" si="0"/>
        <v>5.8355405331365695</v>
      </c>
      <c r="S17" s="34">
        <f t="shared" si="0"/>
        <v>2.7057077762426474</v>
      </c>
      <c r="T17" s="34">
        <f t="shared" si="0"/>
        <v>1.4919961639118451</v>
      </c>
      <c r="U17" s="35">
        <f t="shared" si="0"/>
        <v>0.84036401471782396</v>
      </c>
      <c r="V17" s="36">
        <f t="shared" si="1"/>
        <v>0.78948344545637894</v>
      </c>
      <c r="W17" s="36">
        <f t="shared" si="1"/>
        <v>0.79869204946732553</v>
      </c>
      <c r="X17" s="36">
        <f t="shared" si="1"/>
        <v>0.93201267304606195</v>
      </c>
      <c r="Y17" s="37">
        <f t="shared" si="1"/>
        <v>1.0669257597946842</v>
      </c>
    </row>
    <row r="18" spans="1:25" x14ac:dyDescent="0.3">
      <c r="A18" s="26">
        <v>27260</v>
      </c>
      <c r="B18" t="s">
        <v>41</v>
      </c>
      <c r="C18" s="27">
        <v>39</v>
      </c>
      <c r="D18" s="28">
        <v>1.82142863234909E-2</v>
      </c>
      <c r="E18" s="28">
        <v>5.1641547113519898E-2</v>
      </c>
      <c r="F18" s="28">
        <v>5.6368615742478201E-2</v>
      </c>
      <c r="G18" s="28">
        <v>0.87377555082051095</v>
      </c>
      <c r="H18" s="29">
        <v>9.7645865960573203E-2</v>
      </c>
      <c r="I18" s="28">
        <v>0.155572102363049</v>
      </c>
      <c r="J18" s="28">
        <v>0.14766684989676601</v>
      </c>
      <c r="K18" s="30">
        <v>0.59911518177961198</v>
      </c>
      <c r="L18" s="31">
        <v>21195637271</v>
      </c>
      <c r="M18" s="32">
        <f t="shared" si="2"/>
        <v>0.34520701447873042</v>
      </c>
      <c r="N18" s="28">
        <v>9.5498728887716405E-2</v>
      </c>
      <c r="O18" s="28">
        <v>0.13416113132296001</v>
      </c>
      <c r="P18" s="28">
        <v>0.11554715426805399</v>
      </c>
      <c r="Q18" s="28">
        <v>0.65479298552126897</v>
      </c>
      <c r="R18" s="33">
        <f t="shared" si="0"/>
        <v>5.2430672929826532</v>
      </c>
      <c r="S18" s="34">
        <f t="shared" si="0"/>
        <v>2.5979301322643034</v>
      </c>
      <c r="T18" s="34">
        <f t="shared" si="0"/>
        <v>2.0498490648756538</v>
      </c>
      <c r="U18" s="35">
        <f t="shared" si="0"/>
        <v>0.74938350576002222</v>
      </c>
      <c r="V18" s="36">
        <f t="shared" si="1"/>
        <v>0.97801097822488714</v>
      </c>
      <c r="W18" s="36">
        <f t="shared" si="1"/>
        <v>0.86237268305262382</v>
      </c>
      <c r="X18" s="36">
        <f t="shared" si="1"/>
        <v>0.78248540108245745</v>
      </c>
      <c r="Y18" s="37">
        <f t="shared" si="1"/>
        <v>1.0929333881613075</v>
      </c>
    </row>
    <row r="19" spans="1:25" x14ac:dyDescent="0.3">
      <c r="A19" s="26">
        <v>33340</v>
      </c>
      <c r="B19" t="s">
        <v>42</v>
      </c>
      <c r="C19" s="27">
        <v>40</v>
      </c>
      <c r="D19" s="28">
        <v>9.5531270694272398E-3</v>
      </c>
      <c r="E19" s="28">
        <v>4.9896087940551802E-2</v>
      </c>
      <c r="F19" s="28">
        <v>6.0752517646429097E-2</v>
      </c>
      <c r="G19" s="28">
        <v>0.87979826734359201</v>
      </c>
      <c r="H19" s="29">
        <v>7.8266289704213704E-2</v>
      </c>
      <c r="I19" s="28">
        <v>0.17647622916599101</v>
      </c>
      <c r="J19" s="28">
        <v>0.10745957906409601</v>
      </c>
      <c r="K19" s="30">
        <v>0.63779790206569997</v>
      </c>
      <c r="L19" s="31">
        <v>30191947895</v>
      </c>
      <c r="M19" s="32">
        <f t="shared" si="2"/>
        <v>0.20618917454812169</v>
      </c>
      <c r="N19" s="28">
        <v>4.7571708192689799E-2</v>
      </c>
      <c r="O19" s="28">
        <v>0.10051525897593699</v>
      </c>
      <c r="P19" s="28">
        <v>5.8102207379494897E-2</v>
      </c>
      <c r="Q19" s="28">
        <v>0.79381082545187798</v>
      </c>
      <c r="R19" s="33">
        <f t="shared" si="0"/>
        <v>4.979700138704632</v>
      </c>
      <c r="S19" s="34">
        <f t="shared" si="0"/>
        <v>2.01449177930933</v>
      </c>
      <c r="T19" s="34">
        <f t="shared" si="0"/>
        <v>0.95637530147542815</v>
      </c>
      <c r="U19" s="35">
        <f t="shared" si="0"/>
        <v>0.90226459282383087</v>
      </c>
      <c r="V19" s="36">
        <f t="shared" si="1"/>
        <v>0.60781861989975783</v>
      </c>
      <c r="W19" s="36">
        <f t="shared" si="1"/>
        <v>0.56956826112481007</v>
      </c>
      <c r="X19" s="36">
        <f t="shared" si="1"/>
        <v>0.54068895379572346</v>
      </c>
      <c r="Y19" s="37">
        <f t="shared" si="1"/>
        <v>1.2446118478610282</v>
      </c>
    </row>
    <row r="20" spans="1:25" x14ac:dyDescent="0.3">
      <c r="A20" s="26">
        <v>39580</v>
      </c>
      <c r="B20" t="s">
        <v>43</v>
      </c>
      <c r="C20" s="27">
        <v>42</v>
      </c>
      <c r="D20" s="28">
        <v>1.32834082859176E-2</v>
      </c>
      <c r="E20" s="28">
        <v>4.4642445140111897E-2</v>
      </c>
      <c r="F20" s="28">
        <v>6.5177608044902705E-2</v>
      </c>
      <c r="G20" s="28">
        <v>0.87689653852906801</v>
      </c>
      <c r="H20" s="29">
        <v>7.6304493252737596E-2</v>
      </c>
      <c r="I20" s="28">
        <v>0.18742377203126701</v>
      </c>
      <c r="J20" s="28">
        <v>0.13997022507038401</v>
      </c>
      <c r="K20" s="30">
        <v>0.59630150964561102</v>
      </c>
      <c r="L20" s="31">
        <v>106587575419</v>
      </c>
      <c r="M20" s="32">
        <f t="shared" si="2"/>
        <v>0.56541823585984585</v>
      </c>
      <c r="N20" s="28">
        <v>6.2878182953437806E-2</v>
      </c>
      <c r="O20" s="28">
        <v>0.186937474762047</v>
      </c>
      <c r="P20" s="28">
        <v>0.31560257814436099</v>
      </c>
      <c r="Q20" s="28">
        <v>0.43458176414015398</v>
      </c>
      <c r="R20" s="33">
        <f t="shared" si="0"/>
        <v>4.7335880671602997</v>
      </c>
      <c r="S20" s="34">
        <f t="shared" si="0"/>
        <v>4.1874380799559052</v>
      </c>
      <c r="T20" s="34">
        <f t="shared" si="0"/>
        <v>4.842193317786891</v>
      </c>
      <c r="U20" s="35">
        <f t="shared" si="0"/>
        <v>0.49559069405055944</v>
      </c>
      <c r="V20" s="36">
        <f t="shared" si="1"/>
        <v>0.82404299239850998</v>
      </c>
      <c r="W20" s="36">
        <f t="shared" si="1"/>
        <v>0.99740535971531463</v>
      </c>
      <c r="X20" s="36">
        <f t="shared" si="1"/>
        <v>2.2547836726393795</v>
      </c>
      <c r="Y20" s="37">
        <f t="shared" si="1"/>
        <v>0.72879534448676986</v>
      </c>
    </row>
    <row r="21" spans="1:25" x14ac:dyDescent="0.3">
      <c r="A21" s="26">
        <v>25540</v>
      </c>
      <c r="B21" t="s">
        <v>44</v>
      </c>
      <c r="C21" s="27">
        <v>48</v>
      </c>
      <c r="D21" s="28">
        <v>2.1557364269254999E-2</v>
      </c>
      <c r="E21" s="28">
        <v>1.7101060467776898E-2</v>
      </c>
      <c r="F21" s="28">
        <v>6.08336692458811E-2</v>
      </c>
      <c r="G21" s="28">
        <v>0.90050790601708697</v>
      </c>
      <c r="H21" s="29">
        <v>0.15867375302771999</v>
      </c>
      <c r="I21" s="28">
        <v>4.66832760701432E-2</v>
      </c>
      <c r="J21" s="28">
        <v>0.131095881912346</v>
      </c>
      <c r="K21" s="30">
        <v>0.66354708898979098</v>
      </c>
      <c r="L21" s="31">
        <v>13005909197</v>
      </c>
      <c r="M21" s="32">
        <f t="shared" si="2"/>
        <v>0.2758666942812108</v>
      </c>
      <c r="N21" s="28">
        <v>0.10300305154207</v>
      </c>
      <c r="O21" s="28">
        <v>5.5001840605989803E-2</v>
      </c>
      <c r="P21" s="28">
        <v>0.11786180213315101</v>
      </c>
      <c r="Q21" s="28">
        <v>0.72413330571878898</v>
      </c>
      <c r="R21" s="33">
        <f t="shared" si="0"/>
        <v>4.7780911550941507</v>
      </c>
      <c r="S21" s="34">
        <f t="shared" si="0"/>
        <v>3.21628244690605</v>
      </c>
      <c r="T21" s="34">
        <f t="shared" si="0"/>
        <v>1.9374435833677934</v>
      </c>
      <c r="U21" s="35">
        <f t="shared" si="0"/>
        <v>0.80413875422993641</v>
      </c>
      <c r="V21" s="36">
        <f t="shared" si="1"/>
        <v>0.64914990397986971</v>
      </c>
      <c r="W21" s="36">
        <f t="shared" si="1"/>
        <v>1.1781915331594912</v>
      </c>
      <c r="X21" s="36">
        <f t="shared" si="1"/>
        <v>0.89905037758513551</v>
      </c>
      <c r="Y21" s="37">
        <f t="shared" si="1"/>
        <v>1.0913065820561985</v>
      </c>
    </row>
    <row r="22" spans="1:25" x14ac:dyDescent="0.3">
      <c r="A22" s="26">
        <v>15380</v>
      </c>
      <c r="B22" t="s">
        <v>45</v>
      </c>
      <c r="C22" s="27">
        <v>49</v>
      </c>
      <c r="D22" s="28">
        <v>1.3593198305462699E-2</v>
      </c>
      <c r="E22" s="28">
        <v>4.2644515589187103E-2</v>
      </c>
      <c r="F22" s="28">
        <v>7.1391481551982702E-2</v>
      </c>
      <c r="G22" s="28">
        <v>0.87237080455336702</v>
      </c>
      <c r="H22" s="29">
        <v>8.1795342033013002E-2</v>
      </c>
      <c r="I22" s="28">
        <v>0.11889925301071499</v>
      </c>
      <c r="J22" s="28">
        <v>0.142158980950955</v>
      </c>
      <c r="K22" s="30">
        <v>0.65714642400531698</v>
      </c>
      <c r="L22" s="31">
        <v>7666335071</v>
      </c>
      <c r="M22" s="32">
        <f t="shared" si="2"/>
        <v>0.38902531762366899</v>
      </c>
      <c r="N22" s="28">
        <v>0.12432374140885</v>
      </c>
      <c r="O22" s="28">
        <v>0.132739666156866</v>
      </c>
      <c r="P22" s="28">
        <v>0.13196191005795299</v>
      </c>
      <c r="Q22" s="28">
        <v>0.61097468237633001</v>
      </c>
      <c r="R22" s="33">
        <f t="shared" si="0"/>
        <v>9.1460257266229981</v>
      </c>
      <c r="S22" s="34">
        <f t="shared" si="0"/>
        <v>3.1127019341854907</v>
      </c>
      <c r="T22" s="34">
        <f t="shared" si="0"/>
        <v>1.8484265515888865</v>
      </c>
      <c r="U22" s="35">
        <f t="shared" si="0"/>
        <v>0.70036122161279168</v>
      </c>
      <c r="V22" s="36">
        <f t="shared" si="1"/>
        <v>1.5199366897771798</v>
      </c>
      <c r="W22" s="36">
        <f t="shared" si="1"/>
        <v>1.116404542465071</v>
      </c>
      <c r="X22" s="36">
        <f t="shared" si="1"/>
        <v>0.92826994942711349</v>
      </c>
      <c r="Y22" s="37">
        <f t="shared" si="1"/>
        <v>0.92973903540771097</v>
      </c>
    </row>
    <row r="23" spans="1:25" x14ac:dyDescent="0.3">
      <c r="A23" s="26">
        <v>46060</v>
      </c>
      <c r="B23" t="s">
        <v>46</v>
      </c>
      <c r="C23" s="27">
        <v>53</v>
      </c>
      <c r="D23" s="28">
        <v>1.2483388952998199E-2</v>
      </c>
      <c r="E23" s="28">
        <v>3.9971816493049102E-2</v>
      </c>
      <c r="F23" s="28">
        <v>6.9052087874909296E-2</v>
      </c>
      <c r="G23" s="28">
        <v>0.878492706679043</v>
      </c>
      <c r="H23" s="29">
        <v>7.04062457403314E-2</v>
      </c>
      <c r="I23" s="28">
        <v>0.18038178292552301</v>
      </c>
      <c r="J23" s="28">
        <v>0.154861452311535</v>
      </c>
      <c r="K23" s="30">
        <v>0.59435051902261005</v>
      </c>
      <c r="L23" s="31">
        <v>1810126928</v>
      </c>
      <c r="M23" s="32">
        <f t="shared" si="2"/>
        <v>0.2797912843019123</v>
      </c>
      <c r="N23" s="28">
        <v>4.6454392162219298E-2</v>
      </c>
      <c r="O23" s="28">
        <v>0.11935309049020899</v>
      </c>
      <c r="P23" s="28">
        <v>0.113983801649484</v>
      </c>
      <c r="Q23" s="28">
        <v>0.72020871569808698</v>
      </c>
      <c r="R23" s="33">
        <f t="shared" si="0"/>
        <v>3.7212965435209089</v>
      </c>
      <c r="S23" s="34">
        <f t="shared" si="0"/>
        <v>2.9859311125118344</v>
      </c>
      <c r="T23" s="34">
        <f t="shared" si="0"/>
        <v>1.6506930515406046</v>
      </c>
      <c r="U23" s="35">
        <f t="shared" si="0"/>
        <v>0.81982321563110594</v>
      </c>
      <c r="V23" s="36">
        <f t="shared" si="1"/>
        <v>0.65980498851692693</v>
      </c>
      <c r="W23" s="36">
        <f t="shared" si="1"/>
        <v>0.66166931357745884</v>
      </c>
      <c r="X23" s="36">
        <f t="shared" si="1"/>
        <v>0.73603727685688125</v>
      </c>
      <c r="Y23" s="37">
        <f t="shared" si="1"/>
        <v>1.2117575280029143</v>
      </c>
    </row>
    <row r="24" spans="1:25" x14ac:dyDescent="0.3">
      <c r="A24" s="26">
        <v>46520</v>
      </c>
      <c r="B24" t="s">
        <v>47</v>
      </c>
      <c r="C24" s="27">
        <v>54</v>
      </c>
      <c r="D24" s="28">
        <v>1.5849075807505799E-2</v>
      </c>
      <c r="E24" s="28">
        <v>2.2052180866489302E-2</v>
      </c>
      <c r="F24" s="28">
        <v>7.5532117020753506E-2</v>
      </c>
      <c r="G24" s="28">
        <v>0.88656662630525096</v>
      </c>
      <c r="H24" s="29">
        <v>0.21507215029560001</v>
      </c>
      <c r="I24" s="28">
        <v>0.17599293805239</v>
      </c>
      <c r="J24" s="28">
        <v>7.1782434362519798E-2</v>
      </c>
      <c r="K24" s="30">
        <v>0.53715247728949</v>
      </c>
      <c r="L24" s="31">
        <v>17692801700</v>
      </c>
      <c r="M24" s="32">
        <f t="shared" si="2"/>
        <v>0.77496534289685026</v>
      </c>
      <c r="N24" s="28">
        <v>0.56836069199658501</v>
      </c>
      <c r="O24" s="28">
        <v>0.17187850757475401</v>
      </c>
      <c r="P24" s="28">
        <v>3.4726143325511299E-2</v>
      </c>
      <c r="Q24" s="28">
        <v>0.22503465710314999</v>
      </c>
      <c r="R24" s="33">
        <f t="shared" si="0"/>
        <v>35.860809734244626</v>
      </c>
      <c r="S24" s="34">
        <f t="shared" si="0"/>
        <v>7.7941727675534436</v>
      </c>
      <c r="T24" s="34">
        <f t="shared" si="0"/>
        <v>0.45975334328269662</v>
      </c>
      <c r="U24" s="35">
        <f t="shared" si="0"/>
        <v>0.25382712412825365</v>
      </c>
      <c r="V24" s="36">
        <f t="shared" si="1"/>
        <v>2.6426512740743853</v>
      </c>
      <c r="W24" s="36">
        <f t="shared" si="1"/>
        <v>0.97662161605364417</v>
      </c>
      <c r="X24" s="36">
        <f t="shared" si="1"/>
        <v>0.48376937385733287</v>
      </c>
      <c r="Y24" s="37">
        <f t="shared" si="1"/>
        <v>0.41893999677464216</v>
      </c>
    </row>
    <row r="25" spans="1:25" x14ac:dyDescent="0.3">
      <c r="A25" s="26">
        <v>23420</v>
      </c>
      <c r="B25" t="s">
        <v>48</v>
      </c>
      <c r="C25" s="27">
        <v>56</v>
      </c>
      <c r="D25" s="28">
        <v>9.5161309957715705E-3</v>
      </c>
      <c r="E25" s="28">
        <v>3.21327859309158E-2</v>
      </c>
      <c r="F25" s="28">
        <v>4.5432985924924403E-2</v>
      </c>
      <c r="G25" s="28">
        <v>0.91291809714838801</v>
      </c>
      <c r="H25" s="29">
        <v>6.9336917101776599E-2</v>
      </c>
      <c r="I25" s="28">
        <v>0.129887229767991</v>
      </c>
      <c r="J25" s="28">
        <v>0.1084318970586</v>
      </c>
      <c r="K25" s="30">
        <v>0.69234395607163202</v>
      </c>
      <c r="L25" s="31">
        <v>10247349953</v>
      </c>
      <c r="M25" s="32">
        <f t="shared" si="2"/>
        <v>0.36189287841152951</v>
      </c>
      <c r="N25" s="28">
        <v>4.9809408778775703E-2</v>
      </c>
      <c r="O25" s="28">
        <v>0.23946296301987499</v>
      </c>
      <c r="P25" s="28">
        <v>7.2620506612878805E-2</v>
      </c>
      <c r="Q25" s="28">
        <v>0.63810712158847005</v>
      </c>
      <c r="R25" s="33">
        <f t="shared" si="0"/>
        <v>5.2342079781066682</v>
      </c>
      <c r="S25" s="34">
        <f t="shared" si="0"/>
        <v>7.4522938513551473</v>
      </c>
      <c r="T25" s="34">
        <f t="shared" si="0"/>
        <v>1.598409286435198</v>
      </c>
      <c r="U25" s="35">
        <f t="shared" si="0"/>
        <v>0.69897521320004075</v>
      </c>
      <c r="V25" s="36">
        <f t="shared" si="1"/>
        <v>0.71836780261895217</v>
      </c>
      <c r="W25" s="36">
        <f t="shared" si="1"/>
        <v>1.8436220669854297</v>
      </c>
      <c r="X25" s="36">
        <f t="shared" si="1"/>
        <v>0.66973380142590699</v>
      </c>
      <c r="Y25" s="37">
        <f t="shared" si="1"/>
        <v>0.92166200916824292</v>
      </c>
    </row>
    <row r="26" spans="1:25" x14ac:dyDescent="0.3">
      <c r="A26" s="26">
        <v>49340</v>
      </c>
      <c r="B26" t="s">
        <v>49</v>
      </c>
      <c r="C26" s="27">
        <v>57</v>
      </c>
      <c r="D26" s="28">
        <v>6.5119139800650901E-3</v>
      </c>
      <c r="E26" s="28">
        <v>1.88638515457402E-2</v>
      </c>
      <c r="F26" s="28">
        <v>5.6755781944068898E-2</v>
      </c>
      <c r="G26" s="28">
        <v>0.91786845253012594</v>
      </c>
      <c r="H26" s="29">
        <v>8.9921727842794397E-2</v>
      </c>
      <c r="I26" s="28">
        <v>7.5466161618066296E-2</v>
      </c>
      <c r="J26" s="28">
        <v>0.11960909610918199</v>
      </c>
      <c r="K26" s="30">
        <v>0.71500301442995795</v>
      </c>
      <c r="L26" s="31">
        <v>9260923831</v>
      </c>
      <c r="M26" s="32">
        <f t="shared" si="2"/>
        <v>0.21333383732296948</v>
      </c>
      <c r="N26" s="28">
        <v>6.2706372918014897E-2</v>
      </c>
      <c r="O26" s="28">
        <v>6.6566650355964999E-2</v>
      </c>
      <c r="P26" s="28">
        <v>8.4060814048989602E-2</v>
      </c>
      <c r="Q26" s="28">
        <v>0.78666616267703005</v>
      </c>
      <c r="R26" s="33">
        <f t="shared" si="0"/>
        <v>9.6294842207648621</v>
      </c>
      <c r="S26" s="34">
        <f t="shared" si="0"/>
        <v>3.5287942228848252</v>
      </c>
      <c r="T26" s="34">
        <f t="shared" si="0"/>
        <v>1.4810969238663469</v>
      </c>
      <c r="U26" s="35">
        <f t="shared" si="0"/>
        <v>0.85705763228768383</v>
      </c>
      <c r="V26" s="36">
        <f t="shared" si="1"/>
        <v>0.69734395037027397</v>
      </c>
      <c r="W26" s="36">
        <f t="shared" si="1"/>
        <v>0.88207282480932769</v>
      </c>
      <c r="X26" s="36">
        <f t="shared" si="1"/>
        <v>0.7027961650362855</v>
      </c>
      <c r="Y26" s="37">
        <f t="shared" si="1"/>
        <v>1.1002277568077194</v>
      </c>
    </row>
    <row r="27" spans="1:25" x14ac:dyDescent="0.3">
      <c r="A27" s="26">
        <v>14860</v>
      </c>
      <c r="B27" t="s">
        <v>50</v>
      </c>
      <c r="C27" s="27">
        <v>59</v>
      </c>
      <c r="D27" s="28">
        <v>1.2889915128061299E-2</v>
      </c>
      <c r="E27" s="28">
        <v>2.47424923415645E-2</v>
      </c>
      <c r="F27" s="28">
        <v>4.1571850574419901E-2</v>
      </c>
      <c r="G27" s="28">
        <v>0.92079574195595404</v>
      </c>
      <c r="H27" s="29">
        <v>8.6606631178045707E-2</v>
      </c>
      <c r="I27" s="28">
        <v>8.5330497422221097E-2</v>
      </c>
      <c r="J27" s="28">
        <v>0.153767272161458</v>
      </c>
      <c r="K27" s="30">
        <v>0.67429559923827598</v>
      </c>
      <c r="L27" s="31">
        <v>20967061936</v>
      </c>
      <c r="M27" s="32">
        <f t="shared" si="2"/>
        <v>0.36410090393533801</v>
      </c>
      <c r="N27" s="28">
        <v>0.174078926436042</v>
      </c>
      <c r="O27" s="28">
        <v>8.5088066774003004E-2</v>
      </c>
      <c r="P27" s="28">
        <v>0.104933910725293</v>
      </c>
      <c r="Q27" s="28">
        <v>0.63589909606466199</v>
      </c>
      <c r="R27" s="33">
        <f t="shared" si="0"/>
        <v>13.505048303776089</v>
      </c>
      <c r="S27" s="34">
        <f t="shared" si="0"/>
        <v>3.4389448564591443</v>
      </c>
      <c r="T27" s="34">
        <f t="shared" si="0"/>
        <v>2.524157796089578</v>
      </c>
      <c r="U27" s="35">
        <f t="shared" si="0"/>
        <v>0.69059734650150029</v>
      </c>
      <c r="V27" s="36">
        <f t="shared" si="1"/>
        <v>2.0099953556462777</v>
      </c>
      <c r="W27" s="36">
        <f t="shared" si="1"/>
        <v>0.99715892142268281</v>
      </c>
      <c r="X27" s="36">
        <f t="shared" si="1"/>
        <v>0.68242031773257172</v>
      </c>
      <c r="Y27" s="37">
        <f t="shared" si="1"/>
        <v>0.94305686820885537</v>
      </c>
    </row>
    <row r="28" spans="1:25" x14ac:dyDescent="0.3">
      <c r="A28" s="26">
        <v>35300</v>
      </c>
      <c r="B28" t="s">
        <v>51</v>
      </c>
      <c r="C28" s="27">
        <v>68</v>
      </c>
      <c r="D28" s="28">
        <v>8.0620175798108203E-3</v>
      </c>
      <c r="E28" s="28">
        <v>4.6942513963592399E-2</v>
      </c>
      <c r="F28" s="28">
        <v>2.78559725663063E-2</v>
      </c>
      <c r="G28" s="28">
        <v>0.91713949589029098</v>
      </c>
      <c r="H28" s="29">
        <v>0.115678307124811</v>
      </c>
      <c r="I28" s="28">
        <v>0.11045865996802499</v>
      </c>
      <c r="J28" s="28">
        <v>6.4443111417133894E-2</v>
      </c>
      <c r="K28" s="30">
        <v>0.70941992149002997</v>
      </c>
      <c r="L28" s="31">
        <v>9016381601</v>
      </c>
      <c r="M28" s="32">
        <f t="shared" si="2"/>
        <v>0.26940354511635967</v>
      </c>
      <c r="N28" s="28">
        <v>0.118114881351621</v>
      </c>
      <c r="O28" s="28">
        <v>0.11659242957961299</v>
      </c>
      <c r="P28" s="28">
        <v>3.4696234185125699E-2</v>
      </c>
      <c r="Q28" s="28">
        <v>0.73059645488364</v>
      </c>
      <c r="R28" s="33">
        <f t="shared" si="0"/>
        <v>14.65078439513805</v>
      </c>
      <c r="S28" s="34">
        <f t="shared" si="0"/>
        <v>2.4837278563742786</v>
      </c>
      <c r="T28" s="34">
        <f t="shared" si="0"/>
        <v>1.2455581689900557</v>
      </c>
      <c r="U28" s="35">
        <f t="shared" si="0"/>
        <v>0.79660341546454849</v>
      </c>
      <c r="V28" s="36">
        <f t="shared" si="1"/>
        <v>1.0210633634548356</v>
      </c>
      <c r="W28" s="36">
        <f t="shared" si="1"/>
        <v>1.0555300020239569</v>
      </c>
      <c r="X28" s="36">
        <f t="shared" si="1"/>
        <v>0.53840097757757854</v>
      </c>
      <c r="Y28" s="37">
        <f t="shared" si="1"/>
        <v>1.0298504915806874</v>
      </c>
    </row>
    <row r="29" spans="1:25" x14ac:dyDescent="0.3">
      <c r="A29" s="26">
        <v>37100</v>
      </c>
      <c r="B29" t="s">
        <v>52</v>
      </c>
      <c r="C29" s="27">
        <v>70</v>
      </c>
      <c r="D29" s="28">
        <v>1.2837428269301499E-2</v>
      </c>
      <c r="E29" s="28">
        <v>4.4084945059623099E-2</v>
      </c>
      <c r="F29" s="28">
        <v>9.4837298590337502E-2</v>
      </c>
      <c r="G29" s="28">
        <v>0.84824032808073802</v>
      </c>
      <c r="H29" s="29">
        <v>4.81029366527225E-2</v>
      </c>
      <c r="I29" s="28">
        <v>0.124176451285383</v>
      </c>
      <c r="J29" s="28">
        <v>0.20280842210125299</v>
      </c>
      <c r="K29" s="30">
        <v>0.62491218996064202</v>
      </c>
      <c r="L29" s="31">
        <v>12725491210</v>
      </c>
      <c r="M29" s="32">
        <f t="shared" si="2"/>
        <v>0.35662152034021544</v>
      </c>
      <c r="N29" s="28">
        <v>3.2039923657132402E-2</v>
      </c>
      <c r="O29" s="28">
        <v>0.159723996712236</v>
      </c>
      <c r="P29" s="28">
        <v>0.16485759997084701</v>
      </c>
      <c r="Q29" s="28">
        <v>0.64337847965978401</v>
      </c>
      <c r="R29" s="33">
        <f t="shared" si="0"/>
        <v>2.4958210464747341</v>
      </c>
      <c r="S29" s="34">
        <f t="shared" si="0"/>
        <v>3.6230961952252811</v>
      </c>
      <c r="T29" s="34">
        <f t="shared" si="0"/>
        <v>1.7383202855974593</v>
      </c>
      <c r="U29" s="35">
        <f t="shared" si="0"/>
        <v>0.75848607801460877</v>
      </c>
      <c r="V29" s="36">
        <f t="shared" si="1"/>
        <v>0.66607001332254478</v>
      </c>
      <c r="W29" s="36">
        <f t="shared" si="1"/>
        <v>1.2862663980077627</v>
      </c>
      <c r="X29" s="36">
        <f t="shared" si="1"/>
        <v>0.81287353978101129</v>
      </c>
      <c r="Y29" s="37">
        <f t="shared" si="1"/>
        <v>1.0295502152075238</v>
      </c>
    </row>
    <row r="30" spans="1:25" x14ac:dyDescent="0.3">
      <c r="A30" s="26">
        <v>35840</v>
      </c>
      <c r="B30" t="s">
        <v>53</v>
      </c>
      <c r="C30" s="27">
        <v>71</v>
      </c>
      <c r="D30" s="28">
        <v>1.17844744761982E-2</v>
      </c>
      <c r="E30" s="28">
        <v>2.2327846451810698E-2</v>
      </c>
      <c r="F30" s="28">
        <v>4.56675217059151E-2</v>
      </c>
      <c r="G30" s="28">
        <v>0.92022015736607599</v>
      </c>
      <c r="H30" s="29">
        <v>7.9369812263093906E-2</v>
      </c>
      <c r="I30" s="28">
        <v>7.9645256059822298E-2</v>
      </c>
      <c r="J30" s="28">
        <v>0.15176900797946699</v>
      </c>
      <c r="K30" s="30">
        <v>0.68921592369761697</v>
      </c>
      <c r="L30" s="31">
        <v>9731558544</v>
      </c>
      <c r="M30" s="32">
        <f t="shared" si="2"/>
        <v>0.32272384787463082</v>
      </c>
      <c r="N30" s="28">
        <v>0.123568448227986</v>
      </c>
      <c r="O30" s="28">
        <v>8.1262598529366806E-2</v>
      </c>
      <c r="P30" s="28">
        <v>0.117892801117278</v>
      </c>
      <c r="Q30" s="28">
        <v>0.67727615212536996</v>
      </c>
      <c r="R30" s="33">
        <f t="shared" si="0"/>
        <v>10.485698660348792</v>
      </c>
      <c r="S30" s="34">
        <f t="shared" si="0"/>
        <v>3.639517976117967</v>
      </c>
      <c r="T30" s="34">
        <f t="shared" si="0"/>
        <v>2.5815458495092343</v>
      </c>
      <c r="U30" s="35">
        <f t="shared" si="0"/>
        <v>0.73599360620823739</v>
      </c>
      <c r="V30" s="36">
        <f t="shared" si="1"/>
        <v>1.5568696045088666</v>
      </c>
      <c r="W30" s="36">
        <f t="shared" si="1"/>
        <v>1.0203068274189451</v>
      </c>
      <c r="X30" s="36">
        <f t="shared" si="1"/>
        <v>0.77679101080523538</v>
      </c>
      <c r="Y30" s="37">
        <f t="shared" si="1"/>
        <v>0.98267629756986663</v>
      </c>
    </row>
    <row r="31" spans="1:25" x14ac:dyDescent="0.3">
      <c r="A31" s="26">
        <v>17900</v>
      </c>
      <c r="B31" t="s">
        <v>54</v>
      </c>
      <c r="C31" s="27">
        <v>72</v>
      </c>
      <c r="D31" s="28">
        <v>1.0370269767914801E-2</v>
      </c>
      <c r="E31" s="28">
        <v>2.4070500751411698E-2</v>
      </c>
      <c r="F31" s="28">
        <v>7.6212546173683796E-2</v>
      </c>
      <c r="G31" s="28">
        <v>0.88934668330698996</v>
      </c>
      <c r="H31" s="29">
        <v>0.10261742412661901</v>
      </c>
      <c r="I31" s="28">
        <v>0.11428160572207199</v>
      </c>
      <c r="J31" s="28">
        <v>0.16086323625618801</v>
      </c>
      <c r="K31" s="30">
        <v>0.62223773389512005</v>
      </c>
      <c r="L31" s="31">
        <v>728917300</v>
      </c>
      <c r="M31" s="32">
        <f t="shared" si="2"/>
        <v>0.3124354061732636</v>
      </c>
      <c r="N31" s="28">
        <v>6.7469128645638601E-2</v>
      </c>
      <c r="O31" s="28">
        <v>0.116977742117678</v>
      </c>
      <c r="P31" s="28">
        <v>0.12798853540994701</v>
      </c>
      <c r="Q31" s="28">
        <v>0.68756459382673596</v>
      </c>
      <c r="R31" s="33">
        <f t="shared" si="0"/>
        <v>6.5060148053607421</v>
      </c>
      <c r="S31" s="34">
        <f t="shared" si="0"/>
        <v>4.8597967830319204</v>
      </c>
      <c r="T31" s="34">
        <f t="shared" si="0"/>
        <v>1.6793630686248018</v>
      </c>
      <c r="U31" s="35">
        <f t="shared" si="0"/>
        <v>0.77311200090167576</v>
      </c>
      <c r="V31" s="36">
        <f t="shared" si="1"/>
        <v>0.65748218901293853</v>
      </c>
      <c r="W31" s="36">
        <f t="shared" si="1"/>
        <v>1.0235920415938407</v>
      </c>
      <c r="X31" s="36">
        <f t="shared" si="1"/>
        <v>0.79563571135740851</v>
      </c>
      <c r="Y31" s="37">
        <f t="shared" si="1"/>
        <v>1.1049869790484723</v>
      </c>
    </row>
    <row r="32" spans="1:25" x14ac:dyDescent="0.3">
      <c r="A32" s="26">
        <v>44700</v>
      </c>
      <c r="B32" t="s">
        <v>55</v>
      </c>
      <c r="C32" s="27">
        <v>75</v>
      </c>
      <c r="D32" s="28">
        <v>7.4220958880212903E-3</v>
      </c>
      <c r="E32" s="28">
        <v>3.8789063733019102E-2</v>
      </c>
      <c r="F32" s="28">
        <v>7.8666402596937204E-2</v>
      </c>
      <c r="G32" s="28">
        <v>0.87512243778202203</v>
      </c>
      <c r="H32" s="29">
        <v>4.2819458882578799E-2</v>
      </c>
      <c r="I32" s="28">
        <v>0.103146124629814</v>
      </c>
      <c r="J32" s="28">
        <v>0.18102896745511701</v>
      </c>
      <c r="K32" s="30">
        <v>0.67300544903248904</v>
      </c>
      <c r="L32" s="31">
        <v>6765305175</v>
      </c>
      <c r="M32" s="32">
        <f t="shared" si="2"/>
        <v>0.27086161981064949</v>
      </c>
      <c r="N32" s="28">
        <v>3.9530700190951201E-2</v>
      </c>
      <c r="O32" s="28">
        <v>0.15187938825664199</v>
      </c>
      <c r="P32" s="28">
        <v>7.9451531363056299E-2</v>
      </c>
      <c r="Q32" s="28">
        <v>0.72913838018935095</v>
      </c>
      <c r="R32" s="33">
        <f t="shared" si="0"/>
        <v>5.3260831963584314</v>
      </c>
      <c r="S32" s="34">
        <f t="shared" si="0"/>
        <v>3.9155208618081443</v>
      </c>
      <c r="T32" s="34">
        <f t="shared" si="0"/>
        <v>1.0099804839194422</v>
      </c>
      <c r="U32" s="35">
        <f t="shared" si="0"/>
        <v>0.83318441935660525</v>
      </c>
      <c r="V32" s="36">
        <f t="shared" si="1"/>
        <v>0.92319476290800029</v>
      </c>
      <c r="W32" s="36">
        <f t="shared" si="1"/>
        <v>1.4724681979253134</v>
      </c>
      <c r="X32" s="36">
        <f t="shared" si="1"/>
        <v>0.43888849657585838</v>
      </c>
      <c r="Y32" s="37">
        <f t="shared" si="1"/>
        <v>1.0834063546403057</v>
      </c>
    </row>
    <row r="33" spans="1:25" x14ac:dyDescent="0.3">
      <c r="A33" s="26">
        <v>24660</v>
      </c>
      <c r="B33" t="s">
        <v>56</v>
      </c>
      <c r="C33" s="27">
        <v>76</v>
      </c>
      <c r="D33" s="28">
        <v>1.4805727970606201E-2</v>
      </c>
      <c r="E33" s="28">
        <v>4.4443873699035803E-2</v>
      </c>
      <c r="F33" s="28">
        <v>6.8634906696742201E-2</v>
      </c>
      <c r="G33" s="28">
        <v>0.87211549163361601</v>
      </c>
      <c r="H33" s="29">
        <v>9.0321428318304198E-2</v>
      </c>
      <c r="I33" s="28">
        <v>9.23607778830913E-2</v>
      </c>
      <c r="J33" s="28">
        <v>0.15138511367197999</v>
      </c>
      <c r="K33" s="30">
        <v>0.66593268012662499</v>
      </c>
      <c r="L33" s="31">
        <v>8606227244</v>
      </c>
      <c r="M33" s="32">
        <f t="shared" si="2"/>
        <v>0.37239598563019605</v>
      </c>
      <c r="N33" s="28">
        <v>0.115746672110839</v>
      </c>
      <c r="O33" s="28">
        <v>0.110136177506847</v>
      </c>
      <c r="P33" s="28">
        <v>0.14651313601251001</v>
      </c>
      <c r="Q33" s="28">
        <v>0.62760401436980395</v>
      </c>
      <c r="R33" s="33">
        <f t="shared" si="0"/>
        <v>7.8176954446705205</v>
      </c>
      <c r="S33" s="34">
        <f t="shared" si="0"/>
        <v>2.4780958170447769</v>
      </c>
      <c r="T33" s="34">
        <f t="shared" si="0"/>
        <v>2.1346737842868571</v>
      </c>
      <c r="U33" s="35">
        <f t="shared" si="0"/>
        <v>0.71963406267924246</v>
      </c>
      <c r="V33" s="36">
        <f t="shared" si="1"/>
        <v>1.2814973618766636</v>
      </c>
      <c r="W33" s="36">
        <f t="shared" si="1"/>
        <v>1.192456148932131</v>
      </c>
      <c r="X33" s="36">
        <f t="shared" si="1"/>
        <v>0.96781732667568265</v>
      </c>
      <c r="Y33" s="37">
        <f t="shared" si="1"/>
        <v>0.94244363296672429</v>
      </c>
    </row>
    <row r="34" spans="1:25" x14ac:dyDescent="0.3">
      <c r="A34" s="26">
        <v>15980</v>
      </c>
      <c r="B34" t="s">
        <v>57</v>
      </c>
      <c r="C34" s="27">
        <v>78</v>
      </c>
      <c r="D34" s="28">
        <v>1.2839359707671199E-2</v>
      </c>
      <c r="E34" s="28">
        <v>3.71105903551847E-2</v>
      </c>
      <c r="F34" s="28">
        <v>5.8152122560720401E-2</v>
      </c>
      <c r="G34" s="28">
        <v>0.89189792737642404</v>
      </c>
      <c r="H34" s="29">
        <v>3.3353324720641397E-2</v>
      </c>
      <c r="I34" s="28">
        <v>0.11547331509743999</v>
      </c>
      <c r="J34" s="28">
        <v>0.14221583952206199</v>
      </c>
      <c r="K34" s="30">
        <v>0.70895752065985695</v>
      </c>
      <c r="L34" s="31">
        <v>6528446255</v>
      </c>
      <c r="M34" s="32">
        <f t="shared" si="2"/>
        <v>0.30300239500050008</v>
      </c>
      <c r="N34" s="28">
        <v>3.8751199378967101E-2</v>
      </c>
      <c r="O34" s="28">
        <v>0.150663890105423</v>
      </c>
      <c r="P34" s="28">
        <v>0.11358730551611</v>
      </c>
      <c r="Q34" s="28">
        <v>0.69699760499950003</v>
      </c>
      <c r="R34" s="33">
        <f t="shared" si="0"/>
        <v>3.0181566885936078</v>
      </c>
      <c r="S34" s="34">
        <f t="shared" si="0"/>
        <v>4.0598623913934535</v>
      </c>
      <c r="T34" s="34">
        <f t="shared" si="0"/>
        <v>1.9532787543138452</v>
      </c>
      <c r="U34" s="35">
        <f t="shared" si="0"/>
        <v>0.78147687488159545</v>
      </c>
      <c r="V34" s="36">
        <f t="shared" si="1"/>
        <v>1.1618391780590651</v>
      </c>
      <c r="W34" s="36">
        <f t="shared" si="1"/>
        <v>1.3047507121302275</v>
      </c>
      <c r="X34" s="36">
        <f t="shared" si="1"/>
        <v>0.79869658610347105</v>
      </c>
      <c r="Y34" s="37">
        <f t="shared" si="1"/>
        <v>0.98313027887873261</v>
      </c>
    </row>
    <row r="35" spans="1:25" x14ac:dyDescent="0.3">
      <c r="A35" s="26">
        <v>17820</v>
      </c>
      <c r="B35" t="s">
        <v>58</v>
      </c>
      <c r="C35" s="27">
        <v>79</v>
      </c>
      <c r="D35" s="28">
        <v>1.4057566505771999E-2</v>
      </c>
      <c r="E35" s="28">
        <v>6.8637618769817096E-2</v>
      </c>
      <c r="F35" s="28">
        <v>7.3616728299586001E-2</v>
      </c>
      <c r="G35" s="28">
        <v>0.84368808642482496</v>
      </c>
      <c r="H35" s="29">
        <v>6.1380960436854398E-2</v>
      </c>
      <c r="I35" s="28">
        <v>0.15694605250725699</v>
      </c>
      <c r="J35" s="28">
        <v>0.16988935400952099</v>
      </c>
      <c r="K35" s="30">
        <v>0.61178363304636796</v>
      </c>
      <c r="L35" s="31">
        <v>2083943240</v>
      </c>
      <c r="M35" s="32">
        <f t="shared" si="2"/>
        <v>0.36115040652615499</v>
      </c>
      <c r="N35" s="28">
        <v>7.1898810746568995E-2</v>
      </c>
      <c r="O35" s="28">
        <v>0.16297084096143699</v>
      </c>
      <c r="P35" s="28">
        <v>0.12628075481814899</v>
      </c>
      <c r="Q35" s="28">
        <v>0.63884959347384596</v>
      </c>
      <c r="R35" s="33">
        <f t="shared" si="0"/>
        <v>5.1145986552542739</v>
      </c>
      <c r="S35" s="34">
        <f t="shared" si="0"/>
        <v>2.3743661840597281</v>
      </c>
      <c r="T35" s="34">
        <f t="shared" si="0"/>
        <v>1.7153812419406196</v>
      </c>
      <c r="U35" s="35">
        <f t="shared" si="0"/>
        <v>0.75721063714554337</v>
      </c>
      <c r="V35" s="36">
        <f t="shared" si="1"/>
        <v>1.1713536287939779</v>
      </c>
      <c r="W35" s="36">
        <f t="shared" si="1"/>
        <v>1.0383876393061968</v>
      </c>
      <c r="X35" s="36">
        <f t="shared" si="1"/>
        <v>0.74331176049484493</v>
      </c>
      <c r="Y35" s="37">
        <f t="shared" si="1"/>
        <v>1.0442410665560036</v>
      </c>
    </row>
    <row r="36" spans="1:25" x14ac:dyDescent="0.3">
      <c r="A36" s="26">
        <v>29460</v>
      </c>
      <c r="B36" t="s">
        <v>59</v>
      </c>
      <c r="C36" s="27">
        <v>81</v>
      </c>
      <c r="D36" s="28">
        <v>6.3585973045058404E-3</v>
      </c>
      <c r="E36" s="28">
        <v>3.80937891993091E-2</v>
      </c>
      <c r="F36" s="28">
        <v>5.8960374173943397E-2</v>
      </c>
      <c r="G36" s="28">
        <v>0.89658723932224205</v>
      </c>
      <c r="H36" s="29">
        <v>3.2815237914726798E-2</v>
      </c>
      <c r="I36" s="28">
        <v>9.04530931778737E-2</v>
      </c>
      <c r="J36" s="28">
        <v>0.18764608600225999</v>
      </c>
      <c r="K36" s="30">
        <v>0.68908558290513899</v>
      </c>
      <c r="L36" s="31">
        <v>5988418111</v>
      </c>
      <c r="M36" s="32">
        <f t="shared" si="2"/>
        <v>0.2446620059143427</v>
      </c>
      <c r="N36" s="28">
        <v>3.9573780304449697E-2</v>
      </c>
      <c r="O36" s="28">
        <v>0.103518173546249</v>
      </c>
      <c r="P36" s="28">
        <v>0.101570052063644</v>
      </c>
      <c r="Q36" s="28">
        <v>0.75533799408565705</v>
      </c>
      <c r="R36" s="33">
        <f t="shared" si="0"/>
        <v>6.2236651275914037</v>
      </c>
      <c r="S36" s="34">
        <f t="shared" si="0"/>
        <v>2.7174554099786556</v>
      </c>
      <c r="T36" s="34">
        <f t="shared" si="0"/>
        <v>1.7226833019070507</v>
      </c>
      <c r="U36" s="35">
        <f t="shared" si="0"/>
        <v>0.84245900561404419</v>
      </c>
      <c r="V36" s="36">
        <f t="shared" si="1"/>
        <v>1.2059574398724626</v>
      </c>
      <c r="W36" s="36">
        <f t="shared" si="1"/>
        <v>1.1444403934609859</v>
      </c>
      <c r="X36" s="36">
        <f t="shared" si="1"/>
        <v>0.54128521530910434</v>
      </c>
      <c r="Y36" s="37">
        <f t="shared" si="1"/>
        <v>1.0961454031605222</v>
      </c>
    </row>
    <row r="37" spans="1:25" x14ac:dyDescent="0.3">
      <c r="A37" s="26">
        <v>19780</v>
      </c>
      <c r="B37" t="s">
        <v>60</v>
      </c>
      <c r="C37" s="27">
        <v>82</v>
      </c>
      <c r="D37" s="28">
        <v>1.05901285634804E-2</v>
      </c>
      <c r="E37" s="28">
        <v>3.0042200784323601E-2</v>
      </c>
      <c r="F37" s="28">
        <v>8.4636063802170799E-2</v>
      </c>
      <c r="G37" s="28">
        <v>0.87473160685002505</v>
      </c>
      <c r="H37" s="29">
        <v>0.166327608028045</v>
      </c>
      <c r="I37" s="28">
        <v>0.115544434810924</v>
      </c>
      <c r="J37" s="28">
        <v>0.136159563290328</v>
      </c>
      <c r="K37" s="30">
        <v>0.58196839387070298</v>
      </c>
      <c r="L37" s="31">
        <v>14383785671</v>
      </c>
      <c r="M37" s="32">
        <f t="shared" si="2"/>
        <v>0.36946817131441001</v>
      </c>
      <c r="N37" s="28">
        <v>0.13145929252851701</v>
      </c>
      <c r="O37" s="28">
        <v>0.112013862552569</v>
      </c>
      <c r="P37" s="28">
        <v>0.12599501623332399</v>
      </c>
      <c r="Q37" s="28">
        <v>0.63053182868558999</v>
      </c>
      <c r="R37" s="33">
        <f t="shared" si="0"/>
        <v>12.413380228626185</v>
      </c>
      <c r="S37" s="34">
        <f t="shared" si="0"/>
        <v>3.7285504932454629</v>
      </c>
      <c r="T37" s="34">
        <f t="shared" si="0"/>
        <v>1.4886681938307766</v>
      </c>
      <c r="U37" s="35">
        <f t="shared" si="0"/>
        <v>0.72082890768767693</v>
      </c>
      <c r="V37" s="36">
        <f t="shared" si="1"/>
        <v>0.79036363287537492</v>
      </c>
      <c r="W37" s="36">
        <f t="shared" si="1"/>
        <v>0.96944403021978165</v>
      </c>
      <c r="X37" s="36">
        <f t="shared" si="1"/>
        <v>0.92534826925575164</v>
      </c>
      <c r="Y37" s="37">
        <f t="shared" si="1"/>
        <v>1.083446859531132</v>
      </c>
    </row>
    <row r="38" spans="1:25" x14ac:dyDescent="0.3">
      <c r="A38" s="26">
        <v>10420</v>
      </c>
      <c r="B38" t="s">
        <v>61</v>
      </c>
      <c r="C38" s="27">
        <v>83</v>
      </c>
      <c r="D38" s="28">
        <v>3.2107552361205598E-2</v>
      </c>
      <c r="E38" s="28">
        <v>1.19408188998457E-2</v>
      </c>
      <c r="F38" s="28">
        <v>7.3648208269533902E-2</v>
      </c>
      <c r="G38" s="28">
        <v>0.88230342046941501</v>
      </c>
      <c r="H38" s="29">
        <v>0.14409864740825401</v>
      </c>
      <c r="I38" s="28">
        <v>3.5882973044044003E-2</v>
      </c>
      <c r="J38" s="28">
        <v>0.13686056620263701</v>
      </c>
      <c r="K38" s="30">
        <v>0.68315781334506498</v>
      </c>
      <c r="L38" s="31">
        <v>2386656092</v>
      </c>
      <c r="M38" s="32">
        <f t="shared" si="2"/>
        <v>0.29143060819956168</v>
      </c>
      <c r="N38" s="28">
        <v>0.155377350631491</v>
      </c>
      <c r="O38" s="28">
        <v>4.2921707006072403E-2</v>
      </c>
      <c r="P38" s="28">
        <v>9.3131550561998303E-2</v>
      </c>
      <c r="Q38" s="28">
        <v>0.70856939180043799</v>
      </c>
      <c r="R38" s="33">
        <f t="shared" si="0"/>
        <v>4.8392773414652392</v>
      </c>
      <c r="S38" s="34">
        <f t="shared" si="0"/>
        <v>3.5945363015787</v>
      </c>
      <c r="T38" s="34">
        <f t="shared" si="0"/>
        <v>1.2645460459969409</v>
      </c>
      <c r="U38" s="35">
        <f t="shared" si="0"/>
        <v>0.80309038292456725</v>
      </c>
      <c r="V38" s="36">
        <f t="shared" si="1"/>
        <v>1.0782707084771077</v>
      </c>
      <c r="W38" s="36">
        <f t="shared" si="1"/>
        <v>1.1961580483698722</v>
      </c>
      <c r="X38" s="36">
        <f t="shared" si="1"/>
        <v>0.68048491355871554</v>
      </c>
      <c r="Y38" s="37">
        <f t="shared" si="1"/>
        <v>1.0371972302138299</v>
      </c>
    </row>
    <row r="39" spans="1:25" x14ac:dyDescent="0.3">
      <c r="A39" s="26">
        <v>44140</v>
      </c>
      <c r="B39" t="s">
        <v>62</v>
      </c>
      <c r="C39" s="27">
        <v>84</v>
      </c>
      <c r="D39" s="28">
        <v>1.144619870871E-2</v>
      </c>
      <c r="E39" s="28">
        <v>1.6404675557924998E-2</v>
      </c>
      <c r="F39" s="28">
        <v>5.4348338747323498E-2</v>
      </c>
      <c r="G39" s="28">
        <v>0.91780078698604195</v>
      </c>
      <c r="H39" s="29">
        <v>0.113802090414762</v>
      </c>
      <c r="I39" s="28">
        <v>5.4299153017184298E-2</v>
      </c>
      <c r="J39" s="28">
        <v>0.142169837421627</v>
      </c>
      <c r="K39" s="30">
        <v>0.68972891914642598</v>
      </c>
      <c r="L39" s="31">
        <v>6360612781</v>
      </c>
      <c r="M39" s="32">
        <f t="shared" si="2"/>
        <v>0.29248571745757801</v>
      </c>
      <c r="N39" s="28">
        <v>7.9117295558599393E-2</v>
      </c>
      <c r="O39" s="28">
        <v>6.7306932999047595E-2</v>
      </c>
      <c r="P39" s="28">
        <v>0.14606148889993101</v>
      </c>
      <c r="Q39" s="28">
        <v>0.70751428254242199</v>
      </c>
      <c r="R39" s="33">
        <f t="shared" si="0"/>
        <v>6.9121022246796207</v>
      </c>
      <c r="S39" s="34">
        <f t="shared" si="0"/>
        <v>4.1029115608770468</v>
      </c>
      <c r="T39" s="34">
        <f t="shared" si="0"/>
        <v>2.6875060446465646</v>
      </c>
      <c r="U39" s="35">
        <f t="shared" si="0"/>
        <v>0.77088001293376751</v>
      </c>
      <c r="V39" s="36">
        <f t="shared" si="1"/>
        <v>0.69521829757475684</v>
      </c>
      <c r="W39" s="36">
        <f t="shared" si="1"/>
        <v>1.2395576958216394</v>
      </c>
      <c r="X39" s="36">
        <f t="shared" si="1"/>
        <v>1.0273732568657492</v>
      </c>
      <c r="Y39" s="37">
        <f t="shared" si="1"/>
        <v>1.0257860195538941</v>
      </c>
    </row>
    <row r="40" spans="1:25" x14ac:dyDescent="0.3">
      <c r="A40" s="26">
        <v>39100</v>
      </c>
      <c r="B40" t="s">
        <v>63</v>
      </c>
      <c r="C40" s="27">
        <v>85</v>
      </c>
      <c r="D40" s="28">
        <v>6.7594867908601598E-3</v>
      </c>
      <c r="E40" s="28">
        <v>2.7723918240243801E-2</v>
      </c>
      <c r="F40" s="28">
        <v>5.3315515098680398E-2</v>
      </c>
      <c r="G40" s="28">
        <v>0.91220107987021604</v>
      </c>
      <c r="H40" s="29">
        <v>4.0196905250050999E-2</v>
      </c>
      <c r="I40" s="28">
        <v>7.1150268876561298E-2</v>
      </c>
      <c r="J40" s="28">
        <v>0.13565178119638199</v>
      </c>
      <c r="K40" s="30">
        <v>0.75300104467700502</v>
      </c>
      <c r="L40" s="31">
        <v>4625691460</v>
      </c>
      <c r="M40" s="32">
        <f t="shared" si="2"/>
        <v>0.18710686522627051</v>
      </c>
      <c r="N40" s="28">
        <v>4.1136354563301003E-2</v>
      </c>
      <c r="O40" s="28">
        <v>7.1452245251407004E-2</v>
      </c>
      <c r="P40" s="28">
        <v>7.4518265411562506E-2</v>
      </c>
      <c r="Q40" s="28">
        <v>0.81289313477372904</v>
      </c>
      <c r="R40" s="33">
        <f t="shared" si="0"/>
        <v>6.0857215697090385</v>
      </c>
      <c r="S40" s="34">
        <f t="shared" si="0"/>
        <v>2.5772780251417542</v>
      </c>
      <c r="T40" s="34">
        <f t="shared" si="0"/>
        <v>1.397684431513762</v>
      </c>
      <c r="U40" s="35">
        <f t="shared" si="0"/>
        <v>0.8911337124150126</v>
      </c>
      <c r="V40" s="36">
        <f t="shared" si="1"/>
        <v>1.0233711851050726</v>
      </c>
      <c r="W40" s="36">
        <f t="shared" si="1"/>
        <v>1.0042442056736229</v>
      </c>
      <c r="X40" s="36">
        <f t="shared" si="1"/>
        <v>0.54933495715535807</v>
      </c>
      <c r="Y40" s="37">
        <f t="shared" si="1"/>
        <v>1.0795378579088351</v>
      </c>
    </row>
    <row r="41" spans="1:25" x14ac:dyDescent="0.3">
      <c r="A41" s="26">
        <v>19660</v>
      </c>
      <c r="B41" t="s">
        <v>64</v>
      </c>
      <c r="C41" s="27">
        <v>90</v>
      </c>
      <c r="D41" s="28">
        <v>3.0416582071773099E-2</v>
      </c>
      <c r="E41" s="28">
        <v>4.4182366940370602E-2</v>
      </c>
      <c r="F41" s="28">
        <v>3.5516626966706197E-2</v>
      </c>
      <c r="G41" s="28">
        <v>0.88988442402114998</v>
      </c>
      <c r="H41" s="29">
        <v>6.8144513265727305E-2</v>
      </c>
      <c r="I41" s="28">
        <v>0.14771554313247001</v>
      </c>
      <c r="J41" s="28">
        <v>9.44287338047331E-2</v>
      </c>
      <c r="K41" s="30">
        <v>0.68971120979707001</v>
      </c>
      <c r="L41" s="31">
        <v>6177312823</v>
      </c>
      <c r="M41" s="32">
        <f t="shared" si="2"/>
        <v>0.30751870283447647</v>
      </c>
      <c r="N41" s="28">
        <v>9.2394785533935403E-2</v>
      </c>
      <c r="O41" s="28">
        <v>0.13126714788895999</v>
      </c>
      <c r="P41" s="28">
        <v>8.38567694115811E-2</v>
      </c>
      <c r="Q41" s="28">
        <v>0.69248129716552298</v>
      </c>
      <c r="R41" s="33">
        <f t="shared" si="0"/>
        <v>3.0376452329822659</v>
      </c>
      <c r="S41" s="34">
        <f t="shared" si="0"/>
        <v>2.9710302317239079</v>
      </c>
      <c r="T41" s="34">
        <f t="shared" si="0"/>
        <v>2.3610566817110663</v>
      </c>
      <c r="U41" s="35">
        <f t="shared" si="0"/>
        <v>0.77816992687250885</v>
      </c>
      <c r="V41" s="36">
        <f t="shared" si="1"/>
        <v>1.3558653676730357</v>
      </c>
      <c r="W41" s="36">
        <f t="shared" si="1"/>
        <v>0.88864817544109598</v>
      </c>
      <c r="X41" s="36">
        <f t="shared" si="1"/>
        <v>0.88804292965514597</v>
      </c>
      <c r="Y41" s="37">
        <f t="shared" si="1"/>
        <v>1.0040163003429623</v>
      </c>
    </row>
    <row r="42" spans="1:25" x14ac:dyDescent="0.3">
      <c r="A42" s="26">
        <v>37340</v>
      </c>
      <c r="B42" t="s">
        <v>65</v>
      </c>
      <c r="C42" s="27">
        <v>96</v>
      </c>
      <c r="D42" s="28">
        <v>2.8363885965608401E-2</v>
      </c>
      <c r="E42" s="28">
        <v>4.0068012960572497E-2</v>
      </c>
      <c r="F42" s="28">
        <v>7.9179688481509594E-2</v>
      </c>
      <c r="G42" s="28">
        <v>0.85238841259231002</v>
      </c>
      <c r="H42" s="29">
        <v>9.7643380874549199E-2</v>
      </c>
      <c r="I42" s="28">
        <v>0.148763250550659</v>
      </c>
      <c r="J42" s="28">
        <v>0.132219019801362</v>
      </c>
      <c r="K42" s="30">
        <v>0.62137434877343001</v>
      </c>
      <c r="L42" s="31">
        <v>5532109880</v>
      </c>
      <c r="M42" s="32">
        <f t="shared" si="2"/>
        <v>0.27242478465607811</v>
      </c>
      <c r="N42" s="28">
        <v>7.9226772376657401E-2</v>
      </c>
      <c r="O42" s="28">
        <v>0.115822970102631</v>
      </c>
      <c r="P42" s="28">
        <v>7.7375042176789699E-2</v>
      </c>
      <c r="Q42" s="28">
        <v>0.727575215343922</v>
      </c>
      <c r="R42" s="33">
        <f t="shared" si="0"/>
        <v>2.7932270096107756</v>
      </c>
      <c r="S42" s="34">
        <f t="shared" si="0"/>
        <v>2.8906591953187815</v>
      </c>
      <c r="T42" s="34">
        <f t="shared" si="0"/>
        <v>0.97720821666100233</v>
      </c>
      <c r="U42" s="35">
        <f t="shared" si="0"/>
        <v>0.85357239093759818</v>
      </c>
      <c r="V42" s="36">
        <f t="shared" si="1"/>
        <v>0.8113890738630487</v>
      </c>
      <c r="W42" s="36">
        <f t="shared" si="1"/>
        <v>0.77857246110113254</v>
      </c>
      <c r="X42" s="36">
        <f t="shared" si="1"/>
        <v>0.58520356823877051</v>
      </c>
      <c r="Y42" s="37">
        <f t="shared" si="1"/>
        <v>1.170912859180828</v>
      </c>
    </row>
    <row r="43" spans="1:25" x14ac:dyDescent="0.3">
      <c r="A43" s="26">
        <v>44060</v>
      </c>
      <c r="B43" t="s">
        <v>66</v>
      </c>
      <c r="C43" s="27">
        <v>99</v>
      </c>
      <c r="D43" s="28">
        <v>1.2781969241994999E-2</v>
      </c>
      <c r="E43" s="28">
        <v>3.1202659013370899E-2</v>
      </c>
      <c r="F43" s="28">
        <v>3.6820992455214897E-2</v>
      </c>
      <c r="G43" s="28">
        <v>0.91919437928941905</v>
      </c>
      <c r="H43" s="29">
        <v>0.13175790147787</v>
      </c>
      <c r="I43" s="28">
        <v>0.195634268868354</v>
      </c>
      <c r="J43" s="28">
        <v>5.4496177625486003E-2</v>
      </c>
      <c r="K43" s="30">
        <v>0.61811165202828999</v>
      </c>
      <c r="L43" s="31">
        <v>8916344443</v>
      </c>
      <c r="M43" s="32">
        <f t="shared" si="2"/>
        <v>0.37187129434328658</v>
      </c>
      <c r="N43" s="28">
        <v>0.158981236385286</v>
      </c>
      <c r="O43" s="28">
        <v>0.121142528771759</v>
      </c>
      <c r="P43" s="28">
        <v>9.17475291862416E-2</v>
      </c>
      <c r="Q43" s="28">
        <v>0.62812870565671397</v>
      </c>
      <c r="R43" s="33">
        <f t="shared" si="0"/>
        <v>12.437929819370488</v>
      </c>
      <c r="S43" s="34">
        <f t="shared" si="0"/>
        <v>3.882442477733941</v>
      </c>
      <c r="T43" s="34">
        <f t="shared" si="0"/>
        <v>2.4917179866304107</v>
      </c>
      <c r="U43" s="35">
        <f t="shared" si="0"/>
        <v>0.6833469827592803</v>
      </c>
      <c r="V43" s="36">
        <f t="shared" si="1"/>
        <v>1.2066163364934013</v>
      </c>
      <c r="W43" s="36">
        <f t="shared" si="1"/>
        <v>0.61922959342710093</v>
      </c>
      <c r="X43" s="36">
        <f t="shared" si="1"/>
        <v>1.6835589794344477</v>
      </c>
      <c r="Y43" s="37">
        <f t="shared" si="1"/>
        <v>1.0162058967753702</v>
      </c>
    </row>
    <row r="44" spans="1:25" x14ac:dyDescent="0.3">
      <c r="A44" s="26">
        <v>33700</v>
      </c>
      <c r="B44" t="s">
        <v>67</v>
      </c>
      <c r="C44" s="27">
        <v>103</v>
      </c>
      <c r="D44" s="28">
        <v>1.8289849456865299E-2</v>
      </c>
      <c r="E44" s="28">
        <v>5.0207521546300697E-2</v>
      </c>
      <c r="F44" s="28">
        <v>5.0203684370443001E-2</v>
      </c>
      <c r="G44" s="28">
        <v>0.88129894462639102</v>
      </c>
      <c r="H44" s="29">
        <v>6.8323165614385506E-2</v>
      </c>
      <c r="I44" s="28">
        <v>0.11599023334575</v>
      </c>
      <c r="J44" s="28">
        <v>8.4266796461560101E-2</v>
      </c>
      <c r="K44" s="30">
        <v>0.73141980457830402</v>
      </c>
      <c r="L44" s="31">
        <v>6028172278</v>
      </c>
      <c r="M44" s="32">
        <f t="shared" si="2"/>
        <v>0.24260035437888852</v>
      </c>
      <c r="N44" s="28">
        <v>7.0807158076060306E-2</v>
      </c>
      <c r="O44" s="28">
        <v>9.7055134261720397E-2</v>
      </c>
      <c r="P44" s="28">
        <v>7.4738062041107806E-2</v>
      </c>
      <c r="Q44" s="28">
        <v>0.75739964562111195</v>
      </c>
      <c r="R44" s="33">
        <f t="shared" si="0"/>
        <v>3.8713909725201181</v>
      </c>
      <c r="S44" s="34">
        <f t="shared" si="0"/>
        <v>1.9330795719963485</v>
      </c>
      <c r="T44" s="34">
        <f t="shared" si="0"/>
        <v>1.4886967555932851</v>
      </c>
      <c r="U44" s="35">
        <f t="shared" si="0"/>
        <v>0.85941285898418529</v>
      </c>
      <c r="V44" s="36">
        <f t="shared" si="1"/>
        <v>1.0363565188957198</v>
      </c>
      <c r="W44" s="36">
        <f t="shared" si="1"/>
        <v>0.8367526425471804</v>
      </c>
      <c r="X44" s="36">
        <f t="shared" si="1"/>
        <v>0.88692183848713169</v>
      </c>
      <c r="Y44" s="37">
        <f t="shared" si="1"/>
        <v>1.0355197396627598</v>
      </c>
    </row>
    <row r="45" spans="1:25" x14ac:dyDescent="0.3">
      <c r="A45" s="26">
        <v>38860</v>
      </c>
      <c r="B45" t="s">
        <v>68</v>
      </c>
      <c r="C45" s="27">
        <v>104</v>
      </c>
      <c r="D45" s="28">
        <v>8.2309071731662808E-3</v>
      </c>
      <c r="E45" s="28">
        <v>3.1275607870043201E-2</v>
      </c>
      <c r="F45" s="28">
        <v>2.55972855492346E-2</v>
      </c>
      <c r="G45" s="28">
        <v>0.93489619940755597</v>
      </c>
      <c r="H45" s="29">
        <v>9.4906117151818195E-2</v>
      </c>
      <c r="I45" s="28">
        <v>0.190927015132733</v>
      </c>
      <c r="J45" s="28">
        <v>4.3960767321288598E-2</v>
      </c>
      <c r="K45" s="30">
        <v>0.67020610039415995</v>
      </c>
      <c r="L45" s="31">
        <v>9183793686</v>
      </c>
      <c r="M45" s="32">
        <f t="shared" si="2"/>
        <v>0.32572202165112296</v>
      </c>
      <c r="N45" s="28">
        <v>0.11317949739288501</v>
      </c>
      <c r="O45" s="28">
        <v>0.156203248950087</v>
      </c>
      <c r="P45" s="28">
        <v>5.6339275308150999E-2</v>
      </c>
      <c r="Q45" s="28">
        <v>0.67427797834887704</v>
      </c>
      <c r="R45" s="33">
        <f t="shared" si="0"/>
        <v>13.750549606714481</v>
      </c>
      <c r="S45" s="34">
        <f t="shared" si="0"/>
        <v>4.9944112868771313</v>
      </c>
      <c r="T45" s="34">
        <f t="shared" si="0"/>
        <v>2.2009863194199371</v>
      </c>
      <c r="U45" s="35">
        <f t="shared" si="0"/>
        <v>0.72123298690931381</v>
      </c>
      <c r="V45" s="36">
        <f t="shared" si="1"/>
        <v>1.1925416484148803</v>
      </c>
      <c r="W45" s="36">
        <f t="shared" si="1"/>
        <v>0.81813068120032184</v>
      </c>
      <c r="X45" s="36">
        <f t="shared" si="1"/>
        <v>1.28158079899729</v>
      </c>
      <c r="Y45" s="37">
        <f t="shared" si="1"/>
        <v>1.0060755608645195</v>
      </c>
    </row>
    <row r="46" spans="1:25" ht="15" thickBot="1" x14ac:dyDescent="0.35">
      <c r="A46" s="38">
        <v>30460</v>
      </c>
      <c r="B46" s="39" t="s">
        <v>69</v>
      </c>
      <c r="C46" s="40">
        <v>109</v>
      </c>
      <c r="D46" s="41">
        <v>9.6932476732532503E-3</v>
      </c>
      <c r="E46" s="41">
        <v>5.1165847217157299E-2</v>
      </c>
      <c r="F46" s="41">
        <v>5.92524879831723E-2</v>
      </c>
      <c r="G46" s="41">
        <v>0.87988841712641697</v>
      </c>
      <c r="H46" s="42">
        <v>5.5274961856969299E-2</v>
      </c>
      <c r="I46" s="41">
        <v>0.107600068550271</v>
      </c>
      <c r="J46" s="41">
        <v>0.12440250798060599</v>
      </c>
      <c r="K46" s="43">
        <v>0.71272246161215402</v>
      </c>
      <c r="L46" s="44">
        <v>7006279502</v>
      </c>
      <c r="M46" s="45">
        <f>N46+O46+P46</f>
        <v>0.31733940703636271</v>
      </c>
      <c r="N46" s="41">
        <v>7.3013965891131696E-2</v>
      </c>
      <c r="O46" s="41">
        <v>0.14089751110750701</v>
      </c>
      <c r="P46" s="41">
        <v>0.10342793003772401</v>
      </c>
      <c r="Q46" s="41">
        <v>0.68266059296363801</v>
      </c>
      <c r="R46" s="46">
        <f t="shared" si="0"/>
        <v>7.5324564431176588</v>
      </c>
      <c r="S46" s="47">
        <f t="shared" si="0"/>
        <v>2.7537413874827865</v>
      </c>
      <c r="T46" s="47">
        <f t="shared" si="0"/>
        <v>1.7455457746702134</v>
      </c>
      <c r="U46" s="48">
        <f t="shared" si="0"/>
        <v>0.77584905048881614</v>
      </c>
      <c r="V46" s="49">
        <f t="shared" si="1"/>
        <v>1.3209229538694975</v>
      </c>
      <c r="W46" s="49">
        <f t="shared" si="1"/>
        <v>1.3094555886986201</v>
      </c>
      <c r="X46" s="49">
        <f t="shared" si="1"/>
        <v>0.83139746711415285</v>
      </c>
      <c r="Y46" s="50">
        <f t="shared" si="1"/>
        <v>0.95782107304361208</v>
      </c>
    </row>
    <row r="47" spans="1:25" ht="15" thickTop="1" x14ac:dyDescent="0.3">
      <c r="N47" s="28">
        <f>SUMPRODUCT(N2:N46,L2:L46)/SUM(L2:L46)</f>
        <v>0.21940668684086417</v>
      </c>
      <c r="O47" s="28">
        <f t="shared" ref="O47:Q47" si="3">SUMPRODUCT(O2:O46,N2:N46)/SUM(N2:N46)</f>
        <v>0.13979367766634929</v>
      </c>
      <c r="P47" s="28">
        <f t="shared" si="3"/>
        <v>0.10269981859628143</v>
      </c>
      <c r="Q47" s="28">
        <f t="shared" si="3"/>
        <v>0.61606921549092508</v>
      </c>
      <c r="V47" s="34"/>
      <c r="W47" s="34"/>
      <c r="X47" s="34"/>
      <c r="Y47" s="34"/>
    </row>
    <row r="48" spans="1:25" x14ac:dyDescent="0.3">
      <c r="O48" s="28">
        <f>N47+O47+P47</f>
        <v>0.4619001831034949</v>
      </c>
      <c r="V48" s="34"/>
      <c r="W48" s="34"/>
      <c r="X48" s="34"/>
      <c r="Y48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79B5-AB2A-4749-923C-DB2958F1E3EE}">
  <dimension ref="A1:R51"/>
  <sheetViews>
    <sheetView workbookViewId="0">
      <selection activeCell="B53" sqref="B53"/>
    </sheetView>
  </sheetViews>
  <sheetFormatPr defaultRowHeight="14.4" x14ac:dyDescent="0.3"/>
  <cols>
    <col min="1" max="1" width="6" bestFit="1" customWidth="1"/>
    <col min="2" max="2" width="58.33203125" bestFit="1" customWidth="1"/>
    <col min="3" max="3" width="10.21875" style="71" customWidth="1"/>
    <col min="4" max="4" width="5.44140625" style="51" bestFit="1" customWidth="1"/>
    <col min="5" max="5" width="18" style="72" customWidth="1"/>
    <col min="6" max="6" width="13.44140625" style="71" customWidth="1"/>
    <col min="7" max="7" width="11.6640625" style="74" bestFit="1" customWidth="1"/>
    <col min="8" max="8" width="16.88671875" style="72" customWidth="1"/>
    <col min="9" max="9" width="13.44140625" style="71" customWidth="1"/>
    <col min="10" max="10" width="12.44140625" style="74" bestFit="1" customWidth="1"/>
    <col min="11" max="11" width="17.109375" style="72" customWidth="1"/>
    <col min="12" max="12" width="13.44140625" style="71" customWidth="1"/>
    <col min="13" max="13" width="11.21875" style="74" bestFit="1" customWidth="1"/>
    <col min="14" max="14" width="17.109375" style="72" customWidth="1"/>
    <col min="15" max="15" width="13.44140625" style="71" customWidth="1"/>
    <col min="16" max="16" width="11.109375" style="74" customWidth="1"/>
    <col min="17" max="18" width="8.88671875" style="75"/>
  </cols>
  <sheetData>
    <row r="1" spans="1:18" s="12" customFormat="1" ht="73.2" thickTop="1" thickBot="1" x14ac:dyDescent="0.35">
      <c r="A1" s="52" t="s">
        <v>70</v>
      </c>
      <c r="B1" s="53" t="s">
        <v>71</v>
      </c>
      <c r="C1" s="54" t="s">
        <v>72</v>
      </c>
      <c r="D1" s="55" t="s">
        <v>73</v>
      </c>
      <c r="E1" s="56" t="s">
        <v>74</v>
      </c>
      <c r="F1" s="54" t="s">
        <v>75</v>
      </c>
      <c r="G1" s="57" t="s">
        <v>76</v>
      </c>
      <c r="H1" s="58" t="s">
        <v>77</v>
      </c>
      <c r="I1" s="54" t="s">
        <v>78</v>
      </c>
      <c r="J1" s="59" t="s">
        <v>79</v>
      </c>
      <c r="K1" s="56" t="s">
        <v>80</v>
      </c>
      <c r="L1" s="54" t="s">
        <v>81</v>
      </c>
      <c r="M1" s="57" t="s">
        <v>82</v>
      </c>
      <c r="N1" s="58" t="s">
        <v>83</v>
      </c>
      <c r="O1" s="54" t="s">
        <v>84</v>
      </c>
      <c r="P1" s="59" t="s">
        <v>85</v>
      </c>
      <c r="Q1" s="60" t="s">
        <v>86</v>
      </c>
      <c r="R1" s="61" t="s">
        <v>87</v>
      </c>
    </row>
    <row r="2" spans="1:18" ht="15" thickTop="1" x14ac:dyDescent="0.3">
      <c r="A2" s="62">
        <v>39580</v>
      </c>
      <c r="B2" s="14" t="s">
        <v>43</v>
      </c>
      <c r="C2" s="63">
        <v>1413982</v>
      </c>
      <c r="D2" s="15">
        <v>42</v>
      </c>
      <c r="E2" s="64">
        <v>162004277086</v>
      </c>
      <c r="F2" s="63">
        <v>644005881</v>
      </c>
      <c r="G2" s="65">
        <f t="shared" ref="G2:G45" si="0">E2/F2</f>
        <v>251.55713925227337</v>
      </c>
      <c r="H2" s="66">
        <v>77707720497</v>
      </c>
      <c r="I2" s="63">
        <v>824677656</v>
      </c>
      <c r="J2" s="65">
        <f t="shared" ref="J2:J45" si="1">H2/I2</f>
        <v>94.227993121472423</v>
      </c>
      <c r="K2" s="64">
        <v>140628949045</v>
      </c>
      <c r="L2" s="63">
        <v>510191923</v>
      </c>
      <c r="M2" s="65">
        <f t="shared" ref="M2:M45" si="2">K2/L2</f>
        <v>275.63930886651843</v>
      </c>
      <c r="N2" s="66">
        <v>99083048538</v>
      </c>
      <c r="O2" s="63">
        <v>958491614</v>
      </c>
      <c r="P2" s="67">
        <f t="shared" ref="P2:P45" si="3">N2/O2</f>
        <v>103.37393367950739</v>
      </c>
      <c r="Q2" s="68">
        <f t="shared" ref="Q2:Q45" si="4">(G2-J2)/J2</f>
        <v>1.669664617901633</v>
      </c>
      <c r="R2" s="69">
        <f t="shared" ref="R2:R45" si="5">(M2-P2)/P2</f>
        <v>1.6664295248847683</v>
      </c>
    </row>
    <row r="3" spans="1:18" x14ac:dyDescent="0.3">
      <c r="A3" s="70">
        <v>19660</v>
      </c>
      <c r="B3" t="s">
        <v>64</v>
      </c>
      <c r="C3" s="71">
        <v>668921</v>
      </c>
      <c r="D3" s="27">
        <v>90</v>
      </c>
      <c r="E3" s="72">
        <v>26631343840</v>
      </c>
      <c r="F3" s="71">
        <v>350938794</v>
      </c>
      <c r="G3" s="67">
        <f t="shared" si="0"/>
        <v>75.886007176510674</v>
      </c>
      <c r="H3" s="73">
        <v>18445469573</v>
      </c>
      <c r="I3" s="71">
        <v>488752176</v>
      </c>
      <c r="J3" s="67">
        <f t="shared" si="1"/>
        <v>37.739923173252535</v>
      </c>
      <c r="K3" s="72">
        <v>21819420879</v>
      </c>
      <c r="L3" s="71">
        <v>290597729</v>
      </c>
      <c r="M3" s="67">
        <f t="shared" si="2"/>
        <v>75.08462283612684</v>
      </c>
      <c r="N3" s="73">
        <v>23257392534</v>
      </c>
      <c r="O3" s="71">
        <v>549093241</v>
      </c>
      <c r="P3" s="67">
        <f t="shared" si="3"/>
        <v>42.355998576205387</v>
      </c>
      <c r="Q3" s="68">
        <f t="shared" si="4"/>
        <v>1.0107621000747946</v>
      </c>
      <c r="R3" s="69">
        <f t="shared" si="5"/>
        <v>0.77270340353414857</v>
      </c>
    </row>
    <row r="4" spans="1:18" x14ac:dyDescent="0.3">
      <c r="A4" s="70">
        <v>47900</v>
      </c>
      <c r="B4" t="s">
        <v>88</v>
      </c>
      <c r="C4" s="71">
        <v>6385162</v>
      </c>
      <c r="D4" s="27">
        <v>6</v>
      </c>
      <c r="E4" s="72">
        <v>575512352027</v>
      </c>
      <c r="F4" s="71">
        <v>3383195782</v>
      </c>
      <c r="G4" s="67">
        <f t="shared" si="0"/>
        <v>170.10908889428262</v>
      </c>
      <c r="H4" s="73">
        <v>303416902881</v>
      </c>
      <c r="I4" s="71">
        <v>2905415070</v>
      </c>
      <c r="J4" s="67">
        <f t="shared" si="1"/>
        <v>104.43151686447334</v>
      </c>
      <c r="K4" s="72">
        <v>458715807284</v>
      </c>
      <c r="L4" s="71">
        <v>2600303931</v>
      </c>
      <c r="M4" s="67">
        <f t="shared" si="2"/>
        <v>176.40853510058398</v>
      </c>
      <c r="N4" s="73">
        <v>420213447624</v>
      </c>
      <c r="O4" s="71">
        <v>3688306921</v>
      </c>
      <c r="P4" s="67">
        <f t="shared" si="3"/>
        <v>113.931258060831</v>
      </c>
      <c r="Q4" s="68">
        <f t="shared" si="4"/>
        <v>0.62890565991723335</v>
      </c>
      <c r="R4" s="69">
        <f t="shared" si="5"/>
        <v>0.54837696083716247</v>
      </c>
    </row>
    <row r="5" spans="1:18" x14ac:dyDescent="0.3">
      <c r="A5" s="70">
        <v>14460</v>
      </c>
      <c r="B5" t="s">
        <v>31</v>
      </c>
      <c r="C5" s="71">
        <v>4941632</v>
      </c>
      <c r="D5" s="27">
        <v>10</v>
      </c>
      <c r="E5" s="72">
        <v>508855180239</v>
      </c>
      <c r="F5" s="71">
        <v>4883398881</v>
      </c>
      <c r="G5" s="67">
        <f t="shared" si="0"/>
        <v>104.2010273252139</v>
      </c>
      <c r="H5" s="73">
        <v>263421519304</v>
      </c>
      <c r="I5" s="71">
        <v>3736096166</v>
      </c>
      <c r="J5" s="67">
        <f t="shared" si="1"/>
        <v>70.507157096555318</v>
      </c>
      <c r="K5" s="72">
        <v>401216090562</v>
      </c>
      <c r="L5" s="71">
        <v>3682787465</v>
      </c>
      <c r="M5" s="67">
        <f t="shared" si="2"/>
        <v>108.94359079230765</v>
      </c>
      <c r="N5" s="73">
        <v>371060608981</v>
      </c>
      <c r="O5" s="71">
        <v>4936707582</v>
      </c>
      <c r="P5" s="67">
        <f t="shared" si="3"/>
        <v>75.163578724805262</v>
      </c>
      <c r="Q5" s="68">
        <f t="shared" si="4"/>
        <v>0.47787872346798566</v>
      </c>
      <c r="R5" s="69">
        <f t="shared" si="5"/>
        <v>0.44941995366107285</v>
      </c>
    </row>
    <row r="6" spans="1:18" x14ac:dyDescent="0.3">
      <c r="A6" s="70">
        <v>41860</v>
      </c>
      <c r="B6" t="s">
        <v>33</v>
      </c>
      <c r="C6" s="71">
        <v>4749008</v>
      </c>
      <c r="D6" s="27">
        <v>12</v>
      </c>
      <c r="E6" s="72">
        <v>618746190016</v>
      </c>
      <c r="F6" s="71">
        <v>1971024299</v>
      </c>
      <c r="G6" s="67">
        <f t="shared" si="0"/>
        <v>313.92113751713822</v>
      </c>
      <c r="H6" s="73">
        <v>234824498360</v>
      </c>
      <c r="I6" s="71">
        <v>1100708613</v>
      </c>
      <c r="J6" s="67">
        <f t="shared" si="1"/>
        <v>213.33938481682435</v>
      </c>
      <c r="K6" s="72">
        <v>473873568534</v>
      </c>
      <c r="L6" s="71">
        <v>1459319402</v>
      </c>
      <c r="M6" s="67">
        <f t="shared" si="2"/>
        <v>324.72231088311128</v>
      </c>
      <c r="N6" s="73">
        <v>379697119842</v>
      </c>
      <c r="O6" s="71">
        <v>1612413510</v>
      </c>
      <c r="P6" s="67">
        <f t="shared" si="3"/>
        <v>235.48371276174683</v>
      </c>
      <c r="Q6" s="68">
        <f t="shared" si="4"/>
        <v>0.47146359209142052</v>
      </c>
      <c r="R6" s="69">
        <f t="shared" si="5"/>
        <v>0.37895868497560403</v>
      </c>
    </row>
    <row r="7" spans="1:18" x14ac:dyDescent="0.3">
      <c r="A7" s="70">
        <v>33100</v>
      </c>
      <c r="B7" t="s">
        <v>30</v>
      </c>
      <c r="C7" s="71">
        <v>6138333</v>
      </c>
      <c r="D7" s="27">
        <v>8</v>
      </c>
      <c r="E7" s="72">
        <v>448201583125</v>
      </c>
      <c r="F7" s="71">
        <v>6440435503</v>
      </c>
      <c r="G7" s="67">
        <f t="shared" si="0"/>
        <v>69.591812994047459</v>
      </c>
      <c r="H7" s="73">
        <v>104448175290</v>
      </c>
      <c r="I7" s="71">
        <v>1973576322</v>
      </c>
      <c r="J7" s="67">
        <f t="shared" si="1"/>
        <v>52.923301787565734</v>
      </c>
      <c r="K7" s="72">
        <v>362605110291</v>
      </c>
      <c r="L7" s="71">
        <v>5058645462</v>
      </c>
      <c r="M7" s="67">
        <f t="shared" si="2"/>
        <v>71.680277460606902</v>
      </c>
      <c r="N7" s="73">
        <v>190044648124</v>
      </c>
      <c r="O7" s="71">
        <v>3355366363</v>
      </c>
      <c r="P7" s="67">
        <f t="shared" si="3"/>
        <v>56.639015703216074</v>
      </c>
      <c r="Q7" s="68">
        <f t="shared" si="4"/>
        <v>0.31495599562909304</v>
      </c>
      <c r="R7" s="69">
        <f t="shared" si="5"/>
        <v>0.26556361495061709</v>
      </c>
    </row>
    <row r="8" spans="1:18" x14ac:dyDescent="0.3">
      <c r="A8" s="70">
        <v>27260</v>
      </c>
      <c r="B8" t="s">
        <v>41</v>
      </c>
      <c r="C8" s="71">
        <v>1605848</v>
      </c>
      <c r="D8" s="27">
        <v>39</v>
      </c>
      <c r="E8" s="72">
        <v>63417404246</v>
      </c>
      <c r="F8" s="71">
        <v>2243635637</v>
      </c>
      <c r="G8" s="67">
        <f t="shared" si="0"/>
        <v>28.265464855423851</v>
      </c>
      <c r="H8" s="73">
        <v>38664667389</v>
      </c>
      <c r="I8" s="71">
        <v>1750900347</v>
      </c>
      <c r="J8" s="67">
        <f t="shared" si="1"/>
        <v>22.082734437312897</v>
      </c>
      <c r="K8" s="72">
        <v>51150643869</v>
      </c>
      <c r="L8" s="71">
        <v>1800952565</v>
      </c>
      <c r="M8" s="67">
        <f t="shared" si="2"/>
        <v>28.401993957569893</v>
      </c>
      <c r="N8" s="73">
        <v>50931427766</v>
      </c>
      <c r="O8" s="71">
        <v>2193583419</v>
      </c>
      <c r="P8" s="67">
        <f t="shared" si="3"/>
        <v>23.218368321373603</v>
      </c>
      <c r="Q8" s="68">
        <f t="shared" si="4"/>
        <v>0.27998029119365209</v>
      </c>
      <c r="R8" s="69">
        <f t="shared" si="5"/>
        <v>0.22325537972556486</v>
      </c>
    </row>
    <row r="9" spans="1:18" x14ac:dyDescent="0.3">
      <c r="A9" s="70">
        <v>19100</v>
      </c>
      <c r="B9" t="s">
        <v>27</v>
      </c>
      <c r="C9" s="71">
        <v>7637387</v>
      </c>
      <c r="D9" s="27">
        <v>4</v>
      </c>
      <c r="E9" s="72">
        <v>412763955413</v>
      </c>
      <c r="F9" s="71">
        <v>3571503300</v>
      </c>
      <c r="G9" s="67">
        <f t="shared" si="0"/>
        <v>115.57148929779794</v>
      </c>
      <c r="H9" s="73">
        <v>196726318041</v>
      </c>
      <c r="I9" s="71">
        <v>2144176139</v>
      </c>
      <c r="J9" s="67">
        <f t="shared" si="1"/>
        <v>91.749140596606551</v>
      </c>
      <c r="K9" s="72">
        <v>326696961391</v>
      </c>
      <c r="L9" s="71">
        <v>2732338485</v>
      </c>
      <c r="M9" s="67">
        <f t="shared" si="2"/>
        <v>119.56679715361108</v>
      </c>
      <c r="N9" s="73">
        <v>282793312063</v>
      </c>
      <c r="O9" s="71">
        <v>2983340954</v>
      </c>
      <c r="P9" s="67">
        <f t="shared" si="3"/>
        <v>94.790812187871708</v>
      </c>
      <c r="Q9" s="68">
        <f t="shared" si="4"/>
        <v>0.25964655958938199</v>
      </c>
      <c r="R9" s="69">
        <f t="shared" si="5"/>
        <v>0.26137538432136576</v>
      </c>
    </row>
    <row r="10" spans="1:18" x14ac:dyDescent="0.3">
      <c r="A10" s="70">
        <v>15980</v>
      </c>
      <c r="B10" t="s">
        <v>57</v>
      </c>
      <c r="C10" s="71">
        <v>760822</v>
      </c>
      <c r="D10" s="27">
        <v>78</v>
      </c>
      <c r="E10" s="72">
        <v>57751008526</v>
      </c>
      <c r="F10" s="71">
        <v>1160191374</v>
      </c>
      <c r="G10" s="67">
        <f t="shared" si="0"/>
        <v>49.777140065169974</v>
      </c>
      <c r="H10" s="73">
        <v>29412358140</v>
      </c>
      <c r="I10" s="71">
        <v>731853333</v>
      </c>
      <c r="J10" s="67">
        <f t="shared" si="1"/>
        <v>40.188869564115244</v>
      </c>
      <c r="K10" s="72">
        <v>47220447900</v>
      </c>
      <c r="L10" s="71">
        <v>908022876</v>
      </c>
      <c r="M10" s="67">
        <f t="shared" si="2"/>
        <v>52.003588398581272</v>
      </c>
      <c r="N10" s="73">
        <v>39942918766</v>
      </c>
      <c r="O10" s="71">
        <v>984021831</v>
      </c>
      <c r="P10" s="67">
        <f t="shared" si="3"/>
        <v>40.591496557966103</v>
      </c>
      <c r="Q10" s="68">
        <f t="shared" si="4"/>
        <v>0.23858024883626297</v>
      </c>
      <c r="R10" s="69">
        <f t="shared" si="5"/>
        <v>0.2811448901451144</v>
      </c>
    </row>
    <row r="11" spans="1:18" x14ac:dyDescent="0.3">
      <c r="A11" s="70">
        <v>44140</v>
      </c>
      <c r="B11" t="s">
        <v>62</v>
      </c>
      <c r="C11" s="71">
        <v>699162</v>
      </c>
      <c r="D11" s="27">
        <v>84</v>
      </c>
      <c r="E11" s="72">
        <v>31989252811</v>
      </c>
      <c r="F11" s="71">
        <v>718369488</v>
      </c>
      <c r="G11" s="67">
        <f t="shared" si="0"/>
        <v>44.530361249140356</v>
      </c>
      <c r="H11" s="73">
        <v>17536870508</v>
      </c>
      <c r="I11" s="71">
        <v>476157025</v>
      </c>
      <c r="J11" s="67">
        <f t="shared" si="1"/>
        <v>36.830015283298614</v>
      </c>
      <c r="K11" s="72">
        <v>24395891780</v>
      </c>
      <c r="L11" s="71">
        <v>530220578</v>
      </c>
      <c r="M11" s="67">
        <f t="shared" si="2"/>
        <v>46.010835475344379</v>
      </c>
      <c r="N11" s="73">
        <v>25130231539</v>
      </c>
      <c r="O11" s="71">
        <v>664305935</v>
      </c>
      <c r="P11" s="67">
        <f t="shared" si="3"/>
        <v>37.82930456431945</v>
      </c>
      <c r="Q11" s="68">
        <f t="shared" si="4"/>
        <v>0.20907800082650613</v>
      </c>
      <c r="R11" s="69">
        <f t="shared" si="5"/>
        <v>0.21627494888557211</v>
      </c>
    </row>
    <row r="12" spans="1:18" x14ac:dyDescent="0.3">
      <c r="A12" s="70">
        <v>41740</v>
      </c>
      <c r="B12" t="s">
        <v>35</v>
      </c>
      <c r="C12" s="71">
        <v>3298634</v>
      </c>
      <c r="D12" s="27">
        <v>17</v>
      </c>
      <c r="E12" s="72">
        <v>305124668314</v>
      </c>
      <c r="F12" s="71">
        <v>1195164276</v>
      </c>
      <c r="G12" s="67">
        <f t="shared" si="0"/>
        <v>255.29935460855424</v>
      </c>
      <c r="H12" s="73">
        <v>89019366696</v>
      </c>
      <c r="I12" s="71">
        <v>419890652</v>
      </c>
      <c r="J12" s="67">
        <f t="shared" si="1"/>
        <v>212.00606937065129</v>
      </c>
      <c r="K12" s="72">
        <v>233387168594</v>
      </c>
      <c r="L12" s="71">
        <v>892922156</v>
      </c>
      <c r="M12" s="67">
        <f t="shared" si="2"/>
        <v>261.37459690719106</v>
      </c>
      <c r="N12" s="73">
        <v>160756866416</v>
      </c>
      <c r="O12" s="71">
        <v>722132772</v>
      </c>
      <c r="P12" s="67">
        <f t="shared" si="3"/>
        <v>222.61400209101714</v>
      </c>
      <c r="Q12" s="68">
        <f t="shared" si="4"/>
        <v>0.20420776332687476</v>
      </c>
      <c r="R12" s="69">
        <f t="shared" si="5"/>
        <v>0.174115709039391</v>
      </c>
    </row>
    <row r="13" spans="1:18" x14ac:dyDescent="0.3">
      <c r="A13" s="70">
        <v>37340</v>
      </c>
      <c r="B13" t="s">
        <v>65</v>
      </c>
      <c r="C13" s="71">
        <v>606612</v>
      </c>
      <c r="D13" s="27">
        <v>96</v>
      </c>
      <c r="E13" s="72">
        <v>22688223080</v>
      </c>
      <c r="F13" s="71">
        <v>567258281</v>
      </c>
      <c r="G13" s="67">
        <f t="shared" si="0"/>
        <v>39.996283597665098</v>
      </c>
      <c r="H13" s="73">
        <v>16889268430</v>
      </c>
      <c r="I13" s="71">
        <v>488317667</v>
      </c>
      <c r="J13" s="67">
        <f t="shared" si="1"/>
        <v>34.586642203137821</v>
      </c>
      <c r="K13" s="72">
        <v>18818587440</v>
      </c>
      <c r="L13" s="71">
        <v>459351340</v>
      </c>
      <c r="M13" s="67">
        <f t="shared" si="2"/>
        <v>40.96774255627512</v>
      </c>
      <c r="N13" s="73">
        <v>20758904070</v>
      </c>
      <c r="O13" s="71">
        <v>596224608</v>
      </c>
      <c r="P13" s="67">
        <f t="shared" si="3"/>
        <v>34.817254758461765</v>
      </c>
      <c r="Q13" s="68">
        <f t="shared" si="4"/>
        <v>0.15640840075641965</v>
      </c>
      <c r="R13" s="69">
        <f t="shared" si="5"/>
        <v>0.17665056709614876</v>
      </c>
    </row>
    <row r="14" spans="1:18" x14ac:dyDescent="0.3">
      <c r="A14" s="70">
        <v>26420</v>
      </c>
      <c r="B14" t="s">
        <v>28</v>
      </c>
      <c r="C14" s="71">
        <v>7122240</v>
      </c>
      <c r="D14" s="27">
        <v>5</v>
      </c>
      <c r="E14" s="72">
        <v>356221431019</v>
      </c>
      <c r="F14" s="71">
        <v>11315910973</v>
      </c>
      <c r="G14" s="67">
        <f t="shared" si="0"/>
        <v>31.479695436713119</v>
      </c>
      <c r="H14" s="73">
        <v>168212429655</v>
      </c>
      <c r="I14" s="71">
        <v>6178379787</v>
      </c>
      <c r="J14" s="67">
        <f t="shared" si="1"/>
        <v>27.225977595119307</v>
      </c>
      <c r="K14" s="72">
        <v>293017647965</v>
      </c>
      <c r="L14" s="71">
        <v>8613064967</v>
      </c>
      <c r="M14" s="67">
        <f t="shared" si="2"/>
        <v>34.020136744313959</v>
      </c>
      <c r="N14" s="73">
        <v>231416212709</v>
      </c>
      <c r="O14" s="71">
        <v>8881225793</v>
      </c>
      <c r="P14" s="67">
        <f t="shared" si="3"/>
        <v>26.056787441593649</v>
      </c>
      <c r="Q14" s="68">
        <f t="shared" si="4"/>
        <v>0.1562374694070254</v>
      </c>
      <c r="R14" s="69">
        <f t="shared" si="5"/>
        <v>0.30561516152250834</v>
      </c>
    </row>
    <row r="15" spans="1:18" x14ac:dyDescent="0.3">
      <c r="A15" s="70">
        <v>19780</v>
      </c>
      <c r="B15" t="s">
        <v>60</v>
      </c>
      <c r="C15" s="71">
        <v>709466</v>
      </c>
      <c r="D15" s="27">
        <v>82</v>
      </c>
      <c r="E15" s="72">
        <v>33652186020</v>
      </c>
      <c r="F15" s="71">
        <v>751927120</v>
      </c>
      <c r="G15" s="67">
        <f t="shared" si="0"/>
        <v>44.754584752841474</v>
      </c>
      <c r="H15" s="73">
        <v>13238389790</v>
      </c>
      <c r="I15" s="71">
        <v>339930448</v>
      </c>
      <c r="J15" s="67">
        <f t="shared" si="1"/>
        <v>38.944407210030214</v>
      </c>
      <c r="K15" s="72">
        <v>26709280560</v>
      </c>
      <c r="L15" s="71">
        <v>593772431</v>
      </c>
      <c r="M15" s="67">
        <f t="shared" si="2"/>
        <v>44.982352102501032</v>
      </c>
      <c r="N15" s="73">
        <v>20181295250</v>
      </c>
      <c r="O15" s="71">
        <v>498085137</v>
      </c>
      <c r="P15" s="67">
        <f t="shared" si="3"/>
        <v>40.517762428233226</v>
      </c>
      <c r="Q15" s="68">
        <f t="shared" si="4"/>
        <v>0.1491915774061349</v>
      </c>
      <c r="R15" s="69">
        <f t="shared" si="5"/>
        <v>0.11018845579579267</v>
      </c>
    </row>
    <row r="16" spans="1:18" x14ac:dyDescent="0.3">
      <c r="A16" s="70">
        <v>46520</v>
      </c>
      <c r="B16" t="s">
        <v>47</v>
      </c>
      <c r="C16" s="71">
        <v>1016508</v>
      </c>
      <c r="D16" s="27">
        <v>54</v>
      </c>
      <c r="E16" s="72">
        <v>147626720800</v>
      </c>
      <c r="F16" s="71">
        <v>542462761</v>
      </c>
      <c r="G16" s="67">
        <f t="shared" si="0"/>
        <v>272.14166835684415</v>
      </c>
      <c r="H16" s="73">
        <v>56314020300</v>
      </c>
      <c r="I16" s="71">
        <v>237576929</v>
      </c>
      <c r="J16" s="67">
        <f t="shared" si="1"/>
        <v>237.03488607683786</v>
      </c>
      <c r="K16" s="72">
        <v>118611787100</v>
      </c>
      <c r="L16" s="71">
        <v>426373620</v>
      </c>
      <c r="M16" s="67">
        <f t="shared" si="2"/>
        <v>278.18744297548238</v>
      </c>
      <c r="N16" s="73">
        <v>85328954000</v>
      </c>
      <c r="O16" s="71">
        <v>353666070</v>
      </c>
      <c r="P16" s="67">
        <f t="shared" si="3"/>
        <v>241.26983399906018</v>
      </c>
      <c r="Q16" s="68">
        <f t="shared" si="4"/>
        <v>0.14810808173032378</v>
      </c>
      <c r="R16" s="69">
        <f t="shared" si="5"/>
        <v>0.15301377865815585</v>
      </c>
    </row>
    <row r="17" spans="1:18" x14ac:dyDescent="0.3">
      <c r="A17" s="70">
        <v>30460</v>
      </c>
      <c r="B17" t="s">
        <v>69</v>
      </c>
      <c r="C17" s="71">
        <v>516811</v>
      </c>
      <c r="D17" s="27">
        <v>109</v>
      </c>
      <c r="E17" s="72">
        <v>26410880866</v>
      </c>
      <c r="F17" s="71">
        <v>314302870</v>
      </c>
      <c r="G17" s="67">
        <f t="shared" si="0"/>
        <v>84.030034043278064</v>
      </c>
      <c r="H17" s="73">
        <v>6966475861</v>
      </c>
      <c r="I17" s="71">
        <v>94334241</v>
      </c>
      <c r="J17" s="67">
        <f t="shared" si="1"/>
        <v>73.848856864179353</v>
      </c>
      <c r="K17" s="72">
        <v>22463822495</v>
      </c>
      <c r="L17" s="71">
        <v>266778274</v>
      </c>
      <c r="M17" s="67">
        <f t="shared" si="2"/>
        <v>84.204092627872683</v>
      </c>
      <c r="N17" s="73">
        <v>10913534232</v>
      </c>
      <c r="O17" s="71">
        <v>141858837</v>
      </c>
      <c r="P17" s="67">
        <f t="shared" si="3"/>
        <v>76.932353759533498</v>
      </c>
      <c r="Q17" s="68">
        <f t="shared" si="4"/>
        <v>0.13786506130790396</v>
      </c>
      <c r="R17" s="69">
        <f t="shared" si="5"/>
        <v>9.452120613738621E-2</v>
      </c>
    </row>
    <row r="18" spans="1:18" x14ac:dyDescent="0.3">
      <c r="A18" s="70">
        <v>38060</v>
      </c>
      <c r="B18" t="s">
        <v>32</v>
      </c>
      <c r="C18" s="71">
        <v>4845832</v>
      </c>
      <c r="D18" s="27">
        <v>11</v>
      </c>
      <c r="E18" s="72">
        <v>28475718581</v>
      </c>
      <c r="F18" s="71">
        <v>2311774193</v>
      </c>
      <c r="G18" s="67">
        <f t="shared" si="0"/>
        <v>12.317690312152386</v>
      </c>
      <c r="H18" s="73">
        <v>11607104140</v>
      </c>
      <c r="I18" s="71">
        <v>1072180517</v>
      </c>
      <c r="J18" s="67">
        <f t="shared" si="1"/>
        <v>10.825699549621643</v>
      </c>
      <c r="K18" s="72">
        <v>22730601236</v>
      </c>
      <c r="L18" s="71">
        <v>1838574959</v>
      </c>
      <c r="M18" s="67">
        <f t="shared" si="2"/>
        <v>12.363162635676906</v>
      </c>
      <c r="N18" s="73">
        <v>17352221485</v>
      </c>
      <c r="O18" s="71">
        <v>1545379751</v>
      </c>
      <c r="P18" s="67">
        <f t="shared" si="3"/>
        <v>11.228451436465081</v>
      </c>
      <c r="Q18" s="68">
        <f t="shared" si="4"/>
        <v>0.13781933959019663</v>
      </c>
      <c r="R18" s="69">
        <f t="shared" si="5"/>
        <v>0.10105678468954153</v>
      </c>
    </row>
    <row r="19" spans="1:18" x14ac:dyDescent="0.3">
      <c r="A19" s="70">
        <v>33340</v>
      </c>
      <c r="B19" t="s">
        <v>42</v>
      </c>
      <c r="C19" s="71">
        <v>1574731</v>
      </c>
      <c r="D19" s="27">
        <v>40</v>
      </c>
      <c r="E19" s="72">
        <v>25679312181</v>
      </c>
      <c r="F19" s="71">
        <v>476347538</v>
      </c>
      <c r="G19" s="67">
        <f t="shared" si="0"/>
        <v>53.908774859669791</v>
      </c>
      <c r="H19" s="73">
        <v>6982212786</v>
      </c>
      <c r="I19" s="71">
        <v>146158466</v>
      </c>
      <c r="J19" s="67">
        <f t="shared" si="1"/>
        <v>47.771524818822336</v>
      </c>
      <c r="K19" s="72">
        <v>20037562110</v>
      </c>
      <c r="L19" s="71">
        <v>366085701</v>
      </c>
      <c r="M19" s="67">
        <f t="shared" si="2"/>
        <v>54.73462103345031</v>
      </c>
      <c r="N19" s="73">
        <v>12623962857</v>
      </c>
      <c r="O19" s="71">
        <v>256420303</v>
      </c>
      <c r="P19" s="67">
        <f t="shared" si="3"/>
        <v>49.231526167411168</v>
      </c>
      <c r="Q19" s="68">
        <f t="shared" si="4"/>
        <v>0.12847088436309098</v>
      </c>
      <c r="R19" s="69">
        <f t="shared" si="5"/>
        <v>0.11177989581972207</v>
      </c>
    </row>
    <row r="20" spans="1:18" x14ac:dyDescent="0.3">
      <c r="A20" s="70">
        <v>41940</v>
      </c>
      <c r="B20" t="s">
        <v>39</v>
      </c>
      <c r="C20" s="71">
        <v>2000468</v>
      </c>
      <c r="D20" s="27">
        <v>35</v>
      </c>
      <c r="E20" s="72">
        <v>304085397371</v>
      </c>
      <c r="F20" s="71">
        <v>761516867</v>
      </c>
      <c r="G20" s="67">
        <f t="shared" si="0"/>
        <v>399.3153803263034</v>
      </c>
      <c r="H20" s="73">
        <v>65305107766</v>
      </c>
      <c r="I20" s="71">
        <v>183350050</v>
      </c>
      <c r="J20" s="67">
        <f t="shared" si="1"/>
        <v>356.17720183877782</v>
      </c>
      <c r="K20" s="72">
        <v>244680387567</v>
      </c>
      <c r="L20" s="71">
        <v>596184025</v>
      </c>
      <c r="M20" s="67">
        <f t="shared" si="2"/>
        <v>410.410841798386</v>
      </c>
      <c r="N20" s="73">
        <v>124710117570</v>
      </c>
      <c r="O20" s="71">
        <v>348682892</v>
      </c>
      <c r="P20" s="67">
        <f t="shared" si="3"/>
        <v>357.66055757619449</v>
      </c>
      <c r="Q20" s="68">
        <f t="shared" si="4"/>
        <v>0.12111437302787252</v>
      </c>
      <c r="R20" s="69">
        <f t="shared" si="5"/>
        <v>0.14748700438111298</v>
      </c>
    </row>
    <row r="21" spans="1:18" x14ac:dyDescent="0.3">
      <c r="A21" s="70">
        <v>40140</v>
      </c>
      <c r="B21" t="s">
        <v>34</v>
      </c>
      <c r="C21" s="71">
        <v>4599839</v>
      </c>
      <c r="D21" s="27">
        <v>13</v>
      </c>
      <c r="E21" s="72">
        <v>243794703680</v>
      </c>
      <c r="F21" s="71">
        <v>1488488007</v>
      </c>
      <c r="G21" s="67">
        <f t="shared" si="0"/>
        <v>163.7868108667939</v>
      </c>
      <c r="H21" s="73">
        <v>110799300428</v>
      </c>
      <c r="I21" s="71">
        <v>735735301</v>
      </c>
      <c r="J21" s="67">
        <f t="shared" si="1"/>
        <v>150.5966891589996</v>
      </c>
      <c r="K21" s="72">
        <v>187409545566</v>
      </c>
      <c r="L21" s="71">
        <v>1129735043</v>
      </c>
      <c r="M21" s="67">
        <f t="shared" si="2"/>
        <v>165.88805200583656</v>
      </c>
      <c r="N21" s="73">
        <v>167184458542</v>
      </c>
      <c r="O21" s="71">
        <v>1094488265</v>
      </c>
      <c r="P21" s="67">
        <f t="shared" si="3"/>
        <v>152.75125726633533</v>
      </c>
      <c r="Q21" s="68">
        <f t="shared" si="4"/>
        <v>8.7585734994932107E-2</v>
      </c>
      <c r="R21" s="69">
        <f t="shared" si="5"/>
        <v>8.600122168942978E-2</v>
      </c>
    </row>
    <row r="22" spans="1:18" x14ac:dyDescent="0.3">
      <c r="A22" s="70">
        <v>38860</v>
      </c>
      <c r="B22" t="s">
        <v>68</v>
      </c>
      <c r="C22" s="71">
        <v>551740</v>
      </c>
      <c r="D22" s="27">
        <v>104</v>
      </c>
      <c r="E22" s="72">
        <v>21185562135</v>
      </c>
      <c r="F22" s="71">
        <v>393007200</v>
      </c>
      <c r="G22" s="67">
        <f t="shared" si="0"/>
        <v>53.906295190011789</v>
      </c>
      <c r="H22" s="73">
        <v>37096865694</v>
      </c>
      <c r="I22" s="71">
        <v>728956503</v>
      </c>
      <c r="J22" s="67">
        <f t="shared" si="1"/>
        <v>50.890369372286123</v>
      </c>
      <c r="K22" s="72">
        <v>18112871081</v>
      </c>
      <c r="L22" s="71">
        <v>341130097</v>
      </c>
      <c r="M22" s="67">
        <f t="shared" si="2"/>
        <v>53.096666756436917</v>
      </c>
      <c r="N22" s="73">
        <v>40169556748</v>
      </c>
      <c r="O22" s="71">
        <v>780833606</v>
      </c>
      <c r="P22" s="67">
        <f t="shared" si="3"/>
        <v>51.444451723559652</v>
      </c>
      <c r="Q22" s="68">
        <f t="shared" si="4"/>
        <v>5.9263193702973567E-2</v>
      </c>
      <c r="R22" s="69">
        <f t="shared" si="5"/>
        <v>3.2116486375548488E-2</v>
      </c>
    </row>
    <row r="23" spans="1:18" x14ac:dyDescent="0.3">
      <c r="A23" s="70">
        <v>17820</v>
      </c>
      <c r="B23" t="s">
        <v>58</v>
      </c>
      <c r="C23" s="71">
        <v>755105</v>
      </c>
      <c r="D23" s="27">
        <v>79</v>
      </c>
      <c r="E23" s="72">
        <v>4058799800</v>
      </c>
      <c r="F23" s="71">
        <v>804087546</v>
      </c>
      <c r="G23" s="67">
        <f t="shared" si="0"/>
        <v>5.0477088224918232</v>
      </c>
      <c r="H23" s="73">
        <v>1220323050</v>
      </c>
      <c r="I23" s="71">
        <v>255388764</v>
      </c>
      <c r="J23" s="67">
        <f t="shared" si="1"/>
        <v>4.7782957671544235</v>
      </c>
      <c r="K23" s="72">
        <v>3364620140</v>
      </c>
      <c r="L23" s="71">
        <v>657779257</v>
      </c>
      <c r="M23" s="67">
        <f t="shared" si="2"/>
        <v>5.1151204666218293</v>
      </c>
      <c r="N23" s="73">
        <v>1914502710</v>
      </c>
      <c r="O23" s="71">
        <v>401697053</v>
      </c>
      <c r="P23" s="67">
        <f t="shared" si="3"/>
        <v>4.7660362347741696</v>
      </c>
      <c r="Q23" s="68">
        <f t="shared" si="4"/>
        <v>5.6382666219475332E-2</v>
      </c>
      <c r="R23" s="69">
        <f t="shared" si="5"/>
        <v>7.324414138957977E-2</v>
      </c>
    </row>
    <row r="24" spans="1:18" x14ac:dyDescent="0.3">
      <c r="A24" s="70">
        <v>10420</v>
      </c>
      <c r="B24" t="s">
        <v>61</v>
      </c>
      <c r="C24" s="71">
        <v>702219</v>
      </c>
      <c r="D24" s="27">
        <v>83</v>
      </c>
      <c r="E24" s="72">
        <v>8155215469</v>
      </c>
      <c r="F24" s="71">
        <v>683869076</v>
      </c>
      <c r="G24" s="67">
        <f t="shared" si="0"/>
        <v>11.925112211098137</v>
      </c>
      <c r="H24" s="73">
        <v>4005976222</v>
      </c>
      <c r="I24" s="71">
        <v>354690067</v>
      </c>
      <c r="J24" s="67">
        <f t="shared" si="1"/>
        <v>11.294300559028624</v>
      </c>
      <c r="K24" s="72">
        <v>6869092526</v>
      </c>
      <c r="L24" s="71">
        <v>567475846</v>
      </c>
      <c r="M24" s="67">
        <f t="shared" si="2"/>
        <v>12.104642998320672</v>
      </c>
      <c r="N24" s="73">
        <v>5292099165</v>
      </c>
      <c r="O24" s="71">
        <v>471083297</v>
      </c>
      <c r="P24" s="67">
        <f t="shared" si="3"/>
        <v>11.233892601800314</v>
      </c>
      <c r="Q24" s="68">
        <f t="shared" si="4"/>
        <v>5.5852210481971282E-2</v>
      </c>
      <c r="R24" s="69">
        <f t="shared" si="5"/>
        <v>7.7511013090940065E-2</v>
      </c>
    </row>
    <row r="25" spans="1:18" x14ac:dyDescent="0.3">
      <c r="A25" s="70">
        <v>24660</v>
      </c>
      <c r="B25" t="s">
        <v>56</v>
      </c>
      <c r="C25" s="71">
        <v>776566</v>
      </c>
      <c r="D25" s="27">
        <v>76</v>
      </c>
      <c r="E25" s="72">
        <v>24471133540</v>
      </c>
      <c r="F25" s="71">
        <v>419800135</v>
      </c>
      <c r="G25" s="67">
        <f t="shared" si="0"/>
        <v>58.29234318850326</v>
      </c>
      <c r="H25" s="73">
        <v>16294190749</v>
      </c>
      <c r="I25" s="71">
        <v>294194914</v>
      </c>
      <c r="J25" s="67">
        <f t="shared" si="1"/>
        <v>55.38569830272457</v>
      </c>
      <c r="K25" s="72">
        <v>20788768558</v>
      </c>
      <c r="L25" s="71">
        <v>353841619</v>
      </c>
      <c r="M25" s="67">
        <f t="shared" si="2"/>
        <v>58.751620617019618</v>
      </c>
      <c r="N25" s="73">
        <v>19976555731</v>
      </c>
      <c r="O25" s="71">
        <v>360153430</v>
      </c>
      <c r="P25" s="67">
        <f t="shared" si="3"/>
        <v>55.466792947105901</v>
      </c>
      <c r="Q25" s="68">
        <f t="shared" si="4"/>
        <v>5.2480062089163983E-2</v>
      </c>
      <c r="R25" s="69">
        <f t="shared" si="5"/>
        <v>5.9221517873697622E-2</v>
      </c>
    </row>
    <row r="26" spans="1:18" x14ac:dyDescent="0.3">
      <c r="A26" s="70">
        <v>31080</v>
      </c>
      <c r="B26" t="s">
        <v>25</v>
      </c>
      <c r="C26" s="71">
        <v>13200998</v>
      </c>
      <c r="D26" s="27">
        <v>2</v>
      </c>
      <c r="E26" s="72">
        <v>1446362472717</v>
      </c>
      <c r="F26" s="71">
        <v>5182319121</v>
      </c>
      <c r="G26" s="67">
        <f t="shared" si="0"/>
        <v>279.09560159195763</v>
      </c>
      <c r="H26" s="73">
        <v>229723278360</v>
      </c>
      <c r="I26" s="71">
        <v>853803729</v>
      </c>
      <c r="J26" s="67">
        <f t="shared" si="1"/>
        <v>269.05864961383884</v>
      </c>
      <c r="K26" s="72">
        <v>1159605090784</v>
      </c>
      <c r="L26" s="71">
        <v>4106327044</v>
      </c>
      <c r="M26" s="67">
        <f t="shared" si="2"/>
        <v>282.39472364442292</v>
      </c>
      <c r="N26" s="73">
        <v>516480660293</v>
      </c>
      <c r="O26" s="71">
        <v>1929795806</v>
      </c>
      <c r="P26" s="67">
        <f t="shared" si="3"/>
        <v>267.63487550713438</v>
      </c>
      <c r="Q26" s="68">
        <f t="shared" si="4"/>
        <v>3.7303955819759489E-2</v>
      </c>
      <c r="R26" s="69">
        <f t="shared" si="5"/>
        <v>5.5149195744091606E-2</v>
      </c>
    </row>
    <row r="27" spans="1:18" x14ac:dyDescent="0.3">
      <c r="A27" s="70">
        <v>44060</v>
      </c>
      <c r="B27" t="s">
        <v>66</v>
      </c>
      <c r="C27" s="71">
        <v>585784</v>
      </c>
      <c r="D27" s="27">
        <v>99</v>
      </c>
      <c r="E27" s="72">
        <v>24032239417</v>
      </c>
      <c r="F27" s="71">
        <v>351465706</v>
      </c>
      <c r="G27" s="67">
        <f t="shared" si="0"/>
        <v>68.377195859330868</v>
      </c>
      <c r="H27" s="73">
        <v>26862984133</v>
      </c>
      <c r="I27" s="71">
        <v>405166549</v>
      </c>
      <c r="J27" s="67">
        <f t="shared" si="1"/>
        <v>66.301090747252189</v>
      </c>
      <c r="K27" s="72">
        <v>18314651933</v>
      </c>
      <c r="L27" s="71">
        <v>267691078</v>
      </c>
      <c r="M27" s="67">
        <f t="shared" si="2"/>
        <v>68.417117484206926</v>
      </c>
      <c r="N27" s="73">
        <v>32580571617</v>
      </c>
      <c r="O27" s="71">
        <v>488941177</v>
      </c>
      <c r="P27" s="67">
        <f t="shared" si="3"/>
        <v>66.63495150256081</v>
      </c>
      <c r="Q27" s="68">
        <f t="shared" si="4"/>
        <v>3.131328743886045E-2</v>
      </c>
      <c r="R27" s="69">
        <f t="shared" si="5"/>
        <v>2.674521315705658E-2</v>
      </c>
    </row>
    <row r="28" spans="1:18" x14ac:dyDescent="0.3">
      <c r="A28" s="70">
        <v>33700</v>
      </c>
      <c r="B28" t="s">
        <v>67</v>
      </c>
      <c r="C28" s="71">
        <v>552878</v>
      </c>
      <c r="D28" s="27">
        <v>103</v>
      </c>
      <c r="E28" s="72">
        <v>28003501901</v>
      </c>
      <c r="F28" s="71">
        <v>186152110</v>
      </c>
      <c r="G28" s="67">
        <f t="shared" si="0"/>
        <v>150.43343801475041</v>
      </c>
      <c r="H28" s="73">
        <v>6677843884</v>
      </c>
      <c r="I28" s="71">
        <v>45376027</v>
      </c>
      <c r="J28" s="67">
        <f t="shared" si="1"/>
        <v>147.16678223062587</v>
      </c>
      <c r="K28" s="72">
        <v>22733710071</v>
      </c>
      <c r="L28" s="71">
        <v>150281591</v>
      </c>
      <c r="M28" s="67">
        <f t="shared" si="2"/>
        <v>151.27408433545264</v>
      </c>
      <c r="N28" s="73">
        <v>11947635714</v>
      </c>
      <c r="O28" s="71">
        <v>81246546</v>
      </c>
      <c r="P28" s="67">
        <f t="shared" si="3"/>
        <v>147.05407555417801</v>
      </c>
      <c r="Q28" s="68">
        <f t="shared" si="4"/>
        <v>2.219696411521279E-2</v>
      </c>
      <c r="R28" s="69">
        <f t="shared" si="5"/>
        <v>2.8696986230210827E-2</v>
      </c>
    </row>
    <row r="29" spans="1:18" x14ac:dyDescent="0.3">
      <c r="A29" s="70">
        <v>35840</v>
      </c>
      <c r="B29" t="s">
        <v>53</v>
      </c>
      <c r="C29" s="71">
        <v>833716</v>
      </c>
      <c r="D29" s="27">
        <v>71</v>
      </c>
      <c r="E29" s="72">
        <v>50729076980</v>
      </c>
      <c r="F29" s="71">
        <v>1444536867</v>
      </c>
      <c r="G29" s="67">
        <f t="shared" si="0"/>
        <v>35.117883204568983</v>
      </c>
      <c r="H29" s="73">
        <v>37519147103</v>
      </c>
      <c r="I29" s="71">
        <v>1090157828</v>
      </c>
      <c r="J29" s="67">
        <f t="shared" si="1"/>
        <v>34.416252527244154</v>
      </c>
      <c r="K29" s="72">
        <v>36269551546</v>
      </c>
      <c r="L29" s="71">
        <v>1035818563</v>
      </c>
      <c r="M29" s="67">
        <f t="shared" si="2"/>
        <v>35.015351955996948</v>
      </c>
      <c r="N29" s="73">
        <v>51978672537</v>
      </c>
      <c r="O29" s="71">
        <v>1498876132</v>
      </c>
      <c r="P29" s="67">
        <f t="shared" si="3"/>
        <v>34.678431010602019</v>
      </c>
      <c r="Q29" s="68">
        <f t="shared" si="4"/>
        <v>2.0386608820045497E-2</v>
      </c>
      <c r="R29" s="69">
        <f t="shared" si="5"/>
        <v>9.7155763849848011E-3</v>
      </c>
    </row>
    <row r="30" spans="1:18" x14ac:dyDescent="0.3">
      <c r="A30" s="70">
        <v>45300</v>
      </c>
      <c r="B30" t="s">
        <v>36</v>
      </c>
      <c r="C30" s="71">
        <v>3175275</v>
      </c>
      <c r="D30" s="27">
        <v>18</v>
      </c>
      <c r="E30" s="72">
        <v>128291869241</v>
      </c>
      <c r="F30" s="71">
        <v>6219046708</v>
      </c>
      <c r="G30" s="67">
        <f t="shared" si="0"/>
        <v>20.628864079115065</v>
      </c>
      <c r="H30" s="73">
        <v>63151227138</v>
      </c>
      <c r="I30" s="71">
        <v>3002904066</v>
      </c>
      <c r="J30" s="67">
        <f t="shared" si="1"/>
        <v>21.030051493493165</v>
      </c>
      <c r="K30" s="72">
        <v>102359901926</v>
      </c>
      <c r="L30" s="71">
        <v>4810974151</v>
      </c>
      <c r="M30" s="67">
        <f t="shared" si="2"/>
        <v>21.276335875702774</v>
      </c>
      <c r="N30" s="73">
        <v>89083194453</v>
      </c>
      <c r="O30" s="71">
        <v>4410976623</v>
      </c>
      <c r="P30" s="67">
        <f t="shared" si="3"/>
        <v>20.19579836095631</v>
      </c>
      <c r="Q30" s="68">
        <f t="shared" si="4"/>
        <v>-1.9076863149965657E-2</v>
      </c>
      <c r="R30" s="69">
        <f t="shared" si="5"/>
        <v>5.3503084920644761E-2</v>
      </c>
    </row>
    <row r="31" spans="1:18" x14ac:dyDescent="0.3">
      <c r="A31" s="70">
        <v>29460</v>
      </c>
      <c r="B31" t="s">
        <v>59</v>
      </c>
      <c r="C31" s="71">
        <v>725046</v>
      </c>
      <c r="D31" s="27">
        <v>81</v>
      </c>
      <c r="E31" s="72">
        <v>17790444521</v>
      </c>
      <c r="F31" s="71">
        <v>821734270</v>
      </c>
      <c r="G31" s="67">
        <f t="shared" si="0"/>
        <v>21.649875355691325</v>
      </c>
      <c r="H31" s="73">
        <v>10563130267</v>
      </c>
      <c r="I31" s="71">
        <v>476206030</v>
      </c>
      <c r="J31" s="67">
        <f t="shared" si="1"/>
        <v>22.181849034964969</v>
      </c>
      <c r="K31" s="72">
        <v>14327889653</v>
      </c>
      <c r="L31" s="71">
        <v>672950899</v>
      </c>
      <c r="M31" s="67">
        <f t="shared" si="2"/>
        <v>21.291136804024092</v>
      </c>
      <c r="N31" s="73">
        <v>14025685135</v>
      </c>
      <c r="O31" s="71">
        <v>624989401</v>
      </c>
      <c r="P31" s="67">
        <f t="shared" si="3"/>
        <v>22.441476787539955</v>
      </c>
      <c r="Q31" s="68">
        <f t="shared" si="4"/>
        <v>-2.3982386609660036E-2</v>
      </c>
      <c r="R31" s="69">
        <f t="shared" si="5"/>
        <v>-5.1259549200191649E-2</v>
      </c>
    </row>
    <row r="32" spans="1:18" x14ac:dyDescent="0.3">
      <c r="A32" s="70">
        <v>14860</v>
      </c>
      <c r="B32" t="s">
        <v>50</v>
      </c>
      <c r="C32" s="71">
        <v>957419</v>
      </c>
      <c r="D32" s="27">
        <v>59</v>
      </c>
      <c r="E32" s="72">
        <v>64738187092</v>
      </c>
      <c r="F32" s="71">
        <v>1096659863</v>
      </c>
      <c r="G32" s="67">
        <f t="shared" si="0"/>
        <v>59.032147775431078</v>
      </c>
      <c r="H32" s="73">
        <v>50021515490</v>
      </c>
      <c r="I32" s="71">
        <v>820627518</v>
      </c>
      <c r="J32" s="67">
        <f t="shared" si="1"/>
        <v>60.955201224436642</v>
      </c>
      <c r="K32" s="72">
        <v>49442858965</v>
      </c>
      <c r="L32" s="71">
        <v>856160172</v>
      </c>
      <c r="M32" s="67">
        <f t="shared" si="2"/>
        <v>57.749543347129674</v>
      </c>
      <c r="N32" s="73">
        <v>65316843617</v>
      </c>
      <c r="O32" s="71">
        <v>1061127209</v>
      </c>
      <c r="P32" s="67">
        <f t="shared" si="3"/>
        <v>61.55420675580848</v>
      </c>
      <c r="Q32" s="68">
        <f t="shared" si="4"/>
        <v>-3.1548635889575606E-2</v>
      </c>
      <c r="R32" s="69">
        <f t="shared" si="5"/>
        <v>-6.1809965706686391E-2</v>
      </c>
    </row>
    <row r="33" spans="1:18" x14ac:dyDescent="0.3">
      <c r="A33" s="70">
        <v>46060</v>
      </c>
      <c r="B33" t="s">
        <v>46</v>
      </c>
      <c r="C33" s="71">
        <v>1043433</v>
      </c>
      <c r="D33" s="27">
        <v>53</v>
      </c>
      <c r="E33" s="72">
        <v>3791522915</v>
      </c>
      <c r="F33" s="71">
        <v>323601674</v>
      </c>
      <c r="G33" s="67">
        <f t="shared" si="0"/>
        <v>11.716635665487935</v>
      </c>
      <c r="H33" s="73">
        <v>2370084668</v>
      </c>
      <c r="I33" s="71">
        <v>194296851</v>
      </c>
      <c r="J33" s="67">
        <f t="shared" si="1"/>
        <v>12.198265982190314</v>
      </c>
      <c r="K33" s="72">
        <v>3114126629</v>
      </c>
      <c r="L33" s="71">
        <v>265218525</v>
      </c>
      <c r="M33" s="67">
        <f t="shared" si="2"/>
        <v>11.741738737895476</v>
      </c>
      <c r="N33" s="73">
        <v>3047480954</v>
      </c>
      <c r="O33" s="71">
        <v>252680000</v>
      </c>
      <c r="P33" s="67">
        <f t="shared" si="3"/>
        <v>12.060633821434225</v>
      </c>
      <c r="Q33" s="68">
        <f t="shared" si="4"/>
        <v>-3.9483506705425823E-2</v>
      </c>
      <c r="R33" s="69">
        <f t="shared" si="5"/>
        <v>-2.6440988778882138E-2</v>
      </c>
    </row>
    <row r="34" spans="1:18" x14ac:dyDescent="0.3">
      <c r="A34" s="70">
        <v>29820</v>
      </c>
      <c r="B34" t="s">
        <v>37</v>
      </c>
      <c r="C34" s="71">
        <v>2265461</v>
      </c>
      <c r="D34" s="27">
        <v>29</v>
      </c>
      <c r="E34" s="72">
        <v>38561536026</v>
      </c>
      <c r="F34" s="71">
        <v>1773001323</v>
      </c>
      <c r="G34" s="67">
        <f t="shared" si="0"/>
        <v>21.749299070319982</v>
      </c>
      <c r="H34" s="73">
        <v>17283416870</v>
      </c>
      <c r="I34" s="71">
        <v>747628803</v>
      </c>
      <c r="J34" s="67">
        <f t="shared" si="1"/>
        <v>23.117644478980836</v>
      </c>
      <c r="K34" s="72">
        <v>28843907387</v>
      </c>
      <c r="L34" s="71">
        <v>1326210388</v>
      </c>
      <c r="M34" s="67">
        <f t="shared" si="2"/>
        <v>21.749118878866753</v>
      </c>
      <c r="N34" s="73">
        <v>27001045509</v>
      </c>
      <c r="O34" s="71">
        <v>1194419738</v>
      </c>
      <c r="P34" s="67">
        <f t="shared" si="3"/>
        <v>22.605994065546831</v>
      </c>
      <c r="Q34" s="68">
        <f t="shared" si="4"/>
        <v>-5.9190520466087686E-2</v>
      </c>
      <c r="R34" s="69">
        <f t="shared" si="5"/>
        <v>-3.7904778006910028E-2</v>
      </c>
    </row>
    <row r="35" spans="1:18" x14ac:dyDescent="0.3">
      <c r="A35" s="70">
        <v>37100</v>
      </c>
      <c r="B35" t="s">
        <v>52</v>
      </c>
      <c r="C35" s="71">
        <v>843843</v>
      </c>
      <c r="D35" s="27">
        <v>70</v>
      </c>
      <c r="E35" s="72">
        <v>78578632714</v>
      </c>
      <c r="F35" s="71">
        <v>643679695</v>
      </c>
      <c r="G35" s="67">
        <f t="shared" si="0"/>
        <v>122.07722773358573</v>
      </c>
      <c r="H35" s="73">
        <v>19024710754</v>
      </c>
      <c r="I35" s="71">
        <v>146560007</v>
      </c>
      <c r="J35" s="67">
        <f t="shared" si="1"/>
        <v>129.80833682683982</v>
      </c>
      <c r="K35" s="72">
        <v>64189795563</v>
      </c>
      <c r="L35" s="71">
        <v>523577052</v>
      </c>
      <c r="M35" s="67">
        <f t="shared" si="2"/>
        <v>122.59856561284126</v>
      </c>
      <c r="N35" s="73">
        <v>33413547905</v>
      </c>
      <c r="O35" s="71">
        <v>266662650</v>
      </c>
      <c r="P35" s="67">
        <f t="shared" si="3"/>
        <v>125.30269201554849</v>
      </c>
      <c r="Q35" s="68">
        <f t="shared" si="4"/>
        <v>-5.9557878039583415E-2</v>
      </c>
      <c r="R35" s="69">
        <f t="shared" si="5"/>
        <v>-2.1580752649525546E-2</v>
      </c>
    </row>
    <row r="36" spans="1:18" x14ac:dyDescent="0.3">
      <c r="A36" s="70">
        <v>49340</v>
      </c>
      <c r="B36" t="s">
        <v>49</v>
      </c>
      <c r="C36" s="71">
        <v>978529</v>
      </c>
      <c r="D36" s="27">
        <v>57</v>
      </c>
      <c r="E36" s="72">
        <v>43824895404</v>
      </c>
      <c r="F36" s="71">
        <v>1095554599</v>
      </c>
      <c r="G36" s="67">
        <f t="shared" si="0"/>
        <v>40.002474951045322</v>
      </c>
      <c r="H36" s="73">
        <v>36229524676</v>
      </c>
      <c r="I36" s="71">
        <v>821277811</v>
      </c>
      <c r="J36" s="67">
        <f t="shared" si="1"/>
        <v>44.113604666716121</v>
      </c>
      <c r="K36" s="72">
        <v>35508024728</v>
      </c>
      <c r="L36" s="71">
        <v>912544152</v>
      </c>
      <c r="M36" s="67">
        <f t="shared" si="2"/>
        <v>38.911021072435737</v>
      </c>
      <c r="N36" s="73">
        <v>44546395352</v>
      </c>
      <c r="O36" s="71">
        <v>1004288258</v>
      </c>
      <c r="P36" s="67">
        <f t="shared" si="3"/>
        <v>44.356184588588512</v>
      </c>
      <c r="Q36" s="68">
        <f t="shared" si="4"/>
        <v>-9.3194146040227396E-2</v>
      </c>
      <c r="R36" s="69">
        <f t="shared" si="5"/>
        <v>-0.12275996158501082</v>
      </c>
    </row>
    <row r="37" spans="1:18" x14ac:dyDescent="0.3">
      <c r="A37" s="70">
        <v>17460</v>
      </c>
      <c r="B37" t="s">
        <v>38</v>
      </c>
      <c r="C37" s="71">
        <v>2088251</v>
      </c>
      <c r="D37" s="27">
        <v>34</v>
      </c>
      <c r="E37" s="72">
        <v>28121771550</v>
      </c>
      <c r="F37" s="71">
        <v>2426612167</v>
      </c>
      <c r="G37" s="67">
        <f t="shared" si="0"/>
        <v>11.588902393400058</v>
      </c>
      <c r="H37" s="73">
        <v>11704324380</v>
      </c>
      <c r="I37" s="71">
        <v>886056615</v>
      </c>
      <c r="J37" s="67">
        <f t="shared" si="1"/>
        <v>13.209454319123841</v>
      </c>
      <c r="K37" s="72">
        <v>21912842390</v>
      </c>
      <c r="L37" s="71">
        <v>1869801939</v>
      </c>
      <c r="M37" s="67">
        <f t="shared" si="2"/>
        <v>11.719338788213761</v>
      </c>
      <c r="N37" s="73">
        <v>17913253540</v>
      </c>
      <c r="O37" s="71">
        <v>1442866843</v>
      </c>
      <c r="P37" s="67">
        <f t="shared" si="3"/>
        <v>12.415042751107144</v>
      </c>
      <c r="Q37" s="68">
        <f t="shared" si="4"/>
        <v>-0.1226812165418254</v>
      </c>
      <c r="R37" s="69">
        <f t="shared" si="5"/>
        <v>-5.6037178191057101E-2</v>
      </c>
    </row>
    <row r="38" spans="1:18" x14ac:dyDescent="0.3">
      <c r="A38" s="70">
        <v>39300</v>
      </c>
      <c r="B38" t="s">
        <v>40</v>
      </c>
      <c r="C38" s="71">
        <v>1676579</v>
      </c>
      <c r="D38" s="27">
        <v>38</v>
      </c>
      <c r="E38" s="72">
        <v>91577941464</v>
      </c>
      <c r="F38" s="71">
        <v>2159157229</v>
      </c>
      <c r="G38" s="67">
        <f t="shared" si="0"/>
        <v>42.413743767244661</v>
      </c>
      <c r="H38" s="73">
        <v>64311355820</v>
      </c>
      <c r="I38" s="71">
        <v>1305864381</v>
      </c>
      <c r="J38" s="67">
        <f t="shared" si="1"/>
        <v>49.248112404101171</v>
      </c>
      <c r="K38" s="72">
        <v>71753970753</v>
      </c>
      <c r="L38" s="71">
        <v>1717231891</v>
      </c>
      <c r="M38" s="67">
        <f t="shared" si="2"/>
        <v>41.784671673675547</v>
      </c>
      <c r="N38" s="73">
        <v>84135326531</v>
      </c>
      <c r="O38" s="71">
        <v>1747789719</v>
      </c>
      <c r="P38" s="67">
        <f t="shared" si="3"/>
        <v>48.13812875563665</v>
      </c>
      <c r="Q38" s="68">
        <f t="shared" si="4"/>
        <v>-0.13877422510689716</v>
      </c>
      <c r="R38" s="69">
        <f t="shared" si="5"/>
        <v>-0.13198388151340754</v>
      </c>
    </row>
    <row r="39" spans="1:18" x14ac:dyDescent="0.3">
      <c r="A39" s="70">
        <v>16980</v>
      </c>
      <c r="B39" t="s">
        <v>26</v>
      </c>
      <c r="C39" s="71">
        <v>9618502</v>
      </c>
      <c r="D39" s="27">
        <v>3</v>
      </c>
      <c r="E39" s="72">
        <v>101785806749</v>
      </c>
      <c r="F39" s="71">
        <v>4690001579</v>
      </c>
      <c r="G39" s="67">
        <f t="shared" si="0"/>
        <v>21.702723343368834</v>
      </c>
      <c r="H39" s="73">
        <v>60211428630</v>
      </c>
      <c r="I39" s="71">
        <v>2352284883</v>
      </c>
      <c r="J39" s="67">
        <f t="shared" si="1"/>
        <v>25.596996803044114</v>
      </c>
      <c r="K39" s="72">
        <v>79201730702</v>
      </c>
      <c r="L39" s="71">
        <v>3557325156</v>
      </c>
      <c r="M39" s="67">
        <f t="shared" si="2"/>
        <v>22.264405762406501</v>
      </c>
      <c r="N39" s="73">
        <v>82795504677</v>
      </c>
      <c r="O39" s="71">
        <v>3484961306</v>
      </c>
      <c r="P39" s="67">
        <f t="shared" si="3"/>
        <v>23.757940879989789</v>
      </c>
      <c r="Q39" s="68">
        <f t="shared" si="4"/>
        <v>-0.15213790467841737</v>
      </c>
      <c r="R39" s="69">
        <f t="shared" si="5"/>
        <v>-6.2864670180285853E-2</v>
      </c>
    </row>
    <row r="40" spans="1:18" x14ac:dyDescent="0.3">
      <c r="A40" s="70">
        <v>44700</v>
      </c>
      <c r="B40" t="s">
        <v>55</v>
      </c>
      <c r="C40" s="71">
        <v>779233</v>
      </c>
      <c r="D40" s="27">
        <v>75</v>
      </c>
      <c r="E40" s="72">
        <v>38577194161</v>
      </c>
      <c r="F40" s="71">
        <v>266773421</v>
      </c>
      <c r="G40" s="67">
        <f t="shared" si="0"/>
        <v>144.60658792916254</v>
      </c>
      <c r="H40" s="73">
        <v>16601244351</v>
      </c>
      <c r="I40" s="71">
        <v>95534823</v>
      </c>
      <c r="J40" s="67">
        <f t="shared" si="1"/>
        <v>173.77165550408776</v>
      </c>
      <c r="K40" s="72">
        <v>31686110886</v>
      </c>
      <c r="L40" s="71">
        <v>219628848</v>
      </c>
      <c r="M40" s="67">
        <f t="shared" si="2"/>
        <v>144.27117008782017</v>
      </c>
      <c r="N40" s="73">
        <v>23492327626</v>
      </c>
      <c r="O40" s="71">
        <v>142679396</v>
      </c>
      <c r="P40" s="67">
        <f t="shared" si="3"/>
        <v>164.65115696172418</v>
      </c>
      <c r="Q40" s="68">
        <f t="shared" si="4"/>
        <v>-0.16783558567317181</v>
      </c>
      <c r="R40" s="69">
        <f t="shared" si="5"/>
        <v>-0.12377676081949228</v>
      </c>
    </row>
    <row r="41" spans="1:18" x14ac:dyDescent="0.3">
      <c r="A41" s="70">
        <v>25540</v>
      </c>
      <c r="B41" t="s">
        <v>44</v>
      </c>
      <c r="C41" s="71">
        <v>1213531</v>
      </c>
      <c r="D41" s="27">
        <v>48</v>
      </c>
      <c r="E41" s="72">
        <v>32618595473</v>
      </c>
      <c r="F41" s="71">
        <v>1202786381</v>
      </c>
      <c r="G41" s="67">
        <f t="shared" si="0"/>
        <v>27.119192558433202</v>
      </c>
      <c r="H41" s="73">
        <v>31437110083</v>
      </c>
      <c r="I41" s="71">
        <v>957919357</v>
      </c>
      <c r="J41" s="67">
        <f t="shared" si="1"/>
        <v>32.818117572500419</v>
      </c>
      <c r="K41" s="72">
        <v>24633070828</v>
      </c>
      <c r="L41" s="71">
        <v>943405150</v>
      </c>
      <c r="M41" s="67">
        <f t="shared" si="2"/>
        <v>26.110808095546226</v>
      </c>
      <c r="N41" s="73">
        <v>39422634728</v>
      </c>
      <c r="O41" s="71">
        <v>1217300588</v>
      </c>
      <c r="P41" s="67">
        <f t="shared" si="3"/>
        <v>32.385291781359101</v>
      </c>
      <c r="Q41" s="68">
        <f t="shared" si="4"/>
        <v>-0.17365179466730199</v>
      </c>
      <c r="R41" s="69">
        <f t="shared" si="5"/>
        <v>-0.19374485578741807</v>
      </c>
    </row>
    <row r="42" spans="1:18" x14ac:dyDescent="0.3">
      <c r="A42" s="70">
        <v>23420</v>
      </c>
      <c r="B42" t="s">
        <v>48</v>
      </c>
      <c r="C42" s="71">
        <v>1008654</v>
      </c>
      <c r="D42" s="27">
        <v>56</v>
      </c>
      <c r="E42" s="72">
        <v>39147110038</v>
      </c>
      <c r="F42" s="71">
        <v>346022269</v>
      </c>
      <c r="G42" s="67">
        <f t="shared" si="0"/>
        <v>113.1346550357428</v>
      </c>
      <c r="H42" s="73">
        <v>15708096986</v>
      </c>
      <c r="I42" s="71">
        <v>114312937</v>
      </c>
      <c r="J42" s="67">
        <f t="shared" si="1"/>
        <v>137.41311699479823</v>
      </c>
      <c r="K42" s="72">
        <v>32329861349</v>
      </c>
      <c r="L42" s="71">
        <v>289063125</v>
      </c>
      <c r="M42" s="67">
        <f t="shared" si="2"/>
        <v>111.84360284280467</v>
      </c>
      <c r="N42" s="73">
        <v>22525345675</v>
      </c>
      <c r="O42" s="71">
        <v>171272081</v>
      </c>
      <c r="P42" s="67">
        <f t="shared" si="3"/>
        <v>131.51790731730526</v>
      </c>
      <c r="Q42" s="68">
        <f t="shared" si="4"/>
        <v>-0.17668227378885884</v>
      </c>
      <c r="R42" s="69">
        <f t="shared" si="5"/>
        <v>-0.14959411137096024</v>
      </c>
    </row>
    <row r="43" spans="1:18" x14ac:dyDescent="0.3">
      <c r="A43" s="70">
        <v>35300</v>
      </c>
      <c r="B43" t="s">
        <v>51</v>
      </c>
      <c r="C43" s="71">
        <v>864835</v>
      </c>
      <c r="D43" s="27">
        <v>68</v>
      </c>
      <c r="E43" s="72">
        <v>27670370388</v>
      </c>
      <c r="F43" s="71">
        <v>912686064</v>
      </c>
      <c r="G43" s="67">
        <f t="shared" si="0"/>
        <v>30.317511660833247</v>
      </c>
      <c r="H43" s="73">
        <v>16457161238</v>
      </c>
      <c r="I43" s="71">
        <v>431447112</v>
      </c>
      <c r="J43" s="67">
        <f t="shared" si="1"/>
        <v>38.144098732546389</v>
      </c>
      <c r="K43" s="72">
        <v>21856698510</v>
      </c>
      <c r="L43" s="71">
        <v>731691765</v>
      </c>
      <c r="M43" s="67">
        <f t="shared" si="2"/>
        <v>29.871456199865801</v>
      </c>
      <c r="N43" s="73">
        <v>22270833116</v>
      </c>
      <c r="O43" s="71">
        <v>612441411</v>
      </c>
      <c r="P43" s="67">
        <f t="shared" si="3"/>
        <v>36.364022281961596</v>
      </c>
      <c r="Q43" s="68">
        <f t="shared" si="4"/>
        <v>-0.20518474237890746</v>
      </c>
      <c r="R43" s="69">
        <f t="shared" si="5"/>
        <v>-0.17854367241757077</v>
      </c>
    </row>
    <row r="44" spans="1:18" x14ac:dyDescent="0.3">
      <c r="A44" s="70">
        <v>15380</v>
      </c>
      <c r="B44" t="s">
        <v>45</v>
      </c>
      <c r="C44" s="71">
        <v>1166902</v>
      </c>
      <c r="D44" s="27">
        <v>49</v>
      </c>
      <c r="E44" s="72">
        <v>34614526604</v>
      </c>
      <c r="F44" s="71">
        <v>1170768560</v>
      </c>
      <c r="G44" s="67">
        <f t="shared" si="0"/>
        <v>29.565644130382182</v>
      </c>
      <c r="H44" s="73">
        <v>8895566579</v>
      </c>
      <c r="I44" s="71">
        <v>235100144</v>
      </c>
      <c r="J44" s="67">
        <f t="shared" si="1"/>
        <v>37.837350618551724</v>
      </c>
      <c r="K44" s="72">
        <v>28238870757</v>
      </c>
      <c r="L44" s="71">
        <v>952827007</v>
      </c>
      <c r="M44" s="67">
        <f t="shared" si="2"/>
        <v>29.636933619158004</v>
      </c>
      <c r="N44" s="73">
        <v>15271222426</v>
      </c>
      <c r="O44" s="71">
        <v>453041697</v>
      </c>
      <c r="P44" s="67">
        <f t="shared" si="3"/>
        <v>33.70820506616635</v>
      </c>
      <c r="Q44" s="68">
        <f t="shared" si="4"/>
        <v>-0.21861220072089055</v>
      </c>
      <c r="R44" s="69">
        <f t="shared" si="5"/>
        <v>-0.12077983502879448</v>
      </c>
    </row>
    <row r="45" spans="1:18" x14ac:dyDescent="0.3">
      <c r="A45" s="70">
        <v>39100</v>
      </c>
      <c r="B45" t="s">
        <v>63</v>
      </c>
      <c r="C45" s="71">
        <v>697221</v>
      </c>
      <c r="D45" s="27">
        <v>85</v>
      </c>
      <c r="E45" s="72">
        <v>14453916800</v>
      </c>
      <c r="F45" s="71">
        <v>393362156</v>
      </c>
      <c r="G45" s="67">
        <f t="shared" si="0"/>
        <v>36.744553535546515</v>
      </c>
      <c r="H45" s="73">
        <v>21526204649</v>
      </c>
      <c r="I45" s="71">
        <v>445874220</v>
      </c>
      <c r="J45" s="67">
        <f t="shared" si="1"/>
        <v>48.278648290094011</v>
      </c>
      <c r="K45" s="72">
        <v>11413648810</v>
      </c>
      <c r="L45" s="71">
        <v>318138415</v>
      </c>
      <c r="M45" s="67">
        <f t="shared" si="2"/>
        <v>35.876361583054972</v>
      </c>
      <c r="N45" s="73">
        <v>24566472639</v>
      </c>
      <c r="O45" s="71">
        <v>521097961</v>
      </c>
      <c r="P45" s="67">
        <f t="shared" si="3"/>
        <v>47.143674467380997</v>
      </c>
      <c r="Q45" s="68">
        <f t="shared" si="4"/>
        <v>-0.23890674579872409</v>
      </c>
      <c r="R45" s="69">
        <f t="shared" si="5"/>
        <v>-0.23899946305886591</v>
      </c>
    </row>
    <row r="47" spans="1:18" x14ac:dyDescent="0.3">
      <c r="G47" s="76"/>
      <c r="J47" s="76"/>
      <c r="M47" s="76"/>
      <c r="P47" s="76"/>
      <c r="Q47" s="77"/>
      <c r="R47" s="77"/>
    </row>
    <row r="48" spans="1:18" x14ac:dyDescent="0.3">
      <c r="G48" s="76"/>
      <c r="J48" s="76"/>
      <c r="M48" s="76"/>
      <c r="P48" s="76"/>
      <c r="Q48" s="77"/>
      <c r="R48" s="77"/>
    </row>
    <row r="49" spans="7:18" x14ac:dyDescent="0.3">
      <c r="G49" s="76"/>
      <c r="J49" s="76"/>
      <c r="M49" s="76"/>
      <c r="P49" s="76"/>
      <c r="Q49" s="77"/>
      <c r="R49" s="77"/>
    </row>
    <row r="50" spans="7:18" x14ac:dyDescent="0.3">
      <c r="G50" s="76"/>
      <c r="J50" s="76"/>
      <c r="M50" s="76"/>
      <c r="P50" s="76"/>
      <c r="Q50" s="77"/>
      <c r="R50" s="77"/>
    </row>
    <row r="51" spans="7:18" x14ac:dyDescent="0.3">
      <c r="G51" s="76"/>
      <c r="J51" s="76"/>
      <c r="M51" s="76"/>
      <c r="P51" s="76"/>
      <c r="Q51" s="77"/>
      <c r="R51" s="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9D27F1E9C934EB7106D373D3272D3" ma:contentTypeVersion="16" ma:contentTypeDescription="Create a new document." ma:contentTypeScope="" ma:versionID="3602b2af821c1fc02fa07e508eda6104">
  <xsd:schema xmlns:xsd="http://www.w3.org/2001/XMLSchema" xmlns:xs="http://www.w3.org/2001/XMLSchema" xmlns:p="http://schemas.microsoft.com/office/2006/metadata/properties" xmlns:ns2="ac7cc98c-cbbb-4764-b96d-c7cebfad22d0" xmlns:ns3="8bdebe45-587c-4cf0-9ae0-93c028cb9196" targetNamespace="http://schemas.microsoft.com/office/2006/metadata/properties" ma:root="true" ma:fieldsID="1c375a69129892edfc5792300d68a5e2" ns2:_="" ns3:_="">
    <xsd:import namespace="ac7cc98c-cbbb-4764-b96d-c7cebfad22d0"/>
    <xsd:import namespace="8bdebe45-587c-4cf0-9ae0-93c028cb9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cc98c-cbbb-4764-b96d-c7cebfad2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eb4b2d4-9bb6-49a7-8a4b-ec3b3538ad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be45-587c-4cf0-9ae0-93c028cb9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e61398-f9b3-42a9-951f-c5bbb527a980}" ma:internalName="TaxCatchAll" ma:showField="CatchAllData" ma:web="8bdebe45-587c-4cf0-9ae0-93c028cb9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7cc98c-cbbb-4764-b96d-c7cebfad22d0">
      <Terms xmlns="http://schemas.microsoft.com/office/infopath/2007/PartnerControls"/>
    </lcf76f155ced4ddcb4097134ff3c332f>
    <TaxCatchAll xmlns="8bdebe45-587c-4cf0-9ae0-93c028cb919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2D35B-EEB3-44EE-9AE1-794183216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cc98c-cbbb-4764-b96d-c7cebfad22d0"/>
    <ds:schemaRef ds:uri="8bdebe45-587c-4cf0-9ae0-93c028cb9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E8ABAA-740A-4972-83D5-D7F3A7EB1E6E}">
  <ds:schemaRefs>
    <ds:schemaRef ds:uri="http://schemas.microsoft.com/office/2006/metadata/properties"/>
    <ds:schemaRef ds:uri="http://schemas.microsoft.com/office/infopath/2007/PartnerControls"/>
    <ds:schemaRef ds:uri="ac7cc98c-cbbb-4764-b96d-c7cebfad22d0"/>
    <ds:schemaRef ds:uri="8bdebe45-587c-4cf0-9ae0-93c028cb9196"/>
  </ds:schemaRefs>
</ds:datastoreItem>
</file>

<file path=customXml/itemProps3.xml><?xml version="1.0" encoding="utf-8"?>
<ds:datastoreItem xmlns:ds="http://schemas.openxmlformats.org/officeDocument/2006/customXml" ds:itemID="{907F33C4-EDA2-4E05-9E26-F53136B5F6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Commercial Property</vt:lpstr>
      <vt:lpstr>Residential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 Rowlands</dc:creator>
  <cp:lastModifiedBy>DW Rowlands</cp:lastModifiedBy>
  <dcterms:created xsi:type="dcterms:W3CDTF">2015-06-05T18:17:20Z</dcterms:created>
  <dcterms:modified xsi:type="dcterms:W3CDTF">2022-06-10T18:46:26Z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0x0101005E19D27F1E9C934EB7106D373D3272D3</vt:lpwstr>
  </property>
  <property fmtid="{D5CDD505-2E9C-101B-9397-08002B2CF9AE}" pid="3" name="MediaServiceImageTags">
    <vt:lpwstr/>
  </property>
</Properties>
</file>