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lbw/Documents/GitHub/fall_2023/ACCT_152/"/>
    </mc:Choice>
  </mc:AlternateContent>
  <xr:revisionPtr revIDLastSave="0" documentId="13_ncr:1_{D4EAA8C5-B1A3-7747-8160-8FB7243381A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adebook " sheetId="2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O30" i="2"/>
  <c r="O29" i="2"/>
  <c r="O21" i="2"/>
  <c r="O15" i="2"/>
  <c r="O14" i="2"/>
  <c r="O13" i="2"/>
  <c r="O9" i="2"/>
  <c r="O5" i="2"/>
  <c r="O4" i="2"/>
  <c r="O23" i="2"/>
  <c r="O22" i="2"/>
  <c r="O7" i="2"/>
  <c r="O6" i="2"/>
  <c r="N31" i="2"/>
  <c r="N29" i="2"/>
  <c r="N28" i="2"/>
  <c r="N27" i="2"/>
  <c r="N26" i="2"/>
  <c r="N25" i="2"/>
  <c r="N24" i="2"/>
  <c r="N23" i="2"/>
  <c r="N22" i="2"/>
  <c r="N20" i="2"/>
  <c r="N19" i="2"/>
  <c r="N15" i="2"/>
  <c r="N13" i="2"/>
  <c r="N12" i="2"/>
  <c r="N11" i="2"/>
  <c r="N10" i="2"/>
  <c r="N8" i="2"/>
  <c r="N7" i="2"/>
  <c r="N6" i="2"/>
  <c r="N5" i="2"/>
  <c r="M30" i="2"/>
  <c r="M27" i="2"/>
  <c r="M26" i="2"/>
  <c r="M22" i="2"/>
  <c r="M14" i="2"/>
  <c r="M10" i="2"/>
  <c r="M6" i="2"/>
  <c r="I3" i="2"/>
  <c r="N3" i="2"/>
  <c r="N4" i="2"/>
  <c r="N9" i="2"/>
  <c r="N14" i="2"/>
  <c r="N21" i="2"/>
  <c r="N30" i="2"/>
  <c r="O3" i="2"/>
  <c r="L32" i="2"/>
  <c r="O8" i="2"/>
  <c r="O10" i="2"/>
  <c r="O11" i="2"/>
  <c r="O12" i="2"/>
  <c r="O19" i="2"/>
  <c r="O20" i="2"/>
  <c r="O24" i="2"/>
  <c r="O25" i="2"/>
  <c r="O26" i="2"/>
  <c r="O27" i="2"/>
  <c r="O28" i="2"/>
  <c r="O31" i="2"/>
  <c r="P3" i="2"/>
  <c r="P33" i="2" s="1"/>
  <c r="P4" i="2"/>
  <c r="P5" i="2"/>
  <c r="P6" i="2"/>
  <c r="P7" i="2"/>
  <c r="P8" i="2"/>
  <c r="P9" i="2"/>
  <c r="P10" i="2"/>
  <c r="P11" i="2"/>
  <c r="P12" i="2"/>
  <c r="P13" i="2"/>
  <c r="P14" i="2"/>
  <c r="P15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Q3" i="2"/>
  <c r="Q32" i="2" s="1"/>
  <c r="Q4" i="2"/>
  <c r="Q5" i="2"/>
  <c r="Q6" i="2"/>
  <c r="Q7" i="2"/>
  <c r="Q8" i="2"/>
  <c r="Q9" i="2"/>
  <c r="Q10" i="2"/>
  <c r="Q11" i="2"/>
  <c r="Q12" i="2"/>
  <c r="Q13" i="2"/>
  <c r="Q14" i="2"/>
  <c r="Q15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M3" i="2"/>
  <c r="L33" i="2"/>
  <c r="P32" i="2" l="1"/>
  <c r="M24" i="2"/>
  <c r="S24" i="2" s="1"/>
  <c r="S14" i="2"/>
  <c r="S27" i="2"/>
  <c r="M12" i="2"/>
  <c r="S12" i="2" s="1"/>
  <c r="Q33" i="2"/>
  <c r="O33" i="2"/>
  <c r="O32" i="2"/>
  <c r="M31" i="2"/>
  <c r="S31" i="2" s="1"/>
  <c r="M20" i="2"/>
  <c r="S20" i="2" s="1"/>
  <c r="M8" i="2"/>
  <c r="S8" i="2" s="1"/>
  <c r="M28" i="2"/>
  <c r="S28" i="2" s="1"/>
  <c r="S10" i="2"/>
  <c r="S22" i="2"/>
  <c r="S26" i="2"/>
  <c r="S30" i="2"/>
  <c r="S6" i="2"/>
  <c r="M11" i="2"/>
  <c r="S11" i="2" s="1"/>
  <c r="M15" i="2"/>
  <c r="S15" i="2" s="1"/>
  <c r="M19" i="2"/>
  <c r="S19" i="2" s="1"/>
  <c r="M23" i="2"/>
  <c r="S23" i="2" s="1"/>
  <c r="M7" i="2"/>
  <c r="S7" i="2" s="1"/>
  <c r="M29" i="2"/>
  <c r="S29" i="2" s="1"/>
  <c r="M25" i="2"/>
  <c r="S25" i="2" s="1"/>
  <c r="M21" i="2"/>
  <c r="S21" i="2" s="1"/>
  <c r="M13" i="2"/>
  <c r="S13" i="2" s="1"/>
  <c r="M9" i="2"/>
  <c r="S9" i="2" s="1"/>
  <c r="M5" i="2"/>
  <c r="S5" i="2" s="1"/>
  <c r="M4" i="2"/>
  <c r="R32" i="2"/>
  <c r="R33" i="2"/>
  <c r="S3" i="2"/>
  <c r="N33" i="2" l="1"/>
  <c r="N32" i="2"/>
  <c r="S4" i="2"/>
  <c r="M33" i="2"/>
  <c r="M32" i="2"/>
  <c r="S32" i="2"/>
  <c r="S33" i="2"/>
</calcChain>
</file>

<file path=xl/sharedStrings.xml><?xml version="1.0" encoding="utf-8"?>
<sst xmlns="http://schemas.openxmlformats.org/spreadsheetml/2006/main" count="31" uniqueCount="30">
  <si>
    <t>93% - 100%    =  A</t>
  </si>
  <si>
    <t xml:space="preserve"> Final Exam scores based on 100pts</t>
  </si>
  <si>
    <t>KD Check</t>
  </si>
  <si>
    <t>Connect Homework</t>
  </si>
  <si>
    <t>Connect Quizzes</t>
  </si>
  <si>
    <t xml:space="preserve"> Midterm Exam 1 </t>
  </si>
  <si>
    <t xml:space="preserve">Midterm Exam 2 </t>
  </si>
  <si>
    <t>Active Participation NA SP20 + 1 more exam weighted pt</t>
  </si>
  <si>
    <t>course total before curve</t>
  </si>
  <si>
    <t xml:space="preserve"> Final Exam  </t>
  </si>
  <si>
    <t xml:space="preserve"> Course Total Score </t>
  </si>
  <si>
    <t xml:space="preserve"> Midterm 1</t>
  </si>
  <si>
    <t xml:space="preserve"> Midterm 2 </t>
  </si>
  <si>
    <t xml:space="preserve">Final grades will be based on the following percentage system:  </t>
  </si>
  <si>
    <t>90% - 92%      =  A-</t>
  </si>
  <si>
    <t>87% - 89%      =  B+</t>
  </si>
  <si>
    <t>83% - 86%      =  B</t>
  </si>
  <si>
    <t>80% - 82%      =  B-</t>
  </si>
  <si>
    <t>77% - 79%      =  C+</t>
  </si>
  <si>
    <t>73% - 76%      =  C</t>
  </si>
  <si>
    <t>70% - 72%      =  C-</t>
  </si>
  <si>
    <t>60% - 69%      =  D</t>
  </si>
  <si>
    <t>Less than 60% =  F</t>
  </si>
  <si>
    <t xml:space="preserve">For numerical course averages that fall above or below the cut off levels above, i.e. 82.45,    standard rounding rules will apply, i.e. 82.45 will be rounded to a “B-“, and 82.51 will be rounded to a “B”. </t>
  </si>
  <si>
    <t>Per syllabus</t>
  </si>
  <si>
    <t>SAMPLE</t>
  </si>
  <si>
    <t>top 80% Polls</t>
  </si>
  <si>
    <t>Pre class Homework top 80%</t>
  </si>
  <si>
    <t xml:space="preserve"> Post class Homework  top 80%</t>
  </si>
  <si>
    <t xml:space="preserve">  Special Homeworks top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</si>
</sst>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3" fillId="0" borderId="0" xfId="0" applyNumberFormat="1" applyFont="1"/>
    <xf numFmtId="49" fontId="6" fillId="0" borderId="0" xfId="0" applyNumberFormat="1" applyFont="1" applyAlignment="1">
      <alignment wrapText="1"/>
    </xf>
    <xf numFmtId="0" fontId="7" fillId="2" borderId="0" xfId="0" applyFont="1" applyFill="1"/>
    <xf numFmtId="2" fontId="8" fillId="2" borderId="0" xfId="0" applyNumberFormat="1" applyFont="1" applyFill="1"/>
    <xf numFmtId="0" fontId="9" fillId="2" borderId="0" xfId="0" applyFont="1" applyFill="1"/>
    <xf numFmtId="0" fontId="7" fillId="0" borderId="0" xfId="0" applyFont="1"/>
    <xf numFmtId="0" fontId="0" fillId="2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/>
    <xf numFmtId="2" fontId="10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Normal="100" workbookViewId="0">
      <pane xSplit="2" topLeftCell="C1" activePane="topRight" state="frozen"/>
      <selection activeCell="A16" sqref="A16"/>
      <selection pane="topRight" activeCell="I5" sqref="I5"/>
    </sheetView>
  </sheetViews>
  <sheetFormatPr baseColWidth="10" defaultColWidth="8.83203125" defaultRowHeight="15" x14ac:dyDescent="0.2"/>
  <cols>
    <col min="2" max="2" width="12" customWidth="1"/>
    <col min="3" max="4" width="13.6640625" customWidth="1"/>
    <col min="5" max="5" width="9.83203125" customWidth="1"/>
    <col min="6" max="7" width="9.5" customWidth="1"/>
    <col min="8" max="8" width="7.1640625" customWidth="1"/>
    <col min="9" max="9" width="14.83203125" style="15" customWidth="1"/>
    <col min="10" max="10" width="6.5" style="16" customWidth="1"/>
    <col min="12" max="18" width="8.83203125" hidden="1" customWidth="1"/>
    <col min="19" max="19" width="8.83203125" style="2" hidden="1" customWidth="1"/>
    <col min="20" max="20" width="0" hidden="1" customWidth="1"/>
  </cols>
  <sheetData>
    <row r="1" spans="1:37" x14ac:dyDescent="0.2">
      <c r="B1" s="1">
        <v>7.4999999999999997E-2</v>
      </c>
      <c r="C1" s="1">
        <v>7.4999999999999997E-2</v>
      </c>
      <c r="D1" s="1">
        <v>7.4999999999999997E-2</v>
      </c>
      <c r="E1" s="1">
        <v>7.4999999999999997E-2</v>
      </c>
      <c r="F1" s="6">
        <v>0.2</v>
      </c>
      <c r="G1" s="6">
        <v>0.2</v>
      </c>
      <c r="H1" s="1">
        <v>0.3</v>
      </c>
      <c r="I1" s="19"/>
      <c r="M1" s="26" t="s">
        <v>2</v>
      </c>
      <c r="N1" s="26"/>
      <c r="O1" s="26"/>
      <c r="P1" s="26"/>
      <c r="Q1" s="26"/>
      <c r="R1" s="26"/>
      <c r="S1" s="26"/>
    </row>
    <row r="2" spans="1:37" ht="136" x14ac:dyDescent="0.2">
      <c r="B2" s="3" t="s">
        <v>27</v>
      </c>
      <c r="C2" s="4" t="s">
        <v>28</v>
      </c>
      <c r="D2" s="4" t="s">
        <v>29</v>
      </c>
      <c r="E2" s="9" t="s">
        <v>26</v>
      </c>
      <c r="F2" s="4" t="s">
        <v>11</v>
      </c>
      <c r="G2" s="4" t="s">
        <v>12</v>
      </c>
      <c r="H2" s="3" t="s">
        <v>9</v>
      </c>
      <c r="I2" s="7" t="s">
        <v>10</v>
      </c>
      <c r="K2" s="25" t="s">
        <v>24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5" t="s">
        <v>1</v>
      </c>
      <c r="S2" s="7" t="s">
        <v>8</v>
      </c>
    </row>
    <row r="3" spans="1:37" s="10" customFormat="1" hidden="1" x14ac:dyDescent="0.2">
      <c r="B3" s="11">
        <v>98.47</v>
      </c>
      <c r="C3" s="11">
        <v>98.16</v>
      </c>
      <c r="D3" s="11">
        <v>98.16</v>
      </c>
      <c r="E3" s="12">
        <v>91.85</v>
      </c>
      <c r="F3" s="12">
        <v>80.3</v>
      </c>
      <c r="G3" s="12">
        <v>80.3</v>
      </c>
      <c r="H3" s="11">
        <v>78.81</v>
      </c>
      <c r="I3" s="20">
        <f>SUMPRODUCT($B3:$H3,$B$1:$H$1)</f>
        <v>84.760999999999996</v>
      </c>
      <c r="J3" s="21" t="s">
        <v>0</v>
      </c>
      <c r="K3" s="13"/>
      <c r="L3" s="13"/>
      <c r="M3" s="13">
        <f>B3*$B$1</f>
        <v>7.3852499999999992</v>
      </c>
      <c r="N3" s="13">
        <f>C3*$C$1</f>
        <v>7.3619999999999992</v>
      </c>
      <c r="O3" s="13">
        <f>G3*$G$1</f>
        <v>16.059999999999999</v>
      </c>
      <c r="P3" s="13" t="e">
        <f>#REF!*#REF!</f>
        <v>#REF!</v>
      </c>
      <c r="Q3" s="13" t="e">
        <f>#REF!</f>
        <v>#REF!</v>
      </c>
      <c r="R3" s="13">
        <f>$H$1*H3</f>
        <v>23.643000000000001</v>
      </c>
      <c r="S3" s="22" t="e">
        <f t="shared" ref="S3:S30" si="0">SUM(M3:R3)</f>
        <v>#REF!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x14ac:dyDescent="0.2">
      <c r="A4" t="s">
        <v>25</v>
      </c>
      <c r="B4" s="23">
        <v>100</v>
      </c>
      <c r="C4" s="23">
        <v>100</v>
      </c>
      <c r="D4" s="23">
        <v>100</v>
      </c>
      <c r="E4" s="23">
        <v>100</v>
      </c>
      <c r="F4" s="23">
        <v>88</v>
      </c>
      <c r="G4" s="23">
        <v>80</v>
      </c>
      <c r="H4" s="23">
        <v>77.5</v>
      </c>
      <c r="I4" s="20">
        <f>SUMPRODUCT($B4:$H4,$B$1:$H$1)</f>
        <v>86.85</v>
      </c>
      <c r="K4" s="17" t="s">
        <v>13</v>
      </c>
      <c r="L4" s="17"/>
      <c r="M4" s="17">
        <f>B4*$B$1</f>
        <v>7.5</v>
      </c>
      <c r="N4" s="17">
        <f>C4*$C$1</f>
        <v>7.5</v>
      </c>
      <c r="O4" s="17">
        <f t="shared" ref="O4" si="1">G4*$G$1</f>
        <v>16</v>
      </c>
      <c r="P4" s="17" t="e">
        <f>#REF!*#REF!</f>
        <v>#REF!</v>
      </c>
      <c r="Q4" s="17" t="e">
        <f>#REF!</f>
        <v>#REF!</v>
      </c>
      <c r="R4" s="17">
        <f t="shared" ref="R4" si="2">$H$1*H4</f>
        <v>23.25</v>
      </c>
      <c r="S4" s="8" t="e">
        <f t="shared" si="0"/>
        <v>#REF!</v>
      </c>
      <c r="T4" s="17"/>
      <c r="U4" s="20"/>
      <c r="V4" s="24"/>
    </row>
    <row r="5" spans="1:37" x14ac:dyDescent="0.2">
      <c r="K5" s="17" t="s">
        <v>0</v>
      </c>
      <c r="L5" s="17"/>
      <c r="M5" s="17" t="e">
        <f>#REF!*$B$1</f>
        <v>#REF!</v>
      </c>
      <c r="N5" s="17" t="e">
        <f>#REF!*$C$1</f>
        <v>#REF!</v>
      </c>
      <c r="O5" s="17" t="e">
        <f>#REF!*$G$1</f>
        <v>#REF!</v>
      </c>
      <c r="P5" s="17" t="e">
        <f>#REF!*#REF!</f>
        <v>#REF!</v>
      </c>
      <c r="Q5" s="17" t="e">
        <f>#REF!</f>
        <v>#REF!</v>
      </c>
      <c r="R5" s="17" t="e">
        <f>$H$1*#REF!</f>
        <v>#REF!</v>
      </c>
      <c r="S5" s="8" t="e">
        <f t="shared" si="0"/>
        <v>#REF!</v>
      </c>
      <c r="T5" s="17"/>
      <c r="U5" s="20"/>
      <c r="V5" s="24"/>
    </row>
    <row r="6" spans="1:37" s="14" customFormat="1" x14ac:dyDescent="0.2">
      <c r="B6"/>
      <c r="C6"/>
      <c r="D6"/>
      <c r="E6"/>
      <c r="F6"/>
      <c r="G6"/>
      <c r="H6"/>
      <c r="I6" s="15"/>
      <c r="J6"/>
      <c r="K6" s="17" t="s">
        <v>14</v>
      </c>
      <c r="L6" s="17"/>
      <c r="M6" s="17" t="e">
        <f>#REF!*$B$1</f>
        <v>#REF!</v>
      </c>
      <c r="N6" s="17" t="e">
        <f>#REF!*$C$1</f>
        <v>#REF!</v>
      </c>
      <c r="O6" s="17" t="e">
        <f>#REF!*$G$1</f>
        <v>#REF!</v>
      </c>
      <c r="P6" s="17" t="e">
        <f>#REF!*#REF!</f>
        <v>#REF!</v>
      </c>
      <c r="Q6" s="17" t="e">
        <f>#REF!</f>
        <v>#REF!</v>
      </c>
      <c r="R6" s="17" t="e">
        <f>$H$1*#REF!</f>
        <v>#REF!</v>
      </c>
      <c r="S6" s="8" t="e">
        <f t="shared" si="0"/>
        <v>#REF!</v>
      </c>
      <c r="T6" s="17"/>
      <c r="U6" s="20"/>
      <c r="V6" s="2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">
      <c r="K7" s="17" t="s">
        <v>15</v>
      </c>
      <c r="L7" s="17"/>
      <c r="M7" s="17" t="e">
        <f>#REF!*$B$1</f>
        <v>#REF!</v>
      </c>
      <c r="N7" s="17" t="e">
        <f>#REF!*$C$1</f>
        <v>#REF!</v>
      </c>
      <c r="O7" s="17" t="e">
        <f>#REF!*$G$1</f>
        <v>#REF!</v>
      </c>
      <c r="P7" s="17" t="e">
        <f>#REF!*#REF!</f>
        <v>#REF!</v>
      </c>
      <c r="Q7" s="17" t="e">
        <f>#REF!</f>
        <v>#REF!</v>
      </c>
      <c r="R7" s="17" t="e">
        <f>$H$1*#REF!</f>
        <v>#REF!</v>
      </c>
      <c r="S7" s="8" t="e">
        <f t="shared" si="0"/>
        <v>#REF!</v>
      </c>
      <c r="T7" s="17"/>
      <c r="U7" s="20"/>
      <c r="V7" s="24"/>
    </row>
    <row r="8" spans="1:37" s="14" customFormat="1" x14ac:dyDescent="0.2">
      <c r="B8"/>
      <c r="C8"/>
      <c r="D8"/>
      <c r="E8"/>
      <c r="F8"/>
      <c r="G8"/>
      <c r="H8"/>
      <c r="I8" s="15"/>
      <c r="J8"/>
      <c r="K8" s="17" t="s">
        <v>16</v>
      </c>
      <c r="L8" s="17"/>
      <c r="M8" s="17" t="e">
        <f>#REF!*$B$1</f>
        <v>#REF!</v>
      </c>
      <c r="N8" s="17" t="e">
        <f>#REF!*$C$1</f>
        <v>#REF!</v>
      </c>
      <c r="O8" s="17" t="e">
        <f>#REF!*$G$1</f>
        <v>#REF!</v>
      </c>
      <c r="P8" s="17" t="e">
        <f>#REF!*#REF!</f>
        <v>#REF!</v>
      </c>
      <c r="Q8" s="17" t="e">
        <f>#REF!</f>
        <v>#REF!</v>
      </c>
      <c r="R8" s="17" t="e">
        <f>$H$1*#REF!</f>
        <v>#REF!</v>
      </c>
      <c r="S8" s="8" t="e">
        <f t="shared" si="0"/>
        <v>#REF!</v>
      </c>
      <c r="T8" s="17"/>
      <c r="U8" s="20"/>
      <c r="V8" s="2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">
      <c r="K9" s="17" t="s">
        <v>17</v>
      </c>
      <c r="L9" s="17"/>
      <c r="M9" s="17" t="e">
        <f>#REF!*$B$1</f>
        <v>#REF!</v>
      </c>
      <c r="N9" s="17" t="e">
        <f>#REF!*$C$1</f>
        <v>#REF!</v>
      </c>
      <c r="O9" s="17" t="e">
        <f>#REF!*$G$1</f>
        <v>#REF!</v>
      </c>
      <c r="P9" s="17" t="e">
        <f>#REF!*#REF!</f>
        <v>#REF!</v>
      </c>
      <c r="Q9" s="17" t="e">
        <f>#REF!</f>
        <v>#REF!</v>
      </c>
      <c r="R9" s="17" t="e">
        <f>$H$1*#REF!</f>
        <v>#REF!</v>
      </c>
      <c r="S9" s="8" t="e">
        <f t="shared" si="0"/>
        <v>#REF!</v>
      </c>
      <c r="T9" s="17"/>
      <c r="U9" s="20"/>
      <c r="V9" s="24"/>
    </row>
    <row r="10" spans="1:37" x14ac:dyDescent="0.2">
      <c r="K10" s="17" t="s">
        <v>18</v>
      </c>
      <c r="L10" s="17"/>
      <c r="M10" s="17" t="e">
        <f>#REF!*$B$1</f>
        <v>#REF!</v>
      </c>
      <c r="N10" s="17" t="e">
        <f>#REF!*$C$1</f>
        <v>#REF!</v>
      </c>
      <c r="O10" s="17" t="e">
        <f>#REF!*$G$1</f>
        <v>#REF!</v>
      </c>
      <c r="P10" s="17" t="e">
        <f>#REF!*#REF!</f>
        <v>#REF!</v>
      </c>
      <c r="Q10" s="17" t="e">
        <f>#REF!</f>
        <v>#REF!</v>
      </c>
      <c r="R10" s="17" t="e">
        <f>$H$1*#REF!</f>
        <v>#REF!</v>
      </c>
      <c r="S10" s="8" t="e">
        <f t="shared" si="0"/>
        <v>#REF!</v>
      </c>
      <c r="T10" s="17"/>
      <c r="U10" s="17"/>
      <c r="V10" s="17"/>
    </row>
    <row r="11" spans="1:37" x14ac:dyDescent="0.2">
      <c r="K11" s="17" t="s">
        <v>19</v>
      </c>
      <c r="L11" s="17"/>
      <c r="M11" s="17" t="e">
        <f>#REF!*$B$1</f>
        <v>#REF!</v>
      </c>
      <c r="N11" s="17" t="e">
        <f>#REF!*$C$1</f>
        <v>#REF!</v>
      </c>
      <c r="O11" s="17" t="e">
        <f>#REF!*$G$1</f>
        <v>#REF!</v>
      </c>
      <c r="P11" s="17" t="e">
        <f>#REF!*#REF!</f>
        <v>#REF!</v>
      </c>
      <c r="Q11" s="17" t="e">
        <f>#REF!</f>
        <v>#REF!</v>
      </c>
      <c r="R11" s="17" t="e">
        <f>$H$1*#REF!</f>
        <v>#REF!</v>
      </c>
      <c r="S11" s="8" t="e">
        <f t="shared" si="0"/>
        <v>#REF!</v>
      </c>
      <c r="T11" s="17"/>
      <c r="U11" s="17"/>
      <c r="V11" s="17"/>
    </row>
    <row r="12" spans="1:37" x14ac:dyDescent="0.2">
      <c r="K12" s="17" t="s">
        <v>20</v>
      </c>
      <c r="L12" s="17"/>
      <c r="M12" s="17" t="e">
        <f>#REF!*$B$1</f>
        <v>#REF!</v>
      </c>
      <c r="N12" s="17" t="e">
        <f>#REF!*$C$1</f>
        <v>#REF!</v>
      </c>
      <c r="O12" s="17" t="e">
        <f>#REF!*$G$1</f>
        <v>#REF!</v>
      </c>
      <c r="P12" s="17" t="e">
        <f>#REF!*#REF!</f>
        <v>#REF!</v>
      </c>
      <c r="Q12" s="17" t="e">
        <f>#REF!</f>
        <v>#REF!</v>
      </c>
      <c r="R12" s="17" t="e">
        <f>$H$1*#REF!</f>
        <v>#REF!</v>
      </c>
      <c r="S12" s="8" t="e">
        <f t="shared" si="0"/>
        <v>#REF!</v>
      </c>
      <c r="T12" s="17"/>
      <c r="U12" s="17"/>
      <c r="V12" s="17"/>
    </row>
    <row r="13" spans="1:37" x14ac:dyDescent="0.2">
      <c r="K13" s="17" t="s">
        <v>21</v>
      </c>
      <c r="L13" s="17"/>
      <c r="M13" s="17" t="e">
        <f>#REF!*$B$1</f>
        <v>#REF!</v>
      </c>
      <c r="N13" s="17" t="e">
        <f>#REF!*$C$1</f>
        <v>#REF!</v>
      </c>
      <c r="O13" s="17" t="e">
        <f>#REF!*$G$1</f>
        <v>#REF!</v>
      </c>
      <c r="P13" s="17" t="e">
        <f>#REF!*#REF!</f>
        <v>#REF!</v>
      </c>
      <c r="Q13" s="17" t="e">
        <f>#REF!</f>
        <v>#REF!</v>
      </c>
      <c r="R13" s="17" t="e">
        <f>$H$1*#REF!</f>
        <v>#REF!</v>
      </c>
      <c r="S13" s="8" t="e">
        <f t="shared" si="0"/>
        <v>#REF!</v>
      </c>
      <c r="T13" s="17"/>
      <c r="U13" s="17"/>
      <c r="V13" s="17"/>
    </row>
    <row r="14" spans="1:37" x14ac:dyDescent="0.2">
      <c r="K14" s="17" t="s">
        <v>22</v>
      </c>
      <c r="L14" s="17"/>
      <c r="M14" s="17" t="e">
        <f>#REF!*$B$1</f>
        <v>#REF!</v>
      </c>
      <c r="N14" s="17" t="e">
        <f>#REF!*$C$1</f>
        <v>#REF!</v>
      </c>
      <c r="O14" s="17" t="e">
        <f>#REF!*$G$1</f>
        <v>#REF!</v>
      </c>
      <c r="P14" s="17" t="e">
        <f>#REF!*#REF!</f>
        <v>#REF!</v>
      </c>
      <c r="Q14" s="17" t="e">
        <f>#REF!</f>
        <v>#REF!</v>
      </c>
      <c r="R14" s="17" t="e">
        <f>$H$1*#REF!</f>
        <v>#REF!</v>
      </c>
      <c r="S14" s="8" t="e">
        <f t="shared" si="0"/>
        <v>#REF!</v>
      </c>
      <c r="T14" s="17"/>
      <c r="U14" s="17"/>
      <c r="V14" s="17"/>
    </row>
    <row r="15" spans="1:37" x14ac:dyDescent="0.2">
      <c r="L15" s="17"/>
      <c r="M15" s="17" t="e">
        <f>#REF!*$B$1</f>
        <v>#REF!</v>
      </c>
      <c r="N15" s="17" t="e">
        <f>#REF!*$C$1</f>
        <v>#REF!</v>
      </c>
      <c r="O15" s="17" t="e">
        <f>#REF!*$G$1</f>
        <v>#REF!</v>
      </c>
      <c r="P15" s="17" t="e">
        <f>#REF!*#REF!</f>
        <v>#REF!</v>
      </c>
      <c r="Q15" s="17" t="e">
        <f>#REF!</f>
        <v>#REF!</v>
      </c>
      <c r="R15" s="17" t="e">
        <f>$H$1*#REF!</f>
        <v>#REF!</v>
      </c>
      <c r="S15" s="8" t="e">
        <f t="shared" si="0"/>
        <v>#REF!</v>
      </c>
      <c r="T15" s="17"/>
      <c r="U15" s="17"/>
      <c r="V15" s="17"/>
    </row>
    <row r="16" spans="1:37" x14ac:dyDescent="0.2">
      <c r="K16" s="27" t="s">
        <v>23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37" x14ac:dyDescent="0.2"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37" x14ac:dyDescent="0.2"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2:37" x14ac:dyDescent="0.2">
      <c r="M19" t="e">
        <f>#REF!*$B$1</f>
        <v>#REF!</v>
      </c>
      <c r="N19" t="e">
        <f>#REF!*$C$1</f>
        <v>#REF!</v>
      </c>
      <c r="O19" t="e">
        <f>#REF!*$G$1</f>
        <v>#REF!</v>
      </c>
      <c r="P19" t="e">
        <f>#REF!*#REF!</f>
        <v>#REF!</v>
      </c>
      <c r="Q19" t="e">
        <f>#REF!</f>
        <v>#REF!</v>
      </c>
      <c r="R19" t="e">
        <f>$H$1*#REF!</f>
        <v>#REF!</v>
      </c>
      <c r="S19" s="8" t="e">
        <f t="shared" si="0"/>
        <v>#REF!</v>
      </c>
    </row>
    <row r="20" spans="2:37" x14ac:dyDescent="0.2">
      <c r="M20" t="e">
        <f>#REF!*$B$1</f>
        <v>#REF!</v>
      </c>
      <c r="N20" t="e">
        <f>#REF!*$C$1</f>
        <v>#REF!</v>
      </c>
      <c r="O20" t="e">
        <f>#REF!*$G$1</f>
        <v>#REF!</v>
      </c>
      <c r="P20" t="e">
        <f>#REF!*#REF!</f>
        <v>#REF!</v>
      </c>
      <c r="Q20" t="e">
        <f>#REF!</f>
        <v>#REF!</v>
      </c>
      <c r="R20" t="e">
        <f>$H$1*#REF!</f>
        <v>#REF!</v>
      </c>
      <c r="S20" s="8" t="e">
        <f t="shared" si="0"/>
        <v>#REF!</v>
      </c>
    </row>
    <row r="21" spans="2:37" x14ac:dyDescent="0.2">
      <c r="M21" t="e">
        <f>#REF!*$B$1</f>
        <v>#REF!</v>
      </c>
      <c r="N21" t="e">
        <f>#REF!*$C$1</f>
        <v>#REF!</v>
      </c>
      <c r="O21" t="e">
        <f>#REF!*$G$1</f>
        <v>#REF!</v>
      </c>
      <c r="P21" t="e">
        <f>#REF!*#REF!</f>
        <v>#REF!</v>
      </c>
      <c r="Q21" t="e">
        <f>#REF!</f>
        <v>#REF!</v>
      </c>
      <c r="R21" t="e">
        <f>$H$1*#REF!</f>
        <v>#REF!</v>
      </c>
      <c r="S21" s="8" t="e">
        <f t="shared" si="0"/>
        <v>#REF!</v>
      </c>
    </row>
    <row r="22" spans="2:37" s="14" customFormat="1" x14ac:dyDescent="0.2">
      <c r="B22"/>
      <c r="C22"/>
      <c r="D22"/>
      <c r="E22"/>
      <c r="F22"/>
      <c r="G22"/>
      <c r="H22"/>
      <c r="I22" s="15"/>
      <c r="J22" s="16"/>
      <c r="K22"/>
      <c r="L22"/>
      <c r="M22" t="e">
        <f>#REF!*$B$1</f>
        <v>#REF!</v>
      </c>
      <c r="N22" t="e">
        <f>#REF!*$C$1</f>
        <v>#REF!</v>
      </c>
      <c r="O22" t="e">
        <f>#REF!*$G$1</f>
        <v>#REF!</v>
      </c>
      <c r="P22" t="e">
        <f>#REF!*#REF!</f>
        <v>#REF!</v>
      </c>
      <c r="Q22" t="e">
        <f>#REF!</f>
        <v>#REF!</v>
      </c>
      <c r="R22" t="e">
        <f>$H$1*#REF!</f>
        <v>#REF!</v>
      </c>
      <c r="S22" s="8" t="e">
        <f t="shared" si="0"/>
        <v>#REF!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2:37" x14ac:dyDescent="0.2">
      <c r="M23" t="e">
        <f>#REF!*$B$1</f>
        <v>#REF!</v>
      </c>
      <c r="N23" t="e">
        <f>#REF!*$C$1</f>
        <v>#REF!</v>
      </c>
      <c r="O23" t="e">
        <f>#REF!*$G$1</f>
        <v>#REF!</v>
      </c>
      <c r="P23" t="e">
        <f>#REF!*#REF!</f>
        <v>#REF!</v>
      </c>
      <c r="Q23" t="e">
        <f>#REF!</f>
        <v>#REF!</v>
      </c>
      <c r="R23" t="e">
        <f>$H$1*#REF!</f>
        <v>#REF!</v>
      </c>
      <c r="S23" s="8" t="e">
        <f t="shared" si="0"/>
        <v>#REF!</v>
      </c>
    </row>
    <row r="24" spans="2:37" x14ac:dyDescent="0.2">
      <c r="M24" t="e">
        <f>#REF!*$B$1</f>
        <v>#REF!</v>
      </c>
      <c r="N24" t="e">
        <f>#REF!*$C$1</f>
        <v>#REF!</v>
      </c>
      <c r="O24" t="e">
        <f>#REF!*$G$1</f>
        <v>#REF!</v>
      </c>
      <c r="P24" t="e">
        <f>#REF!*#REF!</f>
        <v>#REF!</v>
      </c>
      <c r="Q24" t="e">
        <f>#REF!</f>
        <v>#REF!</v>
      </c>
      <c r="R24" t="e">
        <f>$H$1*#REF!</f>
        <v>#REF!</v>
      </c>
      <c r="S24" s="8" t="e">
        <f t="shared" si="0"/>
        <v>#REF!</v>
      </c>
    </row>
    <row r="25" spans="2:37" x14ac:dyDescent="0.2">
      <c r="M25" t="e">
        <f>#REF!*$B$1</f>
        <v>#REF!</v>
      </c>
      <c r="N25" t="e">
        <f>#REF!*$C$1</f>
        <v>#REF!</v>
      </c>
      <c r="O25" t="e">
        <f>#REF!*$G$1</f>
        <v>#REF!</v>
      </c>
      <c r="P25" t="e">
        <f>#REF!*#REF!</f>
        <v>#REF!</v>
      </c>
      <c r="Q25" t="e">
        <f>#REF!</f>
        <v>#REF!</v>
      </c>
      <c r="R25" t="e">
        <f>$H$1*#REF!</f>
        <v>#REF!</v>
      </c>
      <c r="S25" s="8" t="e">
        <f t="shared" si="0"/>
        <v>#REF!</v>
      </c>
    </row>
    <row r="26" spans="2:37" s="14" customFormat="1" x14ac:dyDescent="0.2">
      <c r="B26"/>
      <c r="C26"/>
      <c r="D26"/>
      <c r="E26"/>
      <c r="F26"/>
      <c r="G26"/>
      <c r="H26"/>
      <c r="I26" s="15"/>
      <c r="J26" s="16"/>
      <c r="K26"/>
      <c r="L26"/>
      <c r="M26" t="e">
        <f>#REF!*$B$1</f>
        <v>#REF!</v>
      </c>
      <c r="N26" t="e">
        <f>#REF!*$C$1</f>
        <v>#REF!</v>
      </c>
      <c r="O26" t="e">
        <f>#REF!*$G$1</f>
        <v>#REF!</v>
      </c>
      <c r="P26" t="e">
        <f>#REF!*#REF!</f>
        <v>#REF!</v>
      </c>
      <c r="Q26" t="e">
        <f>#REF!</f>
        <v>#REF!</v>
      </c>
      <c r="R26" t="e">
        <f>$H$1*#REF!</f>
        <v>#REF!</v>
      </c>
      <c r="S26" s="8" t="e">
        <f t="shared" si="0"/>
        <v>#REF!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2:37" x14ac:dyDescent="0.2">
      <c r="M27" t="e">
        <f>#REF!*$B$1</f>
        <v>#REF!</v>
      </c>
      <c r="N27" t="e">
        <f>#REF!*$C$1</f>
        <v>#REF!</v>
      </c>
      <c r="O27" t="e">
        <f>#REF!*$G$1</f>
        <v>#REF!</v>
      </c>
      <c r="P27" t="e">
        <f>#REF!*#REF!</f>
        <v>#REF!</v>
      </c>
      <c r="Q27" t="e">
        <f>#REF!</f>
        <v>#REF!</v>
      </c>
      <c r="R27" t="e">
        <f>$H$1*#REF!</f>
        <v>#REF!</v>
      </c>
      <c r="S27" s="8" t="e">
        <f t="shared" si="0"/>
        <v>#REF!</v>
      </c>
    </row>
    <row r="28" spans="2:37" x14ac:dyDescent="0.2">
      <c r="M28" t="e">
        <f>#REF!*$B$1</f>
        <v>#REF!</v>
      </c>
      <c r="N28" t="e">
        <f>#REF!*$C$1</f>
        <v>#REF!</v>
      </c>
      <c r="O28" t="e">
        <f>#REF!*$G$1</f>
        <v>#REF!</v>
      </c>
      <c r="P28" t="e">
        <f>#REF!*#REF!</f>
        <v>#REF!</v>
      </c>
      <c r="Q28" t="e">
        <f>#REF!</f>
        <v>#REF!</v>
      </c>
      <c r="R28" t="e">
        <f>$H$1*#REF!</f>
        <v>#REF!</v>
      </c>
      <c r="S28" s="8" t="e">
        <f t="shared" si="0"/>
        <v>#REF!</v>
      </c>
    </row>
    <row r="29" spans="2:37" x14ac:dyDescent="0.2">
      <c r="M29" t="e">
        <f>#REF!*$B$1</f>
        <v>#REF!</v>
      </c>
      <c r="N29" t="e">
        <f>#REF!*$C$1</f>
        <v>#REF!</v>
      </c>
      <c r="O29" t="e">
        <f>#REF!*$G$1</f>
        <v>#REF!</v>
      </c>
      <c r="P29" t="e">
        <f>#REF!*#REF!</f>
        <v>#REF!</v>
      </c>
      <c r="Q29" t="e">
        <f>#REF!</f>
        <v>#REF!</v>
      </c>
      <c r="R29" t="e">
        <f>$H$1*#REF!</f>
        <v>#REF!</v>
      </c>
      <c r="S29" s="8" t="e">
        <f t="shared" si="0"/>
        <v>#REF!</v>
      </c>
    </row>
    <row r="30" spans="2:37" x14ac:dyDescent="0.2">
      <c r="M30" t="e">
        <f>#REF!*$B$1</f>
        <v>#REF!</v>
      </c>
      <c r="N30" t="e">
        <f>#REF!*$C$1</f>
        <v>#REF!</v>
      </c>
      <c r="O30" t="e">
        <f>#REF!*$G$1</f>
        <v>#REF!</v>
      </c>
      <c r="P30" t="e">
        <f>#REF!*#REF!</f>
        <v>#REF!</v>
      </c>
      <c r="Q30" t="e">
        <f>#REF!</f>
        <v>#REF!</v>
      </c>
      <c r="R30" t="e">
        <f>$H$1*#REF!</f>
        <v>#REF!</v>
      </c>
      <c r="S30" s="8" t="e">
        <f t="shared" si="0"/>
        <v>#REF!</v>
      </c>
    </row>
    <row r="31" spans="2:37" x14ac:dyDescent="0.2">
      <c r="M31" t="e">
        <f>#REF!*$B$1</f>
        <v>#REF!</v>
      </c>
      <c r="N31" t="e">
        <f>#REF!*$C$1</f>
        <v>#REF!</v>
      </c>
      <c r="O31" t="e">
        <f>#REF!*$G$1</f>
        <v>#REF!</v>
      </c>
      <c r="P31" t="e">
        <f>#REF!*#REF!</f>
        <v>#REF!</v>
      </c>
      <c r="Q31" t="e">
        <f>#REF!</f>
        <v>#REF!</v>
      </c>
      <c r="R31" t="e">
        <f>$H$1*#REF!</f>
        <v>#REF!</v>
      </c>
      <c r="S31" s="8" t="e">
        <f t="shared" ref="S31" si="3">SUM(M31:R31)</f>
        <v>#REF!</v>
      </c>
    </row>
    <row r="32" spans="2:37" s="17" customFormat="1" x14ac:dyDescent="0.2">
      <c r="B32"/>
      <c r="C32"/>
      <c r="D32"/>
      <c r="E32"/>
      <c r="F32"/>
      <c r="G32"/>
      <c r="H32"/>
      <c r="I32" s="15"/>
      <c r="J32" s="18"/>
      <c r="K32" s="8"/>
      <c r="L32" s="8" t="e">
        <f t="shared" ref="L32:S32" si="4">AVERAGE(L3:L31)</f>
        <v>#DIV/0!</v>
      </c>
      <c r="M32" s="8" t="e">
        <f t="shared" si="4"/>
        <v>#REF!</v>
      </c>
      <c r="N32" s="8" t="e">
        <f t="shared" si="4"/>
        <v>#REF!</v>
      </c>
      <c r="O32" s="8" t="e">
        <f t="shared" si="4"/>
        <v>#REF!</v>
      </c>
      <c r="P32" s="8" t="e">
        <f t="shared" si="4"/>
        <v>#REF!</v>
      </c>
      <c r="Q32" s="8" t="e">
        <f t="shared" si="4"/>
        <v>#REF!</v>
      </c>
      <c r="R32" s="8" t="e">
        <f t="shared" si="4"/>
        <v>#REF!</v>
      </c>
      <c r="S32" s="8" t="e">
        <f t="shared" si="4"/>
        <v>#REF!</v>
      </c>
    </row>
    <row r="33" spans="2:19" s="17" customFormat="1" x14ac:dyDescent="0.2">
      <c r="B33"/>
      <c r="C33"/>
      <c r="D33"/>
      <c r="E33"/>
      <c r="F33"/>
      <c r="G33"/>
      <c r="H33"/>
      <c r="I33" s="15"/>
      <c r="J33" s="18"/>
      <c r="K33" s="8"/>
      <c r="L33" s="8" t="e">
        <f t="shared" ref="L33:S33" si="5">MEDIAN(L3:L31)</f>
        <v>#NUM!</v>
      </c>
      <c r="M33" s="8" t="e">
        <f t="shared" si="5"/>
        <v>#REF!</v>
      </c>
      <c r="N33" s="8" t="e">
        <f t="shared" si="5"/>
        <v>#REF!</v>
      </c>
      <c r="O33" s="8" t="e">
        <f t="shared" si="5"/>
        <v>#REF!</v>
      </c>
      <c r="P33" s="8" t="e">
        <f t="shared" si="5"/>
        <v>#REF!</v>
      </c>
      <c r="Q33" s="8" t="e">
        <f t="shared" si="5"/>
        <v>#REF!</v>
      </c>
      <c r="R33" s="8" t="e">
        <f t="shared" si="5"/>
        <v>#REF!</v>
      </c>
      <c r="S33" s="8" t="e">
        <f t="shared" si="5"/>
        <v>#REF!</v>
      </c>
    </row>
  </sheetData>
  <mergeCells count="2">
    <mergeCell ref="M1:S1"/>
    <mergeCell ref="K16:Z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Brooks Walsh</cp:lastModifiedBy>
  <cp:lastPrinted>2020-05-16T11:39:10Z</cp:lastPrinted>
  <dcterms:created xsi:type="dcterms:W3CDTF">2016-11-04T16:22:57Z</dcterms:created>
  <dcterms:modified xsi:type="dcterms:W3CDTF">2023-12-22T22:01:27Z</dcterms:modified>
</cp:coreProperties>
</file>