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 friendly" sheetId="1" r:id="rId3"/>
    <sheet state="visible" name="Human Friendly" sheetId="2" r:id="rId4"/>
    <sheet state="visible" name="Formulas" sheetId="3" r:id="rId5"/>
  </sheets>
  <definedNames/>
  <calcPr/>
</workbook>
</file>

<file path=xl/sharedStrings.xml><?xml version="1.0" encoding="utf-8"?>
<sst xmlns="http://schemas.openxmlformats.org/spreadsheetml/2006/main" count="117" uniqueCount="77">
  <si>
    <t>Instructions:</t>
  </si>
  <si>
    <t>*change this when new tags arrive</t>
  </si>
  <si>
    <t>filename</t>
  </si>
  <si>
    <t>change endings</t>
  </si>
  <si>
    <t>BeeID</t>
  </si>
  <si>
    <t>delivery.date</t>
  </si>
  <si>
    <t>treatment type</t>
  </si>
  <si>
    <t>tag.date</t>
  </si>
  <si>
    <t>enclosure.num</t>
  </si>
  <si>
    <t>tag autoformatting 1</t>
  </si>
  <si>
    <t>tag autoformatting 3</t>
  </si>
  <si>
    <t>filename autoformat</t>
  </si>
  <si>
    <t>lost.bee</t>
  </si>
  <si>
    <t>dead</t>
  </si>
  <si>
    <t>day.trial.num</t>
  </si>
  <si>
    <t>Trial.length</t>
  </si>
  <si>
    <t>Bombus.per.Encl</t>
  </si>
  <si>
    <t>Total.Bombus</t>
  </si>
  <si>
    <t>Replicate</t>
  </si>
  <si>
    <t>Res.Dep</t>
  </si>
  <si>
    <t>refill.time</t>
  </si>
  <si>
    <t>temp.i</t>
  </si>
  <si>
    <t>starve.time</t>
  </si>
  <si>
    <t>temp.f</t>
  </si>
  <si>
    <t>total.escapees</t>
  </si>
  <si>
    <t>Fill in all blue shaded cells (If unknown enter "NA")</t>
  </si>
  <si>
    <t>Pink cells likely to change between replicates</t>
  </si>
  <si>
    <t>After Trial:</t>
  </si>
  <si>
    <t>Fill in all gold shaded cells (If unknown enter "NA")</t>
  </si>
  <si>
    <t>Copy and paste information inside the dotted lines below to the human-friendly metadata sheet</t>
  </si>
  <si>
    <t>Go to 2nd tab below to copy and paste the R-friendly table into Rmetadata_2015</t>
  </si>
  <si>
    <t>Don't forget to update the Donna Bombus ID Data!!</t>
  </si>
  <si>
    <t>Date</t>
  </si>
  <si>
    <t>Replicate # of the day</t>
  </si>
  <si>
    <t>filename (ends in "a" or "b"?)</t>
  </si>
  <si>
    <t>foragingdata_2020.2.29.1434</t>
  </si>
  <si>
    <t>length of replicate (in min)</t>
  </si>
  <si>
    <t># Bombus per enclosure</t>
  </si>
  <si>
    <t>Donna'a All-blue check, February 2020</t>
  </si>
  <si>
    <t>Total # bees in experiment</t>
  </si>
  <si>
    <t>Replicate #</t>
  </si>
  <si>
    <t>Resource Depl? 
(0 = no Dep; 1 = Dep)</t>
  </si>
  <si>
    <t>time to refill (seconds)</t>
  </si>
  <si>
    <t>starting temperature</t>
  </si>
  <si>
    <t xml:space="preserve"> </t>
  </si>
  <si>
    <t>starve time (min)</t>
  </si>
  <si>
    <t>ending temperature</t>
  </si>
  <si>
    <t>total number of escaped/lost/dead bees</t>
  </si>
  <si>
    <t>Bee ID tag number 
(copy and paste from tag reader)</t>
  </si>
  <si>
    <t>Date delivered</t>
  </si>
  <si>
    <t>Date tagged</t>
  </si>
  <si>
    <t>Treatment type</t>
  </si>
  <si>
    <t>Enclosure #</t>
  </si>
  <si>
    <t>Any escaped bees or lost tags?
(0=found inside enclosure, 1=found outside or under enclosure, NA = unsure)</t>
  </si>
  <si>
    <t>Any dead bees?
(0=found alive, 1=found dead)</t>
  </si>
  <si>
    <t>10 26 66 01 0B 00 00 00</t>
  </si>
  <si>
    <t>Laura's February</t>
  </si>
  <si>
    <t>test</t>
  </si>
  <si>
    <t>14 2D 66 01 0B 00 00 00</t>
  </si>
  <si>
    <t>D1 29 66 01 0B 00 00 00</t>
  </si>
  <si>
    <t>A8 2C 66 01 0B 00 00 00</t>
  </si>
  <si>
    <t>Storage area for tag IDs</t>
  </si>
  <si>
    <t>t1rep3</t>
  </si>
  <si>
    <t>1C 26 66 01 0B 00 00 00</t>
  </si>
  <si>
    <t>43 2D 66 01 0B 00 00 00</t>
  </si>
  <si>
    <t>AD 2C 66 01 0B 00 00 00</t>
  </si>
  <si>
    <t>B0 2C 66 01 0B 00 00 00</t>
  </si>
  <si>
    <t>33 2A 66 01 0B 00 00 00</t>
  </si>
  <si>
    <t>t1rep4</t>
  </si>
  <si>
    <t>12 2D 66 01 0B 00 00 00</t>
  </si>
  <si>
    <t>1D 26 66 01 0B 00 00 00</t>
  </si>
  <si>
    <t>26 2A 66 01 0B 00 00 00</t>
  </si>
  <si>
    <t>AA 2C 66 01 0B 00 00 00</t>
  </si>
  <si>
    <t>D0 29 66 01 0B 00 00 00</t>
  </si>
  <si>
    <t>61 2D 66 01 0B 00 00 00</t>
  </si>
  <si>
    <t>t1rep5</t>
  </si>
  <si>
    <t>Instructions: Copy and Paste table to the end of the Rmetadata_2015 file
-Use "paste special" &gt;&gt; "values only"
-Don't copy the headers, only the data underneath them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</si>
</sst>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14">
    <font>
      <sz val="10.0"/>
      <color rgb="FF000000"/>
      <name val="Arial"/>
    </font>
    <font>
      <b/>
      <sz val="18.0"/>
    </font>
    <font/>
    <font>
      <sz val="10.0"/>
    </font>
    <font>
      <b/>
      <sz val="10.0"/>
    </font>
    <font>
      <b/>
    </font>
    <font>
      <b/>
      <sz val="10.0"/>
      <color rgb="FF000000"/>
    </font>
    <font>
      <sz val="11.0"/>
    </font>
    <font>
      <sz val="11.0"/>
      <color rgb="FFF7981D"/>
      <name val="Inconsolata"/>
    </font>
    <font>
      <name val="Arial"/>
    </font>
    <font>
      <b/>
      <color rgb="FF000000"/>
      <name val="Arial"/>
    </font>
    <font>
      <b/>
      <name val="Arial"/>
    </font>
    <font>
      <b/>
      <sz val="12.0"/>
    </font>
    <font>
      <sz val="12.0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8">
    <border/>
    <border>
      <bottom style="thin">
        <color rgb="FF000000"/>
      </bottom>
    </border>
    <border>
      <top style="thin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thin">
        <color rgb="FF000000"/>
      </right>
    </border>
    <border>
      <right style="dotted">
        <color rgb="FF000000"/>
      </right>
    </border>
    <border>
      <left style="thin">
        <color rgb="FF000000"/>
      </left>
    </border>
    <border>
      <left style="dotted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6" numFmtId="14" xfId="0" applyAlignment="1" applyFill="1" applyFont="1" applyNumberFormat="1">
      <alignment horizontal="right" readingOrder="0" shrinkToFit="0" wrapText="1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horizontal="left" readingOrder="0" shrinkToFit="0" wrapText="1"/>
    </xf>
    <xf borderId="0" fillId="3" fontId="7" numFmtId="0" xfId="0" applyAlignment="1" applyFill="1" applyFont="1">
      <alignment shrinkToFit="0" wrapText="1"/>
    </xf>
    <xf borderId="0" fillId="3" fontId="0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1"/>
    </xf>
    <xf borderId="0" fillId="0" fontId="0" numFmtId="164" xfId="0" applyAlignment="1" applyFont="1" applyNumberFormat="1">
      <alignment shrinkToFit="0" wrapText="1"/>
    </xf>
    <xf borderId="2" fillId="5" fontId="5" numFmtId="0" xfId="0" applyAlignment="1" applyBorder="1" applyFill="1" applyFont="1">
      <alignment horizontal="right" readingOrder="0" shrinkToFit="0" vertical="center" wrapText="1"/>
    </xf>
    <xf borderId="0" fillId="3" fontId="3" numFmtId="0" xfId="0" applyAlignment="1" applyFont="1">
      <alignment horizontal="left" readingOrder="0" shrinkToFit="0" wrapText="1"/>
    </xf>
    <xf borderId="2" fillId="5" fontId="5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wrapText="1"/>
    </xf>
    <xf borderId="0" fillId="5" fontId="5" numFmtId="0" xfId="0" applyAlignment="1" applyFont="1">
      <alignment readingOrder="0" shrinkToFit="0" vertical="center" wrapText="1"/>
    </xf>
    <xf borderId="0" fillId="5" fontId="4" numFmtId="0" xfId="0" applyAlignment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7" fillId="2" fontId="3" numFmtId="14" xfId="0" applyAlignment="1" applyBorder="1" applyFont="1" applyNumberFormat="1">
      <alignment horizontal="right" readingOrder="0" shrinkToFit="0" vertical="bottom" wrapText="1"/>
    </xf>
    <xf borderId="0" fillId="0" fontId="3" numFmtId="0" xfId="0" applyAlignment="1" applyFont="1">
      <alignment shrinkToFit="0" vertical="bottom" wrapText="1"/>
    </xf>
    <xf borderId="8" fillId="0" fontId="2" numFmtId="0" xfId="0" applyAlignment="1" applyBorder="1" applyFont="1">
      <alignment shrinkToFit="0" wrapText="1"/>
    </xf>
    <xf borderId="7" fillId="6" fontId="3" numFmtId="0" xfId="0" applyAlignment="1" applyBorder="1" applyFill="1" applyFont="1">
      <alignment horizontal="right" readingOrder="0" shrinkToFit="0" vertical="bottom" wrapText="1"/>
    </xf>
    <xf borderId="7" fillId="6" fontId="9" numFmtId="0" xfId="0" applyAlignment="1" applyBorder="1" applyFont="1">
      <alignment horizontal="right" readingOrder="0" shrinkToFit="0" vertical="bottom" wrapText="1"/>
    </xf>
    <xf borderId="9" fillId="0" fontId="2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readingOrder="0" shrinkToFit="0" vertical="bottom" wrapText="1"/>
    </xf>
    <xf borderId="11" fillId="2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readingOrder="0" shrinkToFit="0" vertical="bottom" wrapText="1"/>
    </xf>
    <xf borderId="7" fillId="2" fontId="3" numFmtId="0" xfId="0" applyAlignment="1" applyBorder="1" applyFont="1">
      <alignment horizontal="right" readingOrder="0" shrinkToFit="0" vertical="bottom" wrapText="1"/>
    </xf>
    <xf borderId="0" fillId="0" fontId="4" numFmtId="0" xfId="0" applyAlignment="1" applyFont="1">
      <alignment horizontal="left" readingOrder="0" shrinkToFit="0" wrapText="1"/>
    </xf>
    <xf borderId="7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vertical="bottom" wrapText="1"/>
    </xf>
    <xf borderId="0" fillId="6" fontId="3" numFmtId="0" xfId="0" applyAlignment="1" applyFont="1">
      <alignment horizontal="right" readingOrder="0" shrinkToFit="0" vertical="bottom" wrapText="1"/>
    </xf>
    <xf borderId="1" fillId="0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0" fillId="2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6" fontId="2" numFmtId="0" xfId="0" applyAlignment="1" applyFont="1">
      <alignment readingOrder="0" shrinkToFit="0" wrapText="1"/>
    </xf>
    <xf borderId="0" fillId="0" fontId="3" numFmtId="20" xfId="0" applyAlignment="1" applyFont="1" applyNumberFormat="1">
      <alignment readingOrder="0" shrinkToFit="0" vertical="bottom" wrapText="1"/>
    </xf>
    <xf borderId="0" fillId="5" fontId="3" numFmtId="0" xfId="0" applyAlignment="1" applyFont="1">
      <alignment horizontal="right" readingOrder="0" shrinkToFit="0" vertical="bottom" wrapText="1"/>
    </xf>
    <xf borderId="0" fillId="5" fontId="2" numFmtId="0" xfId="0" applyAlignment="1" applyFont="1">
      <alignment readingOrder="0" shrinkToFit="0" wrapText="1"/>
    </xf>
    <xf borderId="6" fillId="0" fontId="3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vertical="bottom" wrapText="1"/>
    </xf>
    <xf borderId="13" fillId="0" fontId="10" numFmtId="0" xfId="0" applyAlignment="1" applyBorder="1" applyFont="1">
      <alignment shrinkToFit="0" vertical="top" wrapText="1"/>
    </xf>
    <xf borderId="13" fillId="0" fontId="11" numFmtId="0" xfId="0" applyAlignment="1" applyBorder="1" applyFont="1">
      <alignment shrinkToFit="0" vertical="top" wrapText="1"/>
    </xf>
    <xf borderId="13" fillId="0" fontId="11" numFmtId="0" xfId="0" applyAlignment="1" applyBorder="1" applyFont="1">
      <alignment readingOrder="0" shrinkToFit="0" vertical="top" wrapText="1"/>
    </xf>
    <xf borderId="14" fillId="5" fontId="4" numFmtId="0" xfId="0" applyAlignment="1" applyBorder="1" applyFont="1">
      <alignment readingOrder="0" shrinkToFit="0" vertical="bottom" wrapText="1"/>
    </xf>
    <xf borderId="0" fillId="3" fontId="0" numFmtId="164" xfId="0" applyAlignment="1" applyFont="1" applyNumberFormat="1">
      <alignment shrinkToFit="0" wrapText="1"/>
    </xf>
    <xf borderId="14" fillId="5" fontId="4" numFmtId="0" xfId="0" applyAlignment="1" applyBorder="1" applyFont="1">
      <alignment shrinkToFit="0" vertical="top" wrapText="1"/>
    </xf>
    <xf borderId="0" fillId="0" fontId="0" numFmtId="165" xfId="0" applyAlignment="1" applyFont="1" applyNumberFormat="1">
      <alignment shrinkToFit="0" wrapText="1"/>
    </xf>
    <xf borderId="15" fillId="0" fontId="3" numFmtId="0" xfId="0" applyAlignment="1" applyBorder="1" applyFont="1">
      <alignment shrinkToFit="0" vertical="bottom" wrapText="1"/>
    </xf>
    <xf borderId="16" fillId="0" fontId="9" numFmtId="0" xfId="0" applyAlignment="1" applyBorder="1" applyFont="1">
      <alignment shrinkToFit="0" vertical="bottom" wrapText="0"/>
    </xf>
    <xf borderId="0" fillId="0" fontId="9" numFmtId="164" xfId="0" applyAlignment="1" applyFont="1" applyNumberFormat="1">
      <alignment horizontal="right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164" xfId="0" applyAlignment="1" applyFont="1" applyNumberFormat="1">
      <alignment horizontal="right" readingOrder="0" shrinkToFit="0" vertical="bottom" wrapText="1"/>
    </xf>
    <xf borderId="0" fillId="7" fontId="9" numFmtId="0" xfId="0" applyAlignment="1" applyFill="1" applyFont="1">
      <alignment horizontal="right" readingOrder="0" shrinkToFit="0" vertical="bottom" wrapText="1"/>
    </xf>
    <xf borderId="0" fillId="0" fontId="9" numFmtId="0" xfId="0" applyAlignment="1" applyFont="1">
      <alignment horizontal="right" readingOrder="0" shrinkToFit="0" vertical="bottom" wrapText="1"/>
    </xf>
    <xf borderId="0" fillId="3" fontId="8" numFmtId="164" xfId="0" applyAlignment="1" applyFont="1" applyNumberFormat="1">
      <alignment shrinkToFit="0" wrapText="1"/>
    </xf>
    <xf borderId="0" fillId="0" fontId="5" numFmtId="0" xfId="0" applyAlignment="1" applyFont="1">
      <alignment horizontal="center" readingOrder="0" shrinkToFit="0" wrapText="1"/>
    </xf>
    <xf borderId="0" fillId="0" fontId="9" numFmtId="164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165" xfId="0" applyAlignment="1" applyFont="1" applyNumberFormat="1">
      <alignment horizontal="right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8" fontId="9" numFmtId="0" xfId="0" applyAlignment="1" applyFill="1" applyFont="1">
      <alignment horizontal="right" shrinkToFit="0" vertical="bottom" wrapText="1"/>
    </xf>
    <xf borderId="7" fillId="5" fontId="3" numFmtId="0" xfId="0" applyAlignment="1" applyBorder="1" applyFont="1">
      <alignment horizontal="right"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164" xfId="0" applyAlignment="1" applyFont="1" applyNumberFormat="1">
      <alignment horizontal="right" shrinkToFit="0" vertical="bottom" wrapText="1"/>
    </xf>
    <xf borderId="0" fillId="0" fontId="9" numFmtId="0" xfId="0" applyAlignment="1" applyFont="1">
      <alignment horizontal="right" shrinkToFit="0" vertical="bottom" wrapText="1"/>
    </xf>
    <xf borderId="16" fillId="0" fontId="9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wrapText="1"/>
    </xf>
    <xf borderId="0" fillId="0" fontId="9" numFmtId="0" xfId="0" applyAlignment="1" applyFont="1">
      <alignment horizontal="right" shrinkToFit="0" vertical="bottom" wrapText="1"/>
    </xf>
    <xf borderId="16" fillId="0" fontId="9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readingOrder="0" shrinkToFit="0" vertical="bottom" wrapText="1"/>
    </xf>
    <xf borderId="17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9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9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readingOrder="0" shrinkToFit="0" wrapText="1"/>
    </xf>
    <xf borderId="0" fillId="7" fontId="9" numFmtId="0" xfId="0" applyAlignment="1" applyFont="1">
      <alignment horizontal="right" shrinkToFit="0" vertical="bottom" wrapText="1"/>
    </xf>
    <xf borderId="0" fillId="9" fontId="9" numFmtId="0" xfId="0" applyAlignment="1" applyFill="1" applyFont="1">
      <alignment horizontal="right" shrinkToFit="0" vertical="bottom" wrapText="1"/>
    </xf>
    <xf borderId="0" fillId="0" fontId="9" numFmtId="0" xfId="0" applyAlignment="1" applyFont="1">
      <alignment shrinkToFit="0" vertical="bottom" wrapText="0"/>
    </xf>
    <xf borderId="0" fillId="5" fontId="1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86"/>
    <col customWidth="1" min="2" max="2" width="24.71"/>
    <col customWidth="1" min="11" max="11" width="15.71"/>
  </cols>
  <sheetData>
    <row r="1" ht="19.5" customHeight="1">
      <c r="A1" s="3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5" t="s">
        <v>8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5" t="s">
        <v>22</v>
      </c>
      <c r="R1" s="7" t="s">
        <v>23</v>
      </c>
      <c r="S1" s="7" t="s">
        <v>24</v>
      </c>
      <c r="T1" s="9"/>
      <c r="U1" s="9"/>
      <c r="V1" s="9"/>
      <c r="W1" s="9"/>
    </row>
    <row r="2" ht="13.5" customHeight="1">
      <c r="A2" s="11" t="str">
        <f>'Human Friendly'!B7</f>
        <v>foragingdata_2020.2.29.1434</v>
      </c>
      <c r="B2" s="14" t="str">
        <f>'Human Friendly'!B21</f>
        <v>10 26 66 01 0B 00 00 00</v>
      </c>
      <c r="C2" s="15" t="str">
        <f>'Human Friendly'!C21</f>
        <v>Laura's February</v>
      </c>
      <c r="D2" s="14" t="str">
        <f>'Human Friendly'!E21</f>
        <v>test</v>
      </c>
      <c r="E2" s="17">
        <f>'Human Friendly'!D21</f>
        <v>43888</v>
      </c>
      <c r="F2">
        <f>'Human Friendly'!F21</f>
        <v>1</v>
      </c>
      <c r="G2" t="str">
        <f>'Human Friendly'!G21</f>
        <v/>
      </c>
      <c r="H2" t="str">
        <f>'Human Friendly'!H21</f>
        <v/>
      </c>
      <c r="I2">
        <f>'Human Friendly'!B$6</f>
        <v>5</v>
      </c>
      <c r="J2">
        <f>'Human Friendly'!B$8</f>
        <v>30</v>
      </c>
      <c r="K2">
        <f>'Human Friendly'!B$9</f>
        <v>1</v>
      </c>
      <c r="L2">
        <f>'Human Friendly'!B$10</f>
        <v>6</v>
      </c>
      <c r="M2">
        <f>'Human Friendly'!B$11</f>
        <v>1</v>
      </c>
      <c r="N2" t="str">
        <f>'Human Friendly'!B$12</f>
        <v/>
      </c>
      <c r="O2">
        <f>'Human Friendly'!B$13</f>
        <v>30</v>
      </c>
      <c r="P2">
        <f>'Human Friendly'!B$14</f>
        <v>78</v>
      </c>
      <c r="Q2">
        <f>'Human Friendly'!B$15</f>
        <v>270</v>
      </c>
      <c r="R2">
        <f>'Human Friendly'!B$16</f>
        <v>78</v>
      </c>
      <c r="S2">
        <f>'Human Friendly'!B$17</f>
        <v>0</v>
      </c>
    </row>
    <row r="3">
      <c r="A3" s="11" t="str">
        <f>'Human Friendly'!B7</f>
        <v>foragingdata_2020.2.29.1434</v>
      </c>
      <c r="B3" s="14" t="str">
        <f>'Human Friendly'!B22</f>
        <v>14 2D 66 01 0B 00 00 00</v>
      </c>
      <c r="C3" s="15" t="str">
        <f>'Human Friendly'!C22</f>
        <v>Laura's February</v>
      </c>
      <c r="D3" s="14" t="str">
        <f>'Human Friendly'!E22</f>
        <v>test</v>
      </c>
      <c r="E3" s="17">
        <f>'Human Friendly'!D22</f>
        <v>43888</v>
      </c>
      <c r="F3">
        <f>'Human Friendly'!F22</f>
        <v>2</v>
      </c>
      <c r="G3" t="str">
        <f>'Human Friendly'!G22</f>
        <v/>
      </c>
      <c r="H3" t="str">
        <f>'Human Friendly'!H22</f>
        <v/>
      </c>
      <c r="I3">
        <f>'Human Friendly'!B$6</f>
        <v>5</v>
      </c>
      <c r="J3">
        <f>'Human Friendly'!B$8</f>
        <v>30</v>
      </c>
      <c r="K3">
        <f>'Human Friendly'!B$9</f>
        <v>1</v>
      </c>
      <c r="L3">
        <f>'Human Friendly'!B$10</f>
        <v>6</v>
      </c>
      <c r="M3">
        <f>'Human Friendly'!B$11</f>
        <v>1</v>
      </c>
      <c r="N3" t="str">
        <f>'Human Friendly'!B$12</f>
        <v/>
      </c>
      <c r="O3">
        <f>'Human Friendly'!B$13</f>
        <v>30</v>
      </c>
      <c r="P3">
        <f>'Human Friendly'!B$14</f>
        <v>78</v>
      </c>
      <c r="Q3">
        <f>'Human Friendly'!B$15</f>
        <v>270</v>
      </c>
      <c r="R3">
        <f>'Human Friendly'!B$16</f>
        <v>78</v>
      </c>
      <c r="S3">
        <f>'Human Friendly'!B$17</f>
        <v>0</v>
      </c>
    </row>
    <row r="4">
      <c r="A4" s="11" t="str">
        <f>'Human Friendly'!B7</f>
        <v>foragingdata_2020.2.29.1434</v>
      </c>
      <c r="B4" s="14" t="str">
        <f>'Human Friendly'!B23</f>
        <v>D1 29 66 01 0B 00 00 00</v>
      </c>
      <c r="C4" s="15" t="str">
        <f>'Human Friendly'!C23</f>
        <v>Laura's February</v>
      </c>
      <c r="D4" s="14" t="str">
        <f>'Human Friendly'!E23</f>
        <v>test</v>
      </c>
      <c r="E4" s="17">
        <f>'Human Friendly'!D23</f>
        <v>43888</v>
      </c>
      <c r="F4">
        <f>'Human Friendly'!F23</f>
        <v>3</v>
      </c>
      <c r="G4" t="str">
        <f>'Human Friendly'!G23</f>
        <v/>
      </c>
      <c r="H4" t="str">
        <f>'Human Friendly'!H23</f>
        <v/>
      </c>
      <c r="I4">
        <f>'Human Friendly'!B$6</f>
        <v>5</v>
      </c>
      <c r="J4">
        <f>'Human Friendly'!B$8</f>
        <v>30</v>
      </c>
      <c r="K4">
        <f>'Human Friendly'!B$9</f>
        <v>1</v>
      </c>
      <c r="L4">
        <f>'Human Friendly'!B$10</f>
        <v>6</v>
      </c>
      <c r="M4">
        <f>'Human Friendly'!B$11</f>
        <v>1</v>
      </c>
      <c r="N4" t="str">
        <f>'Human Friendly'!B$12</f>
        <v/>
      </c>
      <c r="O4">
        <f>'Human Friendly'!B$13</f>
        <v>30</v>
      </c>
      <c r="P4">
        <f>'Human Friendly'!B$14</f>
        <v>78</v>
      </c>
      <c r="Q4">
        <f>'Human Friendly'!B$15</f>
        <v>270</v>
      </c>
      <c r="R4">
        <f>'Human Friendly'!B$16</f>
        <v>78</v>
      </c>
      <c r="S4">
        <f>'Human Friendly'!B$17</f>
        <v>0</v>
      </c>
    </row>
    <row r="5">
      <c r="A5" s="11" t="str">
        <f>'Human Friendly'!B7</f>
        <v>foragingdata_2020.2.29.1434</v>
      </c>
      <c r="B5" s="14" t="str">
        <f>'Human Friendly'!B24</f>
        <v>A8 2C 66 01 0B 00 00 00</v>
      </c>
      <c r="C5" s="15" t="str">
        <f>'Human Friendly'!C24</f>
        <v>Laura's February</v>
      </c>
      <c r="D5" s="14" t="str">
        <f>'Human Friendly'!E24</f>
        <v>test</v>
      </c>
      <c r="E5" s="17">
        <f>'Human Friendly'!D24</f>
        <v>43888</v>
      </c>
      <c r="F5">
        <f>'Human Friendly'!F24</f>
        <v>8</v>
      </c>
      <c r="G5" t="str">
        <f>'Human Friendly'!G24</f>
        <v/>
      </c>
      <c r="H5" t="str">
        <f>'Human Friendly'!H24</f>
        <v/>
      </c>
      <c r="I5">
        <f>'Human Friendly'!B$6</f>
        <v>5</v>
      </c>
      <c r="J5">
        <f>'Human Friendly'!B$8</f>
        <v>30</v>
      </c>
      <c r="K5">
        <f>'Human Friendly'!B$9</f>
        <v>1</v>
      </c>
      <c r="L5">
        <f>'Human Friendly'!B$10</f>
        <v>6</v>
      </c>
      <c r="M5">
        <f>'Human Friendly'!B$11</f>
        <v>1</v>
      </c>
      <c r="N5" t="str">
        <f>'Human Friendly'!B$12</f>
        <v/>
      </c>
      <c r="O5">
        <f>'Human Friendly'!B$13</f>
        <v>30</v>
      </c>
      <c r="P5">
        <f>'Human Friendly'!B$14</f>
        <v>78</v>
      </c>
      <c r="Q5">
        <f>'Human Friendly'!B$15</f>
        <v>270</v>
      </c>
      <c r="R5">
        <f>'Human Friendly'!B$16</f>
        <v>78</v>
      </c>
      <c r="S5">
        <f>'Human Friendly'!B$17</f>
        <v>0</v>
      </c>
    </row>
    <row r="6">
      <c r="A6" s="11" t="str">
        <f>'Human Friendly'!B7</f>
        <v>foragingdata_2020.2.29.1434</v>
      </c>
      <c r="B6" s="14" t="str">
        <f>'Human Friendly'!B25</f>
        <v/>
      </c>
      <c r="C6" s="15" t="str">
        <f>'Human Friendly'!C25</f>
        <v/>
      </c>
      <c r="D6" s="14" t="str">
        <f>'Human Friendly'!E25</f>
        <v/>
      </c>
      <c r="E6" s="17" t="str">
        <f>'Human Friendly'!D25</f>
        <v/>
      </c>
      <c r="F6" t="str">
        <f>'Human Friendly'!F25</f>
        <v/>
      </c>
      <c r="G6" t="str">
        <f>'Human Friendly'!G25</f>
        <v/>
      </c>
      <c r="H6" t="str">
        <f>'Human Friendly'!H25</f>
        <v/>
      </c>
      <c r="I6">
        <f>'Human Friendly'!B$6</f>
        <v>5</v>
      </c>
      <c r="J6">
        <f>'Human Friendly'!B$8</f>
        <v>30</v>
      </c>
      <c r="K6">
        <f>'Human Friendly'!B$9</f>
        <v>1</v>
      </c>
      <c r="L6">
        <f>'Human Friendly'!B$10</f>
        <v>6</v>
      </c>
      <c r="M6">
        <f>'Human Friendly'!B$11</f>
        <v>1</v>
      </c>
      <c r="N6" t="str">
        <f>'Human Friendly'!B$12</f>
        <v/>
      </c>
      <c r="O6">
        <f>'Human Friendly'!B$13</f>
        <v>30</v>
      </c>
      <c r="P6">
        <f>'Human Friendly'!B$14</f>
        <v>78</v>
      </c>
      <c r="Q6">
        <f>'Human Friendly'!B$15</f>
        <v>270</v>
      </c>
      <c r="R6">
        <f>'Human Friendly'!B$16</f>
        <v>78</v>
      </c>
      <c r="S6">
        <f>'Human Friendly'!B$17</f>
        <v>0</v>
      </c>
    </row>
    <row r="7">
      <c r="A7" s="11" t="str">
        <f>'Human Friendly'!B7</f>
        <v>foragingdata_2020.2.29.1434</v>
      </c>
      <c r="B7" s="14" t="str">
        <f>'Human Friendly'!B26</f>
        <v/>
      </c>
      <c r="C7" s="15" t="str">
        <f>'Human Friendly'!C26</f>
        <v/>
      </c>
      <c r="D7" s="14" t="str">
        <f>'Human Friendly'!E26</f>
        <v/>
      </c>
      <c r="E7" s="17" t="str">
        <f>'Human Friendly'!D26</f>
        <v/>
      </c>
      <c r="F7" t="str">
        <f>'Human Friendly'!F26</f>
        <v/>
      </c>
      <c r="G7" t="str">
        <f>'Human Friendly'!G26</f>
        <v/>
      </c>
      <c r="H7" t="str">
        <f>'Human Friendly'!H26</f>
        <v/>
      </c>
      <c r="I7">
        <f>'Human Friendly'!B$6</f>
        <v>5</v>
      </c>
      <c r="J7">
        <f>'Human Friendly'!B$8</f>
        <v>30</v>
      </c>
      <c r="K7">
        <f>'Human Friendly'!B$9</f>
        <v>1</v>
      </c>
      <c r="L7">
        <f>'Human Friendly'!B$10</f>
        <v>6</v>
      </c>
      <c r="M7">
        <f>'Human Friendly'!B$11</f>
        <v>1</v>
      </c>
      <c r="N7" t="str">
        <f>'Human Friendly'!B$12</f>
        <v/>
      </c>
      <c r="O7">
        <f>'Human Friendly'!B$13</f>
        <v>30</v>
      </c>
      <c r="P7">
        <f>'Human Friendly'!B$14</f>
        <v>78</v>
      </c>
      <c r="Q7">
        <f>'Human Friendly'!B$15</f>
        <v>270</v>
      </c>
      <c r="R7">
        <f>'Human Friendly'!B$16</f>
        <v>78</v>
      </c>
      <c r="S7">
        <f>'Human Friendly'!B$17</f>
        <v>0</v>
      </c>
    </row>
    <row r="8">
      <c r="A8" s="14" t="str">
        <f>'Human Friendly'!B7</f>
        <v>foragingdata_2020.2.29.1434</v>
      </c>
      <c r="B8" s="62" t="str">
        <f>'Human Friendly'!B27</f>
        <v/>
      </c>
      <c r="C8" s="15" t="str">
        <f>'Human Friendly'!C27</f>
        <v/>
      </c>
      <c r="D8" s="14" t="str">
        <f>'Human Friendly'!E27</f>
        <v/>
      </c>
      <c r="E8" s="64" t="str">
        <f>'Human Friendly'!D27</f>
        <v/>
      </c>
      <c r="F8" t="str">
        <f>'Human Friendly'!F27</f>
        <v/>
      </c>
      <c r="G8" t="str">
        <f>'Human Friendly'!G27</f>
        <v/>
      </c>
      <c r="H8" t="str">
        <f>'Human Friendly'!H27</f>
        <v/>
      </c>
      <c r="I8">
        <f>'Human Friendly'!B$6</f>
        <v>5</v>
      </c>
      <c r="J8">
        <f>'Human Friendly'!B$8</f>
        <v>30</v>
      </c>
      <c r="K8">
        <f>'Human Friendly'!B$9</f>
        <v>1</v>
      </c>
      <c r="L8">
        <f>'Human Friendly'!B$10</f>
        <v>6</v>
      </c>
      <c r="M8">
        <f>'Human Friendly'!B$11</f>
        <v>1</v>
      </c>
      <c r="N8" t="str">
        <f>'Human Friendly'!B$12</f>
        <v/>
      </c>
      <c r="O8">
        <f>'Human Friendly'!B$13</f>
        <v>30</v>
      </c>
      <c r="P8">
        <f>'Human Friendly'!B$14</f>
        <v>78</v>
      </c>
      <c r="Q8">
        <f>'Human Friendly'!B$15</f>
        <v>270</v>
      </c>
      <c r="R8">
        <f>'Human Friendly'!B$16</f>
        <v>78</v>
      </c>
      <c r="S8">
        <f>'Human Friendly'!B$17</f>
        <v>0</v>
      </c>
    </row>
    <row r="9">
      <c r="A9" s="14" t="str">
        <f>'Human Friendly'!B7</f>
        <v>foragingdata_2020.2.29.1434</v>
      </c>
      <c r="B9" s="14" t="str">
        <f>'Human Friendly'!B28</f>
        <v/>
      </c>
      <c r="C9" s="73" t="str">
        <f>'Human Friendly'!C28</f>
        <v/>
      </c>
      <c r="D9" s="14" t="str">
        <f>'Human Friendly'!E28</f>
        <v/>
      </c>
      <c r="E9" s="17" t="str">
        <f>'Human Friendly'!D28</f>
        <v/>
      </c>
      <c r="F9" t="str">
        <f>'Human Friendly'!F28</f>
        <v/>
      </c>
      <c r="G9" s="2" t="str">
        <f>'Human Friendly'!G28</f>
        <v/>
      </c>
      <c r="H9" s="2" t="str">
        <f>'Human Friendly'!H28</f>
        <v/>
      </c>
      <c r="I9">
        <f>'Human Friendly'!B$6</f>
        <v>5</v>
      </c>
      <c r="J9">
        <f>'Human Friendly'!B$8</f>
        <v>30</v>
      </c>
      <c r="K9">
        <f>'Human Friendly'!B$9</f>
        <v>1</v>
      </c>
      <c r="L9">
        <f>'Human Friendly'!B$10</f>
        <v>6</v>
      </c>
      <c r="M9">
        <f>'Human Friendly'!B$11</f>
        <v>1</v>
      </c>
      <c r="N9" t="str">
        <f>'Human Friendly'!B$12</f>
        <v/>
      </c>
      <c r="O9">
        <f>'Human Friendly'!B$13</f>
        <v>30</v>
      </c>
      <c r="P9">
        <f>'Human Friendly'!B$14</f>
        <v>78</v>
      </c>
      <c r="Q9">
        <f>'Human Friendly'!B$15</f>
        <v>270</v>
      </c>
      <c r="R9">
        <f>'Human Friendly'!B$16</f>
        <v>78</v>
      </c>
      <c r="S9">
        <f>'Human Friendly'!B$17</f>
        <v>0</v>
      </c>
    </row>
    <row r="10">
      <c r="A10" t="str">
        <f>Formulas!E13</f>
        <v/>
      </c>
      <c r="B10" t="str">
        <f>Formulas!C13</f>
        <v/>
      </c>
      <c r="C10" s="85" t="str">
        <f>'Human Friendly'!C30</f>
        <v/>
      </c>
      <c r="E10" s="85" t="str">
        <f>'Human Friendly'!D30</f>
        <v/>
      </c>
      <c r="F10" t="str">
        <f>'Human Friendly'!F30</f>
        <v/>
      </c>
      <c r="G10" t="str">
        <f>'Human Friendly'!G30</f>
        <v/>
      </c>
      <c r="H10" t="str">
        <f>'Human Friendly'!H30</f>
        <v/>
      </c>
      <c r="I10">
        <f>'Human Friendly'!B$6</f>
        <v>5</v>
      </c>
      <c r="J10">
        <f>'Human Friendly'!B$8</f>
        <v>30</v>
      </c>
      <c r="K10">
        <f>'Human Friendly'!B$9</f>
        <v>1</v>
      </c>
      <c r="L10">
        <f>'Human Friendly'!B$10</f>
        <v>6</v>
      </c>
      <c r="M10">
        <f>'Human Friendly'!B$11</f>
        <v>1</v>
      </c>
      <c r="N10" t="str">
        <f>'Human Friendly'!B$12</f>
        <v/>
      </c>
      <c r="O10">
        <f>'Human Friendly'!B$13</f>
        <v>30</v>
      </c>
      <c r="P10">
        <f>'Human Friendly'!B$14</f>
        <v>78</v>
      </c>
      <c r="Q10">
        <f>'Human Friendly'!B$15</f>
        <v>270</v>
      </c>
      <c r="R10">
        <f>'Human Friendly'!B$16</f>
        <v>78</v>
      </c>
      <c r="S10">
        <f>'Human Friendly'!B$17</f>
        <v>0</v>
      </c>
    </row>
    <row r="11">
      <c r="A11" t="str">
        <f>Formulas!E14</f>
        <v/>
      </c>
      <c r="B11" t="str">
        <f>Formulas!C14</f>
        <v/>
      </c>
      <c r="C11" s="85" t="str">
        <f>'Human Friendly'!C31</f>
        <v/>
      </c>
      <c r="E11" s="85" t="str">
        <f>'Human Friendly'!D31</f>
        <v/>
      </c>
      <c r="F11" t="str">
        <f>'Human Friendly'!F31</f>
        <v/>
      </c>
      <c r="G11" t="str">
        <f>'Human Friendly'!G31</f>
        <v/>
      </c>
      <c r="H11" t="str">
        <f>'Human Friendly'!H31</f>
        <v/>
      </c>
      <c r="I11">
        <f>'Human Friendly'!B$6</f>
        <v>5</v>
      </c>
      <c r="J11">
        <f>'Human Friendly'!B$8</f>
        <v>30</v>
      </c>
      <c r="K11">
        <f>'Human Friendly'!B$9</f>
        <v>1</v>
      </c>
      <c r="L11">
        <f>'Human Friendly'!B$10</f>
        <v>6</v>
      </c>
      <c r="M11">
        <f>'Human Friendly'!B$11</f>
        <v>1</v>
      </c>
      <c r="N11" t="str">
        <f>'Human Friendly'!B$12</f>
        <v/>
      </c>
      <c r="O11">
        <f>'Human Friendly'!B$13</f>
        <v>30</v>
      </c>
      <c r="P11">
        <f>'Human Friendly'!B$14</f>
        <v>78</v>
      </c>
      <c r="Q11">
        <f>'Human Friendly'!B$15</f>
        <v>270</v>
      </c>
      <c r="R11">
        <f>'Human Friendly'!B$16</f>
        <v>78</v>
      </c>
      <c r="S11">
        <f>'Human Friendly'!B$17</f>
        <v>0</v>
      </c>
    </row>
    <row r="12">
      <c r="A12" t="str">
        <f>Formulas!E15</f>
        <v/>
      </c>
      <c r="B12" t="str">
        <f>Formulas!C15</f>
        <v/>
      </c>
      <c r="C12" s="85" t="str">
        <f>'Human Friendly'!C32</f>
        <v/>
      </c>
      <c r="D12" t="str">
        <f>'Human Friendly'!E32</f>
        <v/>
      </c>
      <c r="E12" s="85" t="str">
        <f>'Human Friendly'!D32</f>
        <v/>
      </c>
      <c r="F12" t="str">
        <f>'Human Friendly'!F32</f>
        <v/>
      </c>
      <c r="G12" t="str">
        <f>'Human Friendly'!G32</f>
        <v/>
      </c>
      <c r="H12" t="str">
        <f>'Human Friendly'!H32</f>
        <v/>
      </c>
      <c r="I12">
        <f>'Human Friendly'!B$6</f>
        <v>5</v>
      </c>
      <c r="J12">
        <f>'Human Friendly'!B$8</f>
        <v>30</v>
      </c>
      <c r="K12">
        <f>'Human Friendly'!B$9</f>
        <v>1</v>
      </c>
      <c r="L12">
        <f>'Human Friendly'!B$10</f>
        <v>6</v>
      </c>
      <c r="M12">
        <f>'Human Friendly'!B$11</f>
        <v>1</v>
      </c>
      <c r="N12" t="str">
        <f>'Human Friendly'!B$12</f>
        <v/>
      </c>
      <c r="O12">
        <f>'Human Friendly'!B$13</f>
        <v>30</v>
      </c>
      <c r="P12">
        <f>'Human Friendly'!B$14</f>
        <v>78</v>
      </c>
      <c r="Q12">
        <f>'Human Friendly'!B$15</f>
        <v>270</v>
      </c>
      <c r="R12">
        <f>'Human Friendly'!B$16</f>
        <v>78</v>
      </c>
      <c r="S12">
        <f>'Human Friendly'!B$17</f>
        <v>0</v>
      </c>
    </row>
    <row r="13">
      <c r="A13" t="str">
        <f>Formulas!E16</f>
        <v/>
      </c>
      <c r="B13" t="str">
        <f>Formulas!C16</f>
        <v/>
      </c>
      <c r="C13" s="85" t="str">
        <f>'Human Friendly'!C33</f>
        <v/>
      </c>
      <c r="D13" t="str">
        <f>'Human Friendly'!E33</f>
        <v/>
      </c>
      <c r="E13" s="85" t="str">
        <f>'Human Friendly'!D33</f>
        <v/>
      </c>
      <c r="F13" t="str">
        <f>'Human Friendly'!F33</f>
        <v/>
      </c>
      <c r="G13" t="str">
        <f>'Human Friendly'!G33</f>
        <v/>
      </c>
      <c r="H13" t="str">
        <f>'Human Friendly'!H33</f>
        <v/>
      </c>
      <c r="I13">
        <f>'Human Friendly'!B$6</f>
        <v>5</v>
      </c>
      <c r="J13">
        <f>'Human Friendly'!B$8</f>
        <v>30</v>
      </c>
      <c r="K13">
        <f>'Human Friendly'!B$9</f>
        <v>1</v>
      </c>
      <c r="L13">
        <f>'Human Friendly'!B$10</f>
        <v>6</v>
      </c>
      <c r="M13">
        <f>'Human Friendly'!B$11</f>
        <v>1</v>
      </c>
      <c r="N13" t="str">
        <f>'Human Friendly'!B$12</f>
        <v/>
      </c>
      <c r="O13">
        <f>'Human Friendly'!B$13</f>
        <v>30</v>
      </c>
      <c r="P13">
        <f>'Human Friendly'!B$14</f>
        <v>78</v>
      </c>
      <c r="Q13">
        <f>'Human Friendly'!B$15</f>
        <v>270</v>
      </c>
      <c r="R13">
        <f>'Human Friendly'!B$16</f>
        <v>78</v>
      </c>
      <c r="S13">
        <f>'Human Friendly'!B$17</f>
        <v>0</v>
      </c>
    </row>
    <row r="14">
      <c r="A14" t="str">
        <f>Formulas!E17</f>
        <v/>
      </c>
      <c r="B14" t="str">
        <f>Formulas!C17</f>
        <v/>
      </c>
      <c r="C14" s="85" t="str">
        <f>'Human Friendly'!C34</f>
        <v/>
      </c>
      <c r="D14" t="str">
        <f>'Human Friendly'!E34</f>
        <v/>
      </c>
      <c r="E14" s="85" t="str">
        <f>'Human Friendly'!D34</f>
        <v/>
      </c>
      <c r="F14" t="str">
        <f>'Human Friendly'!F34</f>
        <v/>
      </c>
      <c r="G14" t="str">
        <f>'Human Friendly'!G34</f>
        <v/>
      </c>
      <c r="H14" t="str">
        <f>'Human Friendly'!H34</f>
        <v/>
      </c>
      <c r="I14">
        <f>'Human Friendly'!B$6</f>
        <v>5</v>
      </c>
      <c r="J14">
        <f>'Human Friendly'!B$8</f>
        <v>30</v>
      </c>
      <c r="K14">
        <f>'Human Friendly'!B$9</f>
        <v>1</v>
      </c>
      <c r="L14">
        <f>'Human Friendly'!B$10</f>
        <v>6</v>
      </c>
      <c r="M14">
        <f>'Human Friendly'!B$11</f>
        <v>1</v>
      </c>
      <c r="N14" t="str">
        <f>'Human Friendly'!B$12</f>
        <v/>
      </c>
      <c r="O14">
        <f>'Human Friendly'!B$13</f>
        <v>30</v>
      </c>
      <c r="P14">
        <f>'Human Friendly'!B$14</f>
        <v>78</v>
      </c>
      <c r="Q14">
        <f>'Human Friendly'!B$15</f>
        <v>270</v>
      </c>
      <c r="R14">
        <f>'Human Friendly'!B$16</f>
        <v>78</v>
      </c>
      <c r="S14">
        <f>'Human Friendly'!B$17</f>
        <v>0</v>
      </c>
    </row>
    <row r="15">
      <c r="A15" t="str">
        <f>Formulas!E18</f>
        <v/>
      </c>
      <c r="B15" t="str">
        <f>Formulas!C18</f>
        <v/>
      </c>
      <c r="C15" s="85" t="str">
        <f>'Human Friendly'!C35</f>
        <v/>
      </c>
      <c r="D15" t="str">
        <f>'Human Friendly'!E35</f>
        <v/>
      </c>
      <c r="E15" s="85" t="str">
        <f>'Human Friendly'!D35</f>
        <v/>
      </c>
      <c r="F15" t="str">
        <f>'Human Friendly'!F35</f>
        <v/>
      </c>
      <c r="G15" t="str">
        <f>'Human Friendly'!G35</f>
        <v/>
      </c>
      <c r="H15" t="str">
        <f>'Human Friendly'!H35</f>
        <v/>
      </c>
      <c r="I15">
        <f>'Human Friendly'!B$6</f>
        <v>5</v>
      </c>
      <c r="J15">
        <f>'Human Friendly'!B$8</f>
        <v>30</v>
      </c>
      <c r="K15">
        <f>'Human Friendly'!B$9</f>
        <v>1</v>
      </c>
      <c r="L15">
        <f>'Human Friendly'!B$10</f>
        <v>6</v>
      </c>
      <c r="M15">
        <f>'Human Friendly'!B$11</f>
        <v>1</v>
      </c>
      <c r="N15" t="str">
        <f>'Human Friendly'!B$12</f>
        <v/>
      </c>
      <c r="O15">
        <f>'Human Friendly'!B$13</f>
        <v>30</v>
      </c>
      <c r="P15">
        <f>'Human Friendly'!B$14</f>
        <v>78</v>
      </c>
      <c r="Q15">
        <f>'Human Friendly'!B$15</f>
        <v>270</v>
      </c>
      <c r="R15">
        <f>'Human Friendly'!B$16</f>
        <v>78</v>
      </c>
      <c r="S15">
        <f>'Human Friendly'!B$17</f>
        <v>0</v>
      </c>
    </row>
    <row r="16">
      <c r="A16" t="str">
        <f>Formulas!E19</f>
        <v/>
      </c>
      <c r="B16" t="str">
        <f>Formulas!C19</f>
        <v/>
      </c>
      <c r="C16" s="85" t="str">
        <f>'Human Friendly'!C36</f>
        <v/>
      </c>
      <c r="D16" t="str">
        <f>'Human Friendly'!E36</f>
        <v/>
      </c>
      <c r="E16" s="85" t="str">
        <f>'Human Friendly'!D36</f>
        <v/>
      </c>
      <c r="F16" t="str">
        <f>'Human Friendly'!F36</f>
        <v/>
      </c>
      <c r="G16" t="str">
        <f>'Human Friendly'!G36</f>
        <v/>
      </c>
      <c r="H16" t="str">
        <f>'Human Friendly'!H36</f>
        <v/>
      </c>
      <c r="I16">
        <f>'Human Friendly'!B$6</f>
        <v>5</v>
      </c>
      <c r="J16">
        <f>'Human Friendly'!B$8</f>
        <v>30</v>
      </c>
      <c r="K16">
        <f>'Human Friendly'!B$9</f>
        <v>1</v>
      </c>
      <c r="L16">
        <f>'Human Friendly'!B$10</f>
        <v>6</v>
      </c>
      <c r="M16">
        <f>'Human Friendly'!B$11</f>
        <v>1</v>
      </c>
      <c r="N16" t="str">
        <f>'Human Friendly'!B$12</f>
        <v/>
      </c>
      <c r="O16">
        <f>'Human Friendly'!B$13</f>
        <v>30</v>
      </c>
      <c r="P16">
        <f>'Human Friendly'!B$14</f>
        <v>78</v>
      </c>
      <c r="Q16">
        <f>'Human Friendly'!B$15</f>
        <v>270</v>
      </c>
      <c r="R16">
        <f>'Human Friendly'!B$16</f>
        <v>78</v>
      </c>
      <c r="S16">
        <f>'Human Friendly'!B$17</f>
        <v>0</v>
      </c>
    </row>
    <row r="22">
      <c r="B22" s="105" t="s">
        <v>76</v>
      </c>
      <c r="I22" s="2"/>
    </row>
  </sheetData>
  <mergeCells count="1">
    <mergeCell ref="B22:H28"/>
  </mergeCells>
  <conditionalFormatting sqref="A1:A16 B1 C1:C16 D1 E1:E16 G1:P16 R1:S16 F2:F16 Q2:Q16 B10:B16 D10:D16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8.43"/>
    <col customWidth="1" min="2" max="2" width="27.86"/>
    <col customWidth="1" min="3" max="3" width="23.14"/>
    <col customWidth="1" min="4" max="4" width="23.29"/>
    <col customWidth="1" min="5" max="5" width="25.0"/>
    <col customWidth="1" min="6" max="6" width="22.57"/>
    <col customWidth="1" min="7" max="7" width="24.29"/>
    <col customWidth="1" min="8" max="8" width="26.86"/>
    <col customWidth="1" min="9" max="9" width="25.86"/>
    <col customWidth="1" min="10" max="10" width="21.43"/>
    <col customWidth="1" min="11" max="21" width="17.29"/>
  </cols>
  <sheetData>
    <row r="1">
      <c r="A1" s="1" t="s">
        <v>0</v>
      </c>
      <c r="D1" s="8"/>
    </row>
    <row r="2">
      <c r="A2" s="10"/>
      <c r="B2" s="12" t="s">
        <v>25</v>
      </c>
      <c r="D2" s="16" t="s">
        <v>26</v>
      </c>
      <c r="E2" s="8"/>
    </row>
    <row r="3">
      <c r="A3" s="18" t="s">
        <v>27</v>
      </c>
      <c r="B3" s="20" t="s">
        <v>28</v>
      </c>
      <c r="C3" s="21"/>
      <c r="D3" s="22" t="s">
        <v>29</v>
      </c>
      <c r="F3" s="23" t="s">
        <v>30</v>
      </c>
      <c r="H3" s="23" t="s">
        <v>31</v>
      </c>
    </row>
    <row r="4">
      <c r="A4" s="24"/>
      <c r="B4" s="25"/>
      <c r="C4" s="25"/>
      <c r="D4" s="26"/>
      <c r="E4" s="26"/>
      <c r="F4" s="25"/>
      <c r="G4" s="25"/>
      <c r="H4" s="25"/>
      <c r="I4" s="27"/>
      <c r="K4" s="28"/>
    </row>
    <row r="5">
      <c r="A5" s="29" t="s">
        <v>32</v>
      </c>
      <c r="B5" s="30">
        <v>43890.0</v>
      </c>
      <c r="C5" s="31"/>
      <c r="D5" s="31"/>
      <c r="E5" s="31"/>
      <c r="F5" s="31"/>
      <c r="G5" s="31"/>
      <c r="H5" s="31"/>
      <c r="I5" s="32"/>
      <c r="K5" s="31"/>
    </row>
    <row r="6">
      <c r="A6" s="29" t="s">
        <v>33</v>
      </c>
      <c r="B6" s="33">
        <v>5.0</v>
      </c>
      <c r="C6" s="28"/>
      <c r="D6" s="28"/>
      <c r="G6" s="31"/>
      <c r="H6" s="31"/>
      <c r="I6" s="32"/>
      <c r="K6" s="31"/>
    </row>
    <row r="7">
      <c r="A7" s="29" t="s">
        <v>34</v>
      </c>
      <c r="B7" s="34" t="s">
        <v>35</v>
      </c>
      <c r="C7" s="35"/>
      <c r="D7" s="28"/>
      <c r="G7" s="31"/>
      <c r="H7" s="31"/>
      <c r="I7" s="32"/>
      <c r="K7" s="36"/>
    </row>
    <row r="8">
      <c r="A8" s="37" t="s">
        <v>36</v>
      </c>
      <c r="B8" s="38">
        <v>30.0</v>
      </c>
      <c r="C8" s="31"/>
      <c r="D8" s="39"/>
      <c r="E8" s="40"/>
      <c r="F8" s="40"/>
      <c r="G8" s="31"/>
      <c r="H8" s="31"/>
      <c r="I8" s="32"/>
      <c r="K8" s="41"/>
    </row>
    <row r="9">
      <c r="A9" s="29" t="s">
        <v>37</v>
      </c>
      <c r="B9" s="42">
        <v>1.0</v>
      </c>
      <c r="C9" s="41"/>
      <c r="D9" s="43" t="s">
        <v>38</v>
      </c>
      <c r="F9" s="44"/>
      <c r="G9" s="31"/>
      <c r="H9" s="31"/>
      <c r="I9" s="32"/>
      <c r="K9" s="41"/>
    </row>
    <row r="10">
      <c r="A10" s="45" t="s">
        <v>39</v>
      </c>
      <c r="B10" s="42">
        <v>6.0</v>
      </c>
      <c r="C10" s="41"/>
      <c r="F10" s="44"/>
      <c r="G10" s="31"/>
      <c r="H10" s="31"/>
      <c r="I10" s="32"/>
      <c r="K10" s="41"/>
    </row>
    <row r="11">
      <c r="A11" s="45" t="s">
        <v>40</v>
      </c>
      <c r="B11" s="46">
        <v>1.0</v>
      </c>
      <c r="C11" s="41"/>
      <c r="D11" s="47"/>
      <c r="E11" s="47"/>
      <c r="F11" s="48"/>
      <c r="G11" s="31"/>
      <c r="H11" s="31"/>
      <c r="I11" s="32"/>
      <c r="K11" s="28"/>
    </row>
    <row r="12">
      <c r="A12" s="45" t="s">
        <v>41</v>
      </c>
      <c r="B12" s="49"/>
      <c r="C12" s="28"/>
      <c r="D12" s="31"/>
      <c r="E12" s="31"/>
      <c r="F12" s="31"/>
      <c r="G12" s="31"/>
      <c r="H12" s="31"/>
      <c r="I12" s="32"/>
    </row>
    <row r="13">
      <c r="A13" s="45" t="s">
        <v>42</v>
      </c>
      <c r="B13" s="49">
        <v>30.0</v>
      </c>
      <c r="C13" s="28"/>
      <c r="D13" s="31"/>
      <c r="E13" s="31"/>
      <c r="F13" s="31"/>
      <c r="G13" s="31"/>
      <c r="H13" s="31"/>
      <c r="I13" s="32"/>
    </row>
    <row r="14">
      <c r="A14" s="45" t="s">
        <v>43</v>
      </c>
      <c r="B14" s="50">
        <v>78.0</v>
      </c>
      <c r="C14" s="28" t="s">
        <v>44</v>
      </c>
      <c r="D14" s="31"/>
      <c r="E14" s="31"/>
      <c r="F14" s="31"/>
      <c r="G14" s="31"/>
      <c r="H14" s="31"/>
      <c r="I14" s="32"/>
    </row>
    <row r="15">
      <c r="A15" s="2" t="s">
        <v>45</v>
      </c>
      <c r="B15" s="51">
        <v>270.0</v>
      </c>
      <c r="C15" s="52"/>
      <c r="D15" s="31"/>
      <c r="E15" s="31"/>
      <c r="F15" s="31"/>
      <c r="G15" s="31"/>
      <c r="H15" s="31"/>
      <c r="I15" s="32"/>
    </row>
    <row r="16">
      <c r="A16" s="45" t="s">
        <v>46</v>
      </c>
      <c r="B16" s="53">
        <v>78.0</v>
      </c>
      <c r="C16" s="31"/>
      <c r="D16" s="31"/>
      <c r="E16" s="31"/>
      <c r="F16" s="31"/>
      <c r="G16" s="31"/>
      <c r="H16" s="31"/>
      <c r="I16" s="32"/>
    </row>
    <row r="17">
      <c r="A17" s="29" t="s">
        <v>47</v>
      </c>
      <c r="B17" s="54">
        <v>0.0</v>
      </c>
      <c r="C17" s="31"/>
      <c r="D17" s="31"/>
      <c r="E17" s="31"/>
      <c r="F17" s="31"/>
      <c r="G17" s="31"/>
      <c r="H17" s="31"/>
      <c r="I17" s="32"/>
    </row>
    <row r="18">
      <c r="A18" s="55"/>
      <c r="B18" s="31"/>
      <c r="C18" s="31"/>
      <c r="D18" s="31"/>
      <c r="E18" s="31"/>
      <c r="F18" s="31"/>
      <c r="H18" s="31"/>
      <c r="I18" s="32"/>
    </row>
    <row r="19">
      <c r="A19" s="56"/>
      <c r="F19" s="40"/>
      <c r="G19" s="31"/>
      <c r="H19" s="40"/>
      <c r="I19" s="32"/>
    </row>
    <row r="20">
      <c r="A20" s="57"/>
      <c r="B20" s="58" t="s">
        <v>48</v>
      </c>
      <c r="C20" s="59" t="s">
        <v>49</v>
      </c>
      <c r="D20" s="59" t="s">
        <v>50</v>
      </c>
      <c r="E20" s="60" t="s">
        <v>51</v>
      </c>
      <c r="F20" s="60" t="s">
        <v>52</v>
      </c>
      <c r="G20" s="61" t="s">
        <v>53</v>
      </c>
      <c r="H20" s="63" t="s">
        <v>54</v>
      </c>
    </row>
    <row r="21">
      <c r="A21" s="65"/>
      <c r="B21" s="66" t="s">
        <v>55</v>
      </c>
      <c r="C21" s="2" t="s">
        <v>56</v>
      </c>
      <c r="D21" s="67">
        <v>43888.0</v>
      </c>
      <c r="E21" s="68" t="s">
        <v>57</v>
      </c>
      <c r="F21" s="69">
        <v>1.0</v>
      </c>
      <c r="H21" s="54"/>
    </row>
    <row r="22">
      <c r="A22" s="65"/>
      <c r="B22" s="66" t="s">
        <v>58</v>
      </c>
      <c r="C22" s="2" t="s">
        <v>56</v>
      </c>
      <c r="D22" s="67">
        <v>43888.0</v>
      </c>
      <c r="E22" s="68" t="s">
        <v>57</v>
      </c>
      <c r="F22" s="69">
        <v>2.0</v>
      </c>
      <c r="H22" s="54"/>
    </row>
    <row r="23">
      <c r="A23" s="65"/>
      <c r="B23" s="66" t="s">
        <v>59</v>
      </c>
      <c r="C23" s="2" t="s">
        <v>56</v>
      </c>
      <c r="D23" s="67">
        <v>43888.0</v>
      </c>
      <c r="E23" s="68" t="s">
        <v>57</v>
      </c>
      <c r="F23" s="69">
        <v>3.0</v>
      </c>
      <c r="H23" s="54"/>
    </row>
    <row r="24" ht="12.0" customHeight="1">
      <c r="A24" s="65"/>
      <c r="B24" s="2" t="s">
        <v>60</v>
      </c>
      <c r="C24" s="2" t="s">
        <v>56</v>
      </c>
      <c r="D24" s="70">
        <v>43888.0</v>
      </c>
      <c r="E24" s="68" t="s">
        <v>57</v>
      </c>
      <c r="F24" s="71">
        <v>8.0</v>
      </c>
      <c r="H24" s="54"/>
    </row>
    <row r="25">
      <c r="A25" s="65"/>
      <c r="B25" s="66"/>
      <c r="D25" s="67"/>
      <c r="E25" s="68"/>
      <c r="F25" s="72"/>
      <c r="H25" s="54"/>
    </row>
    <row r="26">
      <c r="A26" s="65"/>
      <c r="B26" s="66"/>
      <c r="D26" s="67"/>
      <c r="E26" s="68"/>
      <c r="F26" s="69"/>
      <c r="H26" s="54"/>
      <c r="I26" s="74"/>
    </row>
    <row r="27">
      <c r="A27" s="65"/>
      <c r="B27" s="75"/>
      <c r="C27" s="76"/>
      <c r="D27" s="77"/>
      <c r="E27" s="78"/>
      <c r="F27" s="79"/>
      <c r="H27" s="80"/>
      <c r="J27" s="81"/>
      <c r="K27" s="82"/>
      <c r="L27" s="82"/>
      <c r="M27" s="81"/>
      <c r="N27" s="83"/>
    </row>
    <row r="28">
      <c r="A28" s="65"/>
      <c r="B28" s="84"/>
      <c r="C28" s="70"/>
      <c r="D28" s="70"/>
      <c r="E28" s="76"/>
      <c r="F28" s="86"/>
      <c r="J28" s="76"/>
      <c r="K28" s="82"/>
      <c r="L28" s="82"/>
      <c r="M28" s="76"/>
      <c r="N28" s="86"/>
    </row>
    <row r="29">
      <c r="A29" s="65"/>
      <c r="B29" s="87"/>
      <c r="C29" s="70"/>
      <c r="D29" s="70"/>
      <c r="E29" s="81"/>
      <c r="F29" s="86"/>
      <c r="G29" s="50"/>
      <c r="H29" s="88"/>
      <c r="J29" s="81"/>
      <c r="K29" s="28"/>
      <c r="L29" s="82"/>
      <c r="M29" s="81"/>
      <c r="N29" s="86"/>
    </row>
    <row r="30">
      <c r="A30" s="65"/>
      <c r="B30" s="87"/>
      <c r="C30" s="70"/>
      <c r="D30" s="70"/>
      <c r="E30" s="76"/>
      <c r="F30" s="86"/>
      <c r="G30" s="50"/>
      <c r="H30" s="88"/>
      <c r="J30" s="81"/>
      <c r="K30" s="28"/>
      <c r="L30" s="82"/>
      <c r="M30" s="76"/>
      <c r="N30" s="86"/>
    </row>
    <row r="31">
      <c r="A31" s="65"/>
      <c r="B31" s="87"/>
      <c r="C31" s="70"/>
      <c r="D31" s="70"/>
      <c r="E31" s="76"/>
      <c r="F31" s="86"/>
      <c r="G31" s="50"/>
      <c r="H31" s="88"/>
      <c r="J31" s="81"/>
      <c r="K31" s="28"/>
      <c r="L31" s="82"/>
      <c r="M31" s="76"/>
      <c r="N31" s="86"/>
    </row>
    <row r="32">
      <c r="A32" s="65"/>
      <c r="B32" s="87"/>
      <c r="C32" s="70"/>
      <c r="D32" s="70"/>
      <c r="E32" s="81"/>
      <c r="F32" s="86"/>
      <c r="G32" s="50"/>
      <c r="H32" s="88"/>
      <c r="J32" s="81"/>
      <c r="K32" s="28"/>
      <c r="L32" s="82"/>
      <c r="M32" s="81"/>
      <c r="N32" s="86"/>
    </row>
    <row r="33">
      <c r="A33" s="65"/>
      <c r="B33" s="87"/>
      <c r="C33" s="70"/>
      <c r="D33" s="70"/>
      <c r="E33" s="81"/>
      <c r="G33" s="50"/>
      <c r="H33" s="88"/>
    </row>
    <row r="34">
      <c r="A34" s="65"/>
      <c r="B34" s="87"/>
      <c r="C34" s="70"/>
      <c r="D34" s="70"/>
      <c r="E34" s="81"/>
      <c r="G34" s="50"/>
      <c r="H34" s="88"/>
    </row>
    <row r="35">
      <c r="A35" s="65"/>
      <c r="B35" s="87"/>
      <c r="C35" s="70"/>
      <c r="D35" s="70"/>
      <c r="E35" s="81"/>
      <c r="G35" s="50"/>
      <c r="H35" s="88"/>
    </row>
    <row r="36">
      <c r="A36" s="65"/>
      <c r="B36" s="87"/>
      <c r="C36" s="70"/>
      <c r="D36" s="70"/>
      <c r="E36" s="81"/>
      <c r="G36" s="50"/>
      <c r="H36" s="88"/>
    </row>
    <row r="37">
      <c r="A37" s="89"/>
      <c r="B37" s="5"/>
      <c r="C37" s="90"/>
      <c r="D37" s="90"/>
      <c r="E37" s="91"/>
      <c r="F37" s="47"/>
      <c r="G37" s="92"/>
      <c r="H37" s="48"/>
    </row>
    <row r="38">
      <c r="A38" s="74"/>
      <c r="B38" s="74"/>
      <c r="C38" s="74"/>
      <c r="D38" s="74"/>
      <c r="E38" s="74"/>
      <c r="F38" s="74"/>
    </row>
    <row r="39">
      <c r="A39" s="93" t="s">
        <v>61</v>
      </c>
    </row>
    <row r="41">
      <c r="G41" s="74"/>
    </row>
    <row r="42">
      <c r="A42" s="94"/>
      <c r="B42" s="66"/>
      <c r="D42" s="67"/>
      <c r="E42" s="95"/>
      <c r="F42" s="69"/>
      <c r="G42" s="69"/>
      <c r="H42" s="95"/>
      <c r="J42" s="96"/>
      <c r="K42" s="97"/>
    </row>
    <row r="43">
      <c r="A43" s="94"/>
      <c r="B43" s="66"/>
      <c r="D43" s="67"/>
      <c r="E43" s="98"/>
      <c r="F43" s="69"/>
      <c r="G43" s="69"/>
      <c r="H43" s="94"/>
      <c r="J43" s="82"/>
      <c r="K43" s="82"/>
      <c r="L43" s="83"/>
      <c r="M43" s="76"/>
      <c r="N43" s="76"/>
    </row>
    <row r="44">
      <c r="A44" s="94"/>
      <c r="B44" s="66"/>
      <c r="D44" s="67"/>
      <c r="E44" s="98"/>
      <c r="F44" s="69"/>
      <c r="G44" s="69"/>
      <c r="H44" s="94"/>
      <c r="J44" s="82"/>
      <c r="K44" s="82"/>
      <c r="L44" s="83"/>
      <c r="M44" s="76"/>
      <c r="N44" s="76"/>
    </row>
    <row r="45">
      <c r="A45" s="94"/>
      <c r="B45" s="66"/>
      <c r="D45" s="67"/>
      <c r="E45" s="98"/>
      <c r="F45" s="69"/>
      <c r="G45" s="69"/>
      <c r="H45" s="94"/>
      <c r="J45" s="82"/>
      <c r="K45" s="82"/>
      <c r="L45" s="83"/>
      <c r="M45" s="76"/>
      <c r="N45" s="76"/>
    </row>
    <row r="46">
      <c r="A46" s="94"/>
      <c r="B46" s="66"/>
      <c r="D46" s="67"/>
      <c r="E46" s="98"/>
      <c r="F46" s="69"/>
      <c r="G46" s="69"/>
      <c r="H46" s="94"/>
      <c r="J46" s="82"/>
      <c r="K46" s="82"/>
      <c r="L46" s="83"/>
      <c r="M46" s="76"/>
      <c r="N46" s="76"/>
    </row>
    <row r="47">
      <c r="A47" s="94"/>
      <c r="B47" s="66"/>
      <c r="D47" s="67"/>
      <c r="E47" s="98"/>
      <c r="F47" s="69"/>
      <c r="G47" s="69"/>
      <c r="H47" s="94"/>
      <c r="J47" s="82"/>
      <c r="K47" s="82"/>
      <c r="L47" s="83"/>
      <c r="M47" s="76"/>
      <c r="N47" s="76"/>
    </row>
    <row r="48">
      <c r="A48" s="94"/>
      <c r="B48" s="66"/>
      <c r="D48" s="67"/>
      <c r="E48" s="98"/>
      <c r="F48" s="69"/>
      <c r="G48" s="69"/>
      <c r="H48" s="94"/>
      <c r="J48" s="82"/>
      <c r="K48" s="86"/>
      <c r="L48" s="83"/>
    </row>
    <row r="49">
      <c r="A49" s="94"/>
      <c r="B49" s="66"/>
      <c r="D49" s="67"/>
      <c r="E49" s="98"/>
      <c r="F49" s="69"/>
      <c r="G49" s="69"/>
      <c r="H49" s="94"/>
      <c r="J49" s="82"/>
      <c r="K49" s="86"/>
      <c r="L49" s="83"/>
    </row>
    <row r="50">
      <c r="A50" s="94"/>
      <c r="B50" s="66"/>
      <c r="D50" s="67"/>
      <c r="E50" s="98"/>
      <c r="F50" s="69"/>
      <c r="G50" s="69"/>
      <c r="H50" s="94"/>
      <c r="J50" s="82"/>
      <c r="K50" s="76"/>
      <c r="L50" s="83"/>
    </row>
    <row r="51">
      <c r="A51" s="94"/>
      <c r="B51" s="66"/>
      <c r="D51" s="67"/>
      <c r="E51" s="95"/>
      <c r="F51" s="69"/>
      <c r="G51" s="69"/>
      <c r="H51" s="94"/>
      <c r="J51" s="50"/>
      <c r="K51" s="28"/>
    </row>
    <row r="52">
      <c r="B52" s="66"/>
      <c r="D52" s="67"/>
      <c r="E52" s="95"/>
      <c r="F52" s="69"/>
      <c r="G52" s="69"/>
      <c r="H52" s="94"/>
      <c r="J52" s="50"/>
      <c r="K52" s="28"/>
    </row>
    <row r="53">
      <c r="A53" s="94"/>
      <c r="B53" s="66"/>
      <c r="D53" s="67"/>
      <c r="E53" s="95"/>
      <c r="F53" s="69"/>
      <c r="G53" s="69"/>
      <c r="H53" s="94"/>
      <c r="J53" s="50"/>
      <c r="K53" s="28"/>
    </row>
    <row r="54">
      <c r="A54" s="94" t="s">
        <v>62</v>
      </c>
      <c r="B54" s="66" t="s">
        <v>63</v>
      </c>
      <c r="C54" s="2" t="s">
        <v>56</v>
      </c>
      <c r="D54" s="67">
        <v>43888.0</v>
      </c>
      <c r="E54" s="68" t="s">
        <v>57</v>
      </c>
      <c r="F54" s="69">
        <v>1.0</v>
      </c>
      <c r="G54" s="69"/>
      <c r="H54" s="94"/>
      <c r="J54" s="50"/>
      <c r="K54" s="28"/>
    </row>
    <row r="55">
      <c r="A55" s="94"/>
      <c r="B55" s="66" t="s">
        <v>64</v>
      </c>
      <c r="C55" s="2" t="s">
        <v>56</v>
      </c>
      <c r="D55" s="67">
        <v>43888.0</v>
      </c>
      <c r="E55" s="68" t="s">
        <v>57</v>
      </c>
      <c r="F55" s="69">
        <v>2.0</v>
      </c>
      <c r="G55" s="69"/>
      <c r="H55" s="94"/>
      <c r="J55" s="50"/>
      <c r="K55" s="28"/>
    </row>
    <row r="56">
      <c r="A56" s="94"/>
      <c r="B56" s="66" t="s">
        <v>65</v>
      </c>
      <c r="C56" s="2" t="s">
        <v>56</v>
      </c>
      <c r="D56" s="67">
        <v>43888.0</v>
      </c>
      <c r="E56" s="68" t="s">
        <v>57</v>
      </c>
      <c r="F56" s="69">
        <v>3.0</v>
      </c>
      <c r="G56" s="69"/>
      <c r="H56" s="94"/>
      <c r="J56" s="50"/>
      <c r="K56" s="28"/>
    </row>
    <row r="57">
      <c r="A57" s="94"/>
      <c r="B57" s="66" t="s">
        <v>66</v>
      </c>
      <c r="C57" s="2" t="s">
        <v>56</v>
      </c>
      <c r="D57" s="67">
        <v>43888.0</v>
      </c>
      <c r="E57" s="68" t="s">
        <v>57</v>
      </c>
      <c r="F57" s="69">
        <v>4.0</v>
      </c>
      <c r="G57" s="69"/>
      <c r="H57" s="94"/>
      <c r="J57" s="50"/>
      <c r="K57" s="28"/>
    </row>
    <row r="58">
      <c r="A58" s="94"/>
      <c r="B58" s="66" t="s">
        <v>67</v>
      </c>
      <c r="C58" s="2" t="s">
        <v>56</v>
      </c>
      <c r="D58" s="67">
        <v>43888.0</v>
      </c>
      <c r="E58" s="68" t="s">
        <v>57</v>
      </c>
      <c r="F58" s="69">
        <v>8.0</v>
      </c>
      <c r="G58" s="69"/>
      <c r="H58" s="94"/>
      <c r="J58" s="50"/>
      <c r="K58" s="99"/>
    </row>
    <row r="59">
      <c r="A59" s="94" t="s">
        <v>68</v>
      </c>
      <c r="B59" s="66" t="s">
        <v>69</v>
      </c>
      <c r="C59" s="2" t="s">
        <v>56</v>
      </c>
      <c r="D59" s="67">
        <v>43888.0</v>
      </c>
      <c r="E59" s="68" t="s">
        <v>57</v>
      </c>
      <c r="F59" s="100">
        <v>1.0</v>
      </c>
      <c r="G59" s="100"/>
      <c r="H59" s="94"/>
      <c r="J59" s="74"/>
      <c r="K59" s="74"/>
    </row>
    <row r="60">
      <c r="A60" s="94"/>
      <c r="B60" s="66" t="s">
        <v>70</v>
      </c>
      <c r="C60" s="2" t="s">
        <v>56</v>
      </c>
      <c r="D60" s="67">
        <v>43888.0</v>
      </c>
      <c r="E60" s="68" t="s">
        <v>57</v>
      </c>
      <c r="F60" s="69">
        <v>2.0</v>
      </c>
      <c r="G60" s="69"/>
      <c r="H60" s="94"/>
      <c r="J60" s="96"/>
      <c r="K60" s="96"/>
    </row>
    <row r="61">
      <c r="A61" s="94"/>
      <c r="B61" s="66" t="s">
        <v>71</v>
      </c>
      <c r="C61" s="2" t="s">
        <v>56</v>
      </c>
      <c r="D61" s="67">
        <v>43888.0</v>
      </c>
      <c r="E61" s="68" t="s">
        <v>57</v>
      </c>
      <c r="F61" s="69">
        <v>3.0</v>
      </c>
      <c r="G61" s="69"/>
      <c r="H61" s="94"/>
      <c r="J61" s="101"/>
      <c r="K61" s="28"/>
    </row>
    <row r="62">
      <c r="A62" s="94"/>
      <c r="B62" s="66" t="s">
        <v>72</v>
      </c>
      <c r="C62" s="2" t="s">
        <v>56</v>
      </c>
      <c r="D62" s="67">
        <v>43888.0</v>
      </c>
      <c r="E62" s="68" t="s">
        <v>57</v>
      </c>
      <c r="F62" s="69">
        <v>4.0</v>
      </c>
      <c r="G62" s="69"/>
      <c r="H62" s="94"/>
      <c r="J62" s="101"/>
      <c r="K62" s="28"/>
    </row>
    <row r="63">
      <c r="A63" s="94"/>
      <c r="B63" s="66" t="s">
        <v>73</v>
      </c>
      <c r="C63" s="2" t="s">
        <v>56</v>
      </c>
      <c r="D63" s="67">
        <v>43888.0</v>
      </c>
      <c r="E63" s="68" t="s">
        <v>57</v>
      </c>
      <c r="F63" s="69">
        <v>5.0</v>
      </c>
      <c r="G63" s="69"/>
      <c r="H63" s="95"/>
      <c r="J63" s="101"/>
      <c r="K63" s="28"/>
    </row>
    <row r="64">
      <c r="A64" s="94"/>
      <c r="B64" s="66" t="s">
        <v>74</v>
      </c>
      <c r="C64" s="2" t="s">
        <v>56</v>
      </c>
      <c r="D64" s="67">
        <v>43888.0</v>
      </c>
      <c r="E64" s="68" t="s">
        <v>57</v>
      </c>
      <c r="F64" s="69">
        <v>8.0</v>
      </c>
      <c r="G64" s="69"/>
      <c r="H64" s="95"/>
      <c r="J64" s="101"/>
      <c r="K64" s="28"/>
    </row>
    <row r="65">
      <c r="A65" s="94" t="s">
        <v>75</v>
      </c>
      <c r="B65" s="66" t="s">
        <v>55</v>
      </c>
      <c r="C65" s="2" t="s">
        <v>56</v>
      </c>
      <c r="D65" s="67">
        <v>43888.0</v>
      </c>
      <c r="E65" s="68" t="s">
        <v>57</v>
      </c>
      <c r="F65" s="69">
        <v>1.0</v>
      </c>
      <c r="G65" s="69"/>
      <c r="H65" s="95"/>
      <c r="J65" s="101"/>
      <c r="K65" s="28"/>
    </row>
    <row r="66">
      <c r="A66" s="94"/>
      <c r="B66" s="66" t="s">
        <v>58</v>
      </c>
      <c r="C66" s="2" t="s">
        <v>56</v>
      </c>
      <c r="D66" s="67">
        <v>43888.0</v>
      </c>
      <c r="E66" s="68" t="s">
        <v>57</v>
      </c>
      <c r="F66" s="69">
        <v>2.0</v>
      </c>
      <c r="G66" s="69"/>
      <c r="H66" s="95"/>
      <c r="J66" s="101"/>
      <c r="K66" s="28"/>
    </row>
    <row r="67">
      <c r="A67" s="94"/>
      <c r="B67" s="66" t="s">
        <v>59</v>
      </c>
      <c r="C67" s="2" t="s">
        <v>56</v>
      </c>
      <c r="D67" s="67">
        <v>43888.0</v>
      </c>
      <c r="E67" s="68" t="s">
        <v>57</v>
      </c>
      <c r="F67" s="69">
        <v>3.0</v>
      </c>
      <c r="G67" s="69"/>
      <c r="H67" s="95"/>
      <c r="J67" s="101"/>
      <c r="K67" s="28"/>
    </row>
    <row r="68">
      <c r="A68" s="102"/>
      <c r="B68" s="2" t="s">
        <v>60</v>
      </c>
      <c r="C68" s="2" t="s">
        <v>56</v>
      </c>
      <c r="D68" s="70">
        <v>43888.0</v>
      </c>
      <c r="E68" s="68" t="s">
        <v>57</v>
      </c>
      <c r="F68" s="71">
        <v>8.0</v>
      </c>
      <c r="G68" s="76"/>
      <c r="H68" s="81"/>
      <c r="I68" s="28"/>
      <c r="J68" s="50"/>
      <c r="K68" s="28"/>
    </row>
    <row r="69">
      <c r="A69" s="102"/>
      <c r="B69" s="75"/>
      <c r="C69" s="76"/>
      <c r="D69" s="82"/>
      <c r="E69" s="78"/>
      <c r="F69" s="102"/>
      <c r="G69" s="76"/>
      <c r="H69" s="81"/>
      <c r="I69" s="28"/>
      <c r="J69" s="50"/>
      <c r="K69" s="28"/>
    </row>
    <row r="70">
      <c r="A70" s="102"/>
      <c r="B70" s="75"/>
      <c r="C70" s="76"/>
      <c r="D70" s="82"/>
      <c r="E70" s="78"/>
      <c r="F70" s="102"/>
      <c r="G70" s="76"/>
      <c r="H70" s="81"/>
      <c r="I70" s="81"/>
      <c r="J70" s="50"/>
      <c r="K70" s="28"/>
    </row>
    <row r="71">
      <c r="A71" s="102"/>
      <c r="B71" s="75"/>
      <c r="C71" s="76"/>
      <c r="D71" s="82"/>
      <c r="E71" s="78"/>
      <c r="F71" s="102"/>
      <c r="G71" s="76"/>
      <c r="H71" s="81"/>
      <c r="I71" s="81"/>
      <c r="J71" s="50"/>
      <c r="K71" s="28"/>
    </row>
    <row r="72">
      <c r="A72" s="102"/>
      <c r="B72" s="75"/>
      <c r="C72" s="76"/>
      <c r="D72" s="82"/>
      <c r="E72" s="78"/>
      <c r="F72" s="102"/>
      <c r="G72" s="76"/>
      <c r="H72" s="81"/>
      <c r="I72" s="81"/>
      <c r="J72" s="50"/>
      <c r="K72" s="28"/>
    </row>
    <row r="73">
      <c r="A73" s="103"/>
      <c r="B73" s="75"/>
      <c r="C73" s="76"/>
      <c r="D73" s="82"/>
      <c r="E73" s="78"/>
      <c r="F73" s="103"/>
      <c r="G73" s="76"/>
      <c r="H73" s="81"/>
      <c r="I73" s="81"/>
      <c r="J73" s="50"/>
      <c r="K73" s="28"/>
    </row>
    <row r="74">
      <c r="A74" s="103"/>
      <c r="B74" s="75"/>
      <c r="C74" s="76"/>
      <c r="D74" s="82"/>
      <c r="E74" s="78"/>
      <c r="F74" s="103"/>
      <c r="G74" s="76"/>
      <c r="H74" s="81"/>
      <c r="I74" s="81"/>
      <c r="J74" s="50"/>
      <c r="K74" s="28"/>
    </row>
    <row r="75">
      <c r="A75" s="103"/>
      <c r="B75" s="75"/>
      <c r="C75" s="76"/>
      <c r="D75" s="82"/>
      <c r="E75" s="78"/>
      <c r="F75" s="103"/>
      <c r="G75" s="76"/>
      <c r="H75" s="81"/>
      <c r="I75" s="81"/>
      <c r="J75" s="50"/>
      <c r="K75" s="28"/>
    </row>
    <row r="76">
      <c r="A76" s="103"/>
      <c r="B76" s="75"/>
      <c r="C76" s="76"/>
      <c r="D76" s="82"/>
      <c r="E76" s="78"/>
      <c r="F76" s="103"/>
      <c r="G76" s="76"/>
      <c r="H76" s="81"/>
      <c r="I76" s="81"/>
      <c r="J76" s="50"/>
      <c r="K76" s="28"/>
    </row>
    <row r="77">
      <c r="A77" s="103"/>
      <c r="B77" s="75"/>
      <c r="C77" s="76"/>
      <c r="D77" s="82"/>
      <c r="E77" s="78"/>
      <c r="F77" s="103"/>
      <c r="G77" s="76"/>
      <c r="H77" s="76"/>
      <c r="I77" s="76"/>
    </row>
    <row r="78">
      <c r="A78" s="103"/>
      <c r="B78" s="81"/>
      <c r="C78" s="75"/>
      <c r="D78" s="82"/>
      <c r="E78" s="78"/>
      <c r="F78" s="103"/>
      <c r="G78" s="81"/>
      <c r="H78" s="81"/>
      <c r="I78" s="81"/>
      <c r="J78" s="74"/>
      <c r="K78" s="74"/>
    </row>
    <row r="79">
      <c r="A79" s="103"/>
      <c r="B79" s="81"/>
      <c r="C79" s="75"/>
      <c r="D79" s="82"/>
      <c r="E79" s="78"/>
      <c r="F79" s="103"/>
      <c r="G79" s="76"/>
      <c r="H79" s="81"/>
      <c r="I79" s="81"/>
      <c r="J79" s="96"/>
      <c r="K79" s="96"/>
    </row>
    <row r="80">
      <c r="A80" s="31"/>
      <c r="B80" s="104"/>
      <c r="C80" s="70"/>
      <c r="D80" s="70"/>
      <c r="E80" s="76"/>
      <c r="F80" s="86"/>
      <c r="G80" s="86"/>
      <c r="H80" s="81"/>
      <c r="I80" s="75"/>
      <c r="J80" s="101"/>
      <c r="K80" s="28"/>
    </row>
    <row r="81">
      <c r="A81" s="31"/>
      <c r="B81" s="104"/>
      <c r="C81" s="70"/>
      <c r="D81" s="70"/>
      <c r="E81" s="81"/>
      <c r="F81" s="86"/>
      <c r="G81" s="86"/>
      <c r="H81" s="81"/>
      <c r="I81" s="75"/>
      <c r="J81" s="101"/>
      <c r="K81" s="28"/>
    </row>
    <row r="82">
      <c r="A82" s="31"/>
      <c r="B82" s="104"/>
      <c r="C82" s="70"/>
      <c r="D82" s="70"/>
      <c r="E82" s="81"/>
      <c r="F82" s="86"/>
      <c r="G82" s="86"/>
      <c r="H82" s="81"/>
      <c r="I82" s="75"/>
      <c r="J82" s="101"/>
      <c r="K82" s="28"/>
    </row>
    <row r="83">
      <c r="A83" s="31"/>
      <c r="B83" s="104"/>
      <c r="C83" s="70"/>
      <c r="D83" s="70"/>
      <c r="E83" s="81"/>
      <c r="F83" s="86"/>
      <c r="G83" s="86"/>
      <c r="H83" s="81"/>
      <c r="I83" s="75"/>
      <c r="J83" s="101"/>
      <c r="K83" s="28"/>
    </row>
    <row r="84">
      <c r="A84" s="31"/>
      <c r="B84" s="104"/>
      <c r="C84" s="70"/>
      <c r="D84" s="70"/>
      <c r="E84" s="81"/>
      <c r="F84" s="86"/>
      <c r="G84" s="86"/>
      <c r="H84" s="81"/>
      <c r="I84" s="75"/>
      <c r="J84" s="101"/>
      <c r="K84" s="28"/>
    </row>
    <row r="85">
      <c r="A85" s="31"/>
      <c r="B85" s="104"/>
      <c r="C85" s="70"/>
      <c r="D85" s="70"/>
      <c r="E85" s="81"/>
      <c r="F85" s="86"/>
      <c r="G85" s="86"/>
      <c r="H85" s="81"/>
      <c r="I85" s="81"/>
      <c r="J85" s="50"/>
      <c r="K85" s="28"/>
    </row>
    <row r="86">
      <c r="A86" s="2"/>
      <c r="B86" s="2"/>
      <c r="C86" s="101"/>
      <c r="D86" s="101"/>
      <c r="E86" s="76"/>
      <c r="F86" s="86"/>
      <c r="G86" s="86"/>
      <c r="H86" s="81"/>
      <c r="I86" s="81"/>
      <c r="J86" s="50"/>
      <c r="K86" s="28"/>
    </row>
    <row r="87">
      <c r="A87" s="76"/>
      <c r="D87" s="82"/>
      <c r="E87" s="82"/>
      <c r="F87" s="86"/>
      <c r="G87" s="86"/>
      <c r="H87" s="81"/>
      <c r="I87" s="81"/>
      <c r="J87" s="50"/>
      <c r="K87" s="28"/>
    </row>
    <row r="88">
      <c r="A88" s="76"/>
      <c r="D88" s="82"/>
      <c r="E88" s="82"/>
      <c r="F88" s="86"/>
      <c r="G88" s="86"/>
      <c r="H88" s="81"/>
      <c r="I88" s="81"/>
      <c r="J88" s="50"/>
      <c r="K88" s="28"/>
    </row>
    <row r="89">
      <c r="A89" s="76"/>
      <c r="D89" s="82"/>
      <c r="E89" s="82"/>
      <c r="F89" s="86"/>
      <c r="G89" s="86"/>
      <c r="H89" s="81"/>
      <c r="I89" s="81"/>
      <c r="J89" s="50"/>
      <c r="K89" s="28"/>
    </row>
    <row r="90">
      <c r="A90" s="76"/>
      <c r="D90" s="82"/>
      <c r="E90" s="82"/>
      <c r="F90" s="86"/>
      <c r="G90" s="86"/>
      <c r="H90" s="81"/>
      <c r="I90" s="81"/>
      <c r="J90" s="50"/>
      <c r="K90" s="28"/>
    </row>
    <row r="91">
      <c r="A91" s="76"/>
      <c r="D91" s="82"/>
      <c r="E91" s="82"/>
      <c r="F91" s="86"/>
      <c r="G91" s="86"/>
      <c r="H91" s="81"/>
      <c r="I91" s="81"/>
      <c r="J91" s="50"/>
      <c r="K91" s="28"/>
    </row>
    <row r="92">
      <c r="A92" s="76"/>
      <c r="D92" s="82"/>
      <c r="E92" s="82"/>
      <c r="F92" s="86"/>
      <c r="G92" s="86"/>
      <c r="H92" s="81"/>
      <c r="I92" s="81"/>
      <c r="J92" s="50"/>
      <c r="K92" s="28"/>
    </row>
    <row r="93">
      <c r="A93" s="76"/>
      <c r="D93" s="82"/>
      <c r="E93" s="82"/>
      <c r="F93" s="86"/>
      <c r="G93" s="86"/>
      <c r="H93" s="81"/>
      <c r="I93" s="81"/>
      <c r="J93" s="50"/>
      <c r="K93" s="28"/>
    </row>
    <row r="94">
      <c r="A94" s="76"/>
      <c r="D94" s="82"/>
      <c r="E94" s="82"/>
      <c r="F94" s="86"/>
      <c r="G94" s="86"/>
      <c r="H94" s="81"/>
      <c r="I94" s="81"/>
      <c r="J94" s="50"/>
      <c r="K94" s="28"/>
    </row>
    <row r="95">
      <c r="A95" s="76"/>
      <c r="D95" s="82"/>
      <c r="E95" s="82"/>
      <c r="F95" s="86"/>
      <c r="G95" s="86"/>
      <c r="H95" s="81"/>
      <c r="I95" s="81"/>
      <c r="J95" s="50"/>
      <c r="K95" s="28"/>
    </row>
    <row r="96">
      <c r="A96" s="76"/>
      <c r="D96" s="82"/>
      <c r="E96" s="82"/>
      <c r="F96" s="86"/>
      <c r="G96" s="86"/>
      <c r="H96" s="76"/>
      <c r="I96" s="76"/>
    </row>
    <row r="97">
      <c r="A97" s="76"/>
      <c r="D97" s="82"/>
      <c r="E97" s="82"/>
      <c r="F97" s="86"/>
      <c r="G97" s="86"/>
      <c r="H97" s="76"/>
      <c r="I97" s="76"/>
    </row>
    <row r="98">
      <c r="A98" s="76"/>
      <c r="D98" s="82"/>
      <c r="E98" s="82"/>
      <c r="F98" s="86"/>
      <c r="G98" s="86"/>
      <c r="H98" s="76"/>
      <c r="I98" s="76"/>
    </row>
    <row r="99">
      <c r="A99" s="76"/>
      <c r="D99" s="82"/>
      <c r="E99" s="82"/>
      <c r="F99" s="86"/>
      <c r="G99" s="86"/>
      <c r="H99" s="76"/>
      <c r="I99" s="76"/>
    </row>
    <row r="100">
      <c r="A100" s="76"/>
      <c r="D100" s="82"/>
      <c r="E100" s="82"/>
      <c r="F100" s="86"/>
      <c r="G100" s="86"/>
      <c r="H100" s="76"/>
      <c r="I100" s="76"/>
    </row>
    <row r="101">
      <c r="A101" s="76"/>
      <c r="D101" s="82"/>
      <c r="E101" s="82"/>
      <c r="F101" s="86"/>
      <c r="G101" s="86"/>
      <c r="H101" s="76"/>
      <c r="I101" s="76"/>
    </row>
    <row r="102">
      <c r="A102" s="76"/>
      <c r="D102" s="82"/>
      <c r="E102" s="82"/>
      <c r="F102" s="86"/>
      <c r="G102" s="86"/>
      <c r="H102" s="76"/>
      <c r="I102" s="76"/>
    </row>
    <row r="103">
      <c r="A103" s="76"/>
      <c r="D103" s="82"/>
      <c r="E103" s="82"/>
      <c r="F103" s="86"/>
      <c r="G103" s="86"/>
      <c r="H103" s="76"/>
      <c r="I103" s="76"/>
    </row>
    <row r="104">
      <c r="A104" s="76"/>
      <c r="D104" s="82"/>
      <c r="E104" s="82"/>
      <c r="F104" s="86"/>
      <c r="G104" s="86"/>
      <c r="H104" s="76"/>
      <c r="I104" s="76"/>
    </row>
  </sheetData>
  <mergeCells count="12">
    <mergeCell ref="D7:F7"/>
    <mergeCell ref="D9:F11"/>
    <mergeCell ref="A19:E19"/>
    <mergeCell ref="A39:K40"/>
    <mergeCell ref="G41:K41"/>
    <mergeCell ref="A1:B1"/>
    <mergeCell ref="B2:C2"/>
    <mergeCell ref="B3:C3"/>
    <mergeCell ref="D3:E3"/>
    <mergeCell ref="F3:G3"/>
    <mergeCell ref="H3:I3"/>
    <mergeCell ref="D6:F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8.0"/>
    <col customWidth="1" min="2" max="2" width="25.14"/>
    <col customWidth="1" min="3" max="3" width="26.0"/>
    <col customWidth="1" min="4" max="4" width="20.71"/>
    <col customWidth="1" min="5" max="5" width="26.14"/>
    <col customWidth="1" min="6" max="6" width="30.29"/>
    <col customWidth="1" min="7" max="7" width="28.57"/>
  </cols>
  <sheetData>
    <row r="2">
      <c r="A2" s="2" t="s">
        <v>1</v>
      </c>
    </row>
    <row r="3">
      <c r="A3" s="4" t="s">
        <v>3</v>
      </c>
      <c r="B3" s="4" t="s">
        <v>9</v>
      </c>
      <c r="C3" s="4" t="s">
        <v>10</v>
      </c>
      <c r="E3" s="6" t="s">
        <v>11</v>
      </c>
    </row>
    <row r="4">
      <c r="A4" t="str">
        <f t="shared" ref="A4:A11" si="1">substitute(#REF!,"00 00 00","00 12 E0")</f>
        <v>#REF!</v>
      </c>
      <c r="B4" t="str">
        <f t="shared" ref="B4:B19" si="2">substitute(A4," ","-")</f>
        <v>#REF!</v>
      </c>
      <c r="C4" t="str">
        <f t="shared" ref="C4:C19" si="3">left(B4,23)</f>
        <v>#REF!</v>
      </c>
      <c r="E4" s="13" t="str">
        <f>substitute('Human Friendly'!$C$7,"a.txt","a")</f>
        <v/>
      </c>
    </row>
    <row r="5">
      <c r="A5" t="str">
        <f t="shared" si="1"/>
        <v>#REF!</v>
      </c>
      <c r="B5" t="str">
        <f t="shared" si="2"/>
        <v>#REF!</v>
      </c>
      <c r="C5" t="str">
        <f t="shared" si="3"/>
        <v>#REF!</v>
      </c>
      <c r="E5" s="13" t="str">
        <f>substitute('Human Friendly'!$C$7,"a.txt","a")</f>
        <v/>
      </c>
    </row>
    <row r="6">
      <c r="A6" t="str">
        <f t="shared" si="1"/>
        <v>#REF!</v>
      </c>
      <c r="B6" t="str">
        <f t="shared" si="2"/>
        <v>#REF!</v>
      </c>
      <c r="C6" t="str">
        <f t="shared" si="3"/>
        <v>#REF!</v>
      </c>
      <c r="E6" s="13" t="str">
        <f>substitute('Human Friendly'!$C$7,"a.txt","a")</f>
        <v/>
      </c>
    </row>
    <row r="7">
      <c r="A7" t="str">
        <f t="shared" si="1"/>
        <v>#REF!</v>
      </c>
      <c r="B7" t="str">
        <f t="shared" si="2"/>
        <v>#REF!</v>
      </c>
      <c r="C7" t="str">
        <f t="shared" si="3"/>
        <v>#REF!</v>
      </c>
      <c r="D7" s="19"/>
      <c r="E7" s="13" t="str">
        <f>substitute('Human Friendly'!$C$7,"a.txt","a")</f>
        <v/>
      </c>
    </row>
    <row r="8">
      <c r="A8" t="str">
        <f t="shared" si="1"/>
        <v>#REF!</v>
      </c>
      <c r="B8" t="str">
        <f t="shared" si="2"/>
        <v>#REF!</v>
      </c>
      <c r="C8" t="str">
        <f t="shared" si="3"/>
        <v>#REF!</v>
      </c>
      <c r="E8" s="13" t="str">
        <f>substitute('Human Friendly'!$C$7,"a.txt","a")</f>
        <v/>
      </c>
    </row>
    <row r="9">
      <c r="A9" t="str">
        <f t="shared" si="1"/>
        <v>#REF!</v>
      </c>
      <c r="B9" t="str">
        <f t="shared" si="2"/>
        <v>#REF!</v>
      </c>
      <c r="C9" t="str">
        <f t="shared" si="3"/>
        <v>#REF!</v>
      </c>
      <c r="E9" s="13" t="str">
        <f>substitute('Human Friendly'!$C$7,"a.txt","a")</f>
        <v/>
      </c>
    </row>
    <row r="10">
      <c r="A10" t="str">
        <f t="shared" si="1"/>
        <v>#REF!</v>
      </c>
      <c r="B10" t="str">
        <f t="shared" si="2"/>
        <v>#REF!</v>
      </c>
      <c r="C10" t="str">
        <f t="shared" si="3"/>
        <v>#REF!</v>
      </c>
      <c r="E10" s="13" t="str">
        <f>substitute('Human Friendly'!$C$7,"a.txt","a")</f>
        <v/>
      </c>
    </row>
    <row r="11">
      <c r="A11" t="str">
        <f t="shared" si="1"/>
        <v>#REF!</v>
      </c>
      <c r="B11" t="str">
        <f t="shared" si="2"/>
        <v>#REF!</v>
      </c>
      <c r="C11" t="str">
        <f t="shared" si="3"/>
        <v>#REF!</v>
      </c>
      <c r="E11" s="13" t="str">
        <f>substitute('Human Friendly'!$C$7,"a.txt","a")</f>
        <v/>
      </c>
    </row>
    <row r="12">
      <c r="A12" t="str">
        <f>substitute('Human Friendly'!B29,"00 00 00","00 12 E0")</f>
        <v/>
      </c>
      <c r="B12" t="str">
        <f t="shared" si="2"/>
        <v/>
      </c>
      <c r="C12" t="str">
        <f t="shared" si="3"/>
        <v/>
      </c>
      <c r="E12" s="13" t="str">
        <f>substitute('Human Friendly'!$C$7,"a.txt","a")</f>
        <v/>
      </c>
    </row>
    <row r="13">
      <c r="A13" t="str">
        <f>substitute('Human Friendly'!B30,"00 00 00","00 12 E0")</f>
        <v/>
      </c>
      <c r="B13" t="str">
        <f t="shared" si="2"/>
        <v/>
      </c>
      <c r="C13" t="str">
        <f t="shared" si="3"/>
        <v/>
      </c>
      <c r="E13" s="13" t="str">
        <f>substitute('Human Friendly'!$C$7,"a.txt","a")</f>
        <v/>
      </c>
    </row>
    <row r="14">
      <c r="A14" t="str">
        <f>substitute('Human Friendly'!B31,"00 00 00","00 12 E0")</f>
        <v/>
      </c>
      <c r="B14" t="str">
        <f t="shared" si="2"/>
        <v/>
      </c>
      <c r="C14" t="str">
        <f t="shared" si="3"/>
        <v/>
      </c>
      <c r="E14" s="13" t="str">
        <f>substitute('Human Friendly'!$C$7,"a.txt","a")</f>
        <v/>
      </c>
    </row>
    <row r="15">
      <c r="A15" t="str">
        <f>substitute('Human Friendly'!B32,"00 00 00","00 12 E0")</f>
        <v/>
      </c>
      <c r="B15" t="str">
        <f t="shared" si="2"/>
        <v/>
      </c>
      <c r="C15" t="str">
        <f t="shared" si="3"/>
        <v/>
      </c>
      <c r="E15" s="13" t="str">
        <f>substitute('Human Friendly'!$C$7,"a.txt","a")</f>
        <v/>
      </c>
    </row>
    <row r="16">
      <c r="A16" t="str">
        <f>substitute('Human Friendly'!B33,"00 00 00","00 12 E0")</f>
        <v/>
      </c>
      <c r="B16" t="str">
        <f t="shared" si="2"/>
        <v/>
      </c>
      <c r="C16" t="str">
        <f t="shared" si="3"/>
        <v/>
      </c>
      <c r="E16" s="13" t="str">
        <f>substitute('Human Friendly'!$C$7,"a.txt","a")</f>
        <v/>
      </c>
    </row>
    <row r="17">
      <c r="A17" t="str">
        <f>substitute('Human Friendly'!B34,"00 00 00","00 12 E0")</f>
        <v/>
      </c>
      <c r="B17" t="str">
        <f t="shared" si="2"/>
        <v/>
      </c>
      <c r="C17" t="str">
        <f t="shared" si="3"/>
        <v/>
      </c>
      <c r="E17" s="13" t="str">
        <f>substitute('Human Friendly'!$C$7,"a.txt","a")</f>
        <v/>
      </c>
    </row>
    <row r="18">
      <c r="A18" t="str">
        <f>substitute('Human Friendly'!B35,"00 00 00","00 12 E0")</f>
        <v/>
      </c>
      <c r="B18" t="str">
        <f t="shared" si="2"/>
        <v/>
      </c>
      <c r="C18" t="str">
        <f t="shared" si="3"/>
        <v/>
      </c>
      <c r="E18" s="13" t="str">
        <f>substitute('Human Friendly'!$C$7,"a.txt","a")</f>
        <v/>
      </c>
    </row>
    <row r="19">
      <c r="A19" t="str">
        <f>substitute('Human Friendly'!B36,"00 00 00","00 12 E0")</f>
        <v/>
      </c>
      <c r="B19" t="str">
        <f t="shared" si="2"/>
        <v/>
      </c>
      <c r="C19" t="str">
        <f t="shared" si="3"/>
        <v/>
      </c>
      <c r="E19" s="13" t="str">
        <f>substitute('Human Friendly'!$C$7,"a.txt","a")</f>
        <v/>
      </c>
    </row>
  </sheetData>
  <drawing r:id="rId1"/>
</worksheet>
</file>