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.dellacas\Documents\Bruno-TB\7_figure\"/>
    </mc:Choice>
  </mc:AlternateContent>
  <bookViews>
    <workbookView xWindow="0" yWindow="0" windowWidth="28800" windowHeight="12300"/>
  </bookViews>
  <sheets>
    <sheet name="Restitution 3D" sheetId="1" r:id="rId1"/>
    <sheet name="plan facade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47" i="1" l="1"/>
  <c r="BV53" i="1"/>
  <c r="BV42" i="1"/>
  <c r="BV43" i="1"/>
  <c r="BV44" i="1"/>
  <c r="BV45" i="1"/>
  <c r="BV46" i="1"/>
  <c r="BV47" i="1"/>
  <c r="BV48" i="1"/>
  <c r="BV49" i="1"/>
  <c r="BV50" i="1"/>
  <c r="BV51" i="1"/>
  <c r="BV52" i="1"/>
  <c r="BV41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20" i="1" l="1"/>
  <c r="V19" i="1"/>
  <c r="V18" i="1"/>
  <c r="V17" i="1"/>
  <c r="V16" i="1"/>
  <c r="V15" i="1"/>
  <c r="V14" i="1"/>
  <c r="V13" i="1"/>
  <c r="V12" i="1"/>
  <c r="V11" i="1"/>
  <c r="V10" i="1"/>
  <c r="V9" i="1"/>
  <c r="V8" i="1"/>
  <c r="BT42" i="1"/>
  <c r="BT43" i="1"/>
  <c r="BT44" i="1"/>
  <c r="BT45" i="1"/>
  <c r="BT46" i="1"/>
  <c r="BT47" i="1"/>
  <c r="BT48" i="1"/>
  <c r="BT49" i="1"/>
  <c r="BT50" i="1"/>
  <c r="BT51" i="1"/>
  <c r="BT52" i="1"/>
  <c r="BR42" i="1"/>
  <c r="BR43" i="1"/>
  <c r="BR44" i="1"/>
  <c r="BR45" i="1"/>
  <c r="BR46" i="1"/>
  <c r="BR47" i="1"/>
  <c r="BR48" i="1"/>
  <c r="BR49" i="1"/>
  <c r="BR50" i="1"/>
  <c r="BR51" i="1"/>
  <c r="BR52" i="1"/>
  <c r="BP42" i="1"/>
  <c r="BP43" i="1"/>
  <c r="BP44" i="1"/>
  <c r="BP45" i="1"/>
  <c r="BP46" i="1"/>
  <c r="BP47" i="1"/>
  <c r="BP48" i="1"/>
  <c r="BP49" i="1"/>
  <c r="BP50" i="1"/>
  <c r="BP51" i="1"/>
  <c r="BP52" i="1"/>
  <c r="BN42" i="1"/>
  <c r="BN43" i="1"/>
  <c r="BN44" i="1"/>
  <c r="BN45" i="1"/>
  <c r="BN46" i="1"/>
  <c r="BN48" i="1"/>
  <c r="BN49" i="1"/>
  <c r="BN53" i="1" s="1"/>
  <c r="BN50" i="1"/>
  <c r="BN51" i="1"/>
  <c r="BN52" i="1"/>
  <c r="BT41" i="1"/>
  <c r="BR41" i="1"/>
  <c r="BP41" i="1"/>
  <c r="BN41" i="1"/>
  <c r="BL42" i="1"/>
  <c r="BL43" i="1"/>
  <c r="BL44" i="1"/>
  <c r="BL45" i="1"/>
  <c r="BL46" i="1"/>
  <c r="BL47" i="1"/>
  <c r="BL48" i="1"/>
  <c r="BL49" i="1"/>
  <c r="BL50" i="1"/>
  <c r="BL51" i="1"/>
  <c r="BL52" i="1"/>
  <c r="BL41" i="1"/>
  <c r="BR53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AL14" i="1"/>
  <c r="AL19" i="1"/>
  <c r="AL18" i="1"/>
  <c r="AL17" i="1"/>
  <c r="AL16" i="1"/>
  <c r="AL15" i="1"/>
  <c r="AL13" i="1"/>
  <c r="AL12" i="1"/>
  <c r="AL11" i="1"/>
  <c r="AL10" i="1"/>
  <c r="AL9" i="1"/>
  <c r="AL8" i="1"/>
  <c r="V20" i="1" l="1"/>
  <c r="BP53" i="1"/>
  <c r="BT53" i="1"/>
  <c r="BB20" i="1"/>
  <c r="AL20" i="1"/>
  <c r="BT14" i="1"/>
  <c r="BT20" i="1"/>
  <c r="AD20" i="1"/>
  <c r="AT20" i="1"/>
  <c r="AX19" i="1"/>
  <c r="AT19" i="1"/>
  <c r="AP19" i="1"/>
  <c r="AX18" i="1"/>
  <c r="AT18" i="1"/>
  <c r="AP18" i="1"/>
  <c r="AX17" i="1"/>
  <c r="AT17" i="1"/>
  <c r="AP17" i="1"/>
  <c r="AX16" i="1"/>
  <c r="AT16" i="1"/>
  <c r="AP16" i="1"/>
  <c r="AX15" i="1"/>
  <c r="AT15" i="1"/>
  <c r="AP15" i="1"/>
  <c r="AX14" i="1"/>
  <c r="AT14" i="1"/>
  <c r="AP14" i="1"/>
  <c r="AX13" i="1"/>
  <c r="AT13" i="1"/>
  <c r="AP13" i="1"/>
  <c r="AX12" i="1"/>
  <c r="AT12" i="1"/>
  <c r="AP12" i="1"/>
  <c r="AX11" i="1"/>
  <c r="AT11" i="1"/>
  <c r="AP11" i="1"/>
  <c r="AX10" i="1"/>
  <c r="AT10" i="1"/>
  <c r="AP10" i="1"/>
  <c r="AX9" i="1"/>
  <c r="AT9" i="1"/>
  <c r="AP9" i="1"/>
  <c r="AX8" i="1"/>
  <c r="AT8" i="1"/>
  <c r="AP8" i="1"/>
  <c r="BL53" i="1" l="1"/>
  <c r="AX20" i="1"/>
  <c r="AP20" i="1"/>
  <c r="N9" i="1"/>
  <c r="BN9" i="1" s="1"/>
  <c r="N10" i="1"/>
  <c r="BN10" i="1" s="1"/>
  <c r="N11" i="1"/>
  <c r="BN11" i="1" s="1"/>
  <c r="N12" i="1"/>
  <c r="BN12" i="1" s="1"/>
  <c r="N13" i="1"/>
  <c r="BN13" i="1" s="1"/>
  <c r="N14" i="1"/>
  <c r="BN14" i="1" s="1"/>
  <c r="N15" i="1"/>
  <c r="BN15" i="1" s="1"/>
  <c r="N16" i="1"/>
  <c r="BN16" i="1" s="1"/>
  <c r="N17" i="1"/>
  <c r="BN17" i="1" s="1"/>
  <c r="N18" i="1"/>
  <c r="BN18" i="1" s="1"/>
  <c r="N19" i="1"/>
  <c r="BN19" i="1" s="1"/>
  <c r="N8" i="1"/>
  <c r="BN8" i="1" s="1"/>
  <c r="BN20" i="1" l="1"/>
  <c r="N20" i="1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I34" i="2" s="1"/>
  <c r="H36" i="2"/>
  <c r="H34" i="2" s="1"/>
  <c r="I35" i="2"/>
  <c r="H35" i="2"/>
  <c r="I31" i="2"/>
  <c r="I32" i="2" s="1"/>
  <c r="H31" i="2"/>
  <c r="H32" i="2" s="1"/>
  <c r="S9" i="2" l="1"/>
  <c r="S10" i="2"/>
  <c r="S11" i="2"/>
  <c r="S12" i="2"/>
  <c r="S13" i="2"/>
  <c r="S14" i="2"/>
  <c r="S15" i="2"/>
  <c r="S16" i="2"/>
  <c r="S17" i="2"/>
  <c r="S18" i="2"/>
  <c r="S19" i="2"/>
  <c r="S8" i="2"/>
  <c r="Q9" i="2"/>
  <c r="Q10" i="2"/>
  <c r="Q11" i="2"/>
  <c r="Q12" i="2"/>
  <c r="Q13" i="2"/>
  <c r="Q14" i="2"/>
  <c r="Q15" i="2"/>
  <c r="Q16" i="2"/>
  <c r="Q17" i="2"/>
  <c r="Q18" i="2"/>
  <c r="Q19" i="2"/>
  <c r="Q8" i="2"/>
  <c r="C36" i="2"/>
  <c r="D36" i="2"/>
  <c r="E36" i="2"/>
  <c r="F36" i="2"/>
  <c r="G36" i="2"/>
  <c r="G34" i="2" s="1"/>
  <c r="B36" i="2"/>
  <c r="C35" i="2"/>
  <c r="D35" i="2"/>
  <c r="E35" i="2"/>
  <c r="F35" i="2"/>
  <c r="G35" i="2"/>
  <c r="B35" i="2"/>
  <c r="C34" i="2"/>
  <c r="D34" i="2"/>
  <c r="E34" i="2"/>
  <c r="F34" i="2"/>
  <c r="B34" i="2"/>
  <c r="O8" i="2"/>
  <c r="G23" i="2"/>
  <c r="G24" i="2"/>
  <c r="G25" i="2"/>
  <c r="G26" i="2"/>
  <c r="G27" i="2"/>
  <c r="G28" i="2"/>
  <c r="G29" i="2"/>
  <c r="G30" i="2"/>
  <c r="G31" i="2" s="1"/>
  <c r="G32" i="2" s="1"/>
  <c r="F30" i="2"/>
  <c r="F29" i="2"/>
  <c r="F28" i="2"/>
  <c r="F27" i="2"/>
  <c r="F26" i="2"/>
  <c r="F25" i="2"/>
  <c r="F24" i="2"/>
  <c r="F23" i="2"/>
  <c r="G22" i="2"/>
  <c r="F22" i="2"/>
  <c r="G21" i="2"/>
  <c r="F21" i="2"/>
  <c r="G20" i="2"/>
  <c r="F20" i="2"/>
  <c r="G19" i="2"/>
  <c r="F19" i="2"/>
  <c r="F45" i="2" s="1"/>
  <c r="E19" i="2"/>
  <c r="E20" i="2"/>
  <c r="E21" i="2"/>
  <c r="E22" i="2"/>
  <c r="E23" i="2"/>
  <c r="E24" i="2"/>
  <c r="E25" i="2"/>
  <c r="E26" i="2"/>
  <c r="E27" i="2"/>
  <c r="E28" i="2"/>
  <c r="E29" i="2"/>
  <c r="E30" i="2"/>
  <c r="D30" i="2"/>
  <c r="D29" i="2"/>
  <c r="D28" i="2"/>
  <c r="D27" i="2"/>
  <c r="D26" i="2"/>
  <c r="D25" i="2"/>
  <c r="D24" i="2"/>
  <c r="D23" i="2"/>
  <c r="D22" i="2"/>
  <c r="D21" i="2"/>
  <c r="D20" i="2"/>
  <c r="D19" i="2"/>
  <c r="D31" i="2" s="1"/>
  <c r="D32" i="2" s="1"/>
  <c r="C23" i="2"/>
  <c r="C24" i="2"/>
  <c r="C25" i="2"/>
  <c r="C26" i="2"/>
  <c r="C27" i="2"/>
  <c r="C28" i="2"/>
  <c r="C29" i="2"/>
  <c r="C30" i="2"/>
  <c r="C47" i="2" s="1"/>
  <c r="B30" i="2"/>
  <c r="B29" i="2"/>
  <c r="B28" i="2"/>
  <c r="B27" i="2"/>
  <c r="B26" i="2"/>
  <c r="B25" i="2"/>
  <c r="B24" i="2"/>
  <c r="B23" i="2"/>
  <c r="C22" i="2"/>
  <c r="C39" i="2" s="1"/>
  <c r="B22" i="2"/>
  <c r="B21" i="2"/>
  <c r="C21" i="2"/>
  <c r="C20" i="2"/>
  <c r="B20" i="2"/>
  <c r="C19" i="2"/>
  <c r="B19" i="2"/>
  <c r="Q20" i="2" l="1"/>
  <c r="G40" i="2"/>
  <c r="F31" i="2"/>
  <c r="F32" i="2" s="1"/>
  <c r="F40" i="2"/>
  <c r="F41" i="2"/>
  <c r="D44" i="2"/>
  <c r="D37" i="2"/>
  <c r="F37" i="2"/>
  <c r="F42" i="2"/>
  <c r="S20" i="2"/>
  <c r="B31" i="2"/>
  <c r="B32" i="2" s="1"/>
  <c r="F38" i="2"/>
  <c r="F44" i="2"/>
  <c r="C31" i="2"/>
  <c r="C32" i="2" s="1"/>
  <c r="B46" i="2"/>
  <c r="F46" i="2"/>
  <c r="G41" i="2"/>
  <c r="E31" i="2"/>
  <c r="E32" i="2" s="1"/>
  <c r="E45" i="2"/>
  <c r="E37" i="2"/>
  <c r="E38" i="2"/>
  <c r="E46" i="2"/>
  <c r="B39" i="2"/>
  <c r="B43" i="2"/>
  <c r="B47" i="2"/>
  <c r="B41" i="2"/>
  <c r="G42" i="2"/>
  <c r="G47" i="2"/>
  <c r="G39" i="2"/>
  <c r="B42" i="2"/>
  <c r="G45" i="2"/>
  <c r="G46" i="2"/>
  <c r="G44" i="2"/>
  <c r="B40" i="2"/>
  <c r="C46" i="2"/>
  <c r="E42" i="2"/>
  <c r="B37" i="2"/>
  <c r="C37" i="2"/>
  <c r="G37" i="2"/>
  <c r="C38" i="2"/>
  <c r="C43" i="2"/>
  <c r="E47" i="2"/>
  <c r="E39" i="2"/>
  <c r="G43" i="2"/>
  <c r="E44" i="2"/>
  <c r="E43" i="2"/>
  <c r="C40" i="2"/>
  <c r="C44" i="2"/>
  <c r="C41" i="2"/>
  <c r="C45" i="2"/>
  <c r="E41" i="2"/>
  <c r="E40" i="2"/>
  <c r="B44" i="2"/>
  <c r="B38" i="2"/>
  <c r="B45" i="2"/>
  <c r="C42" i="2"/>
  <c r="G38" i="2"/>
  <c r="F47" i="2"/>
  <c r="F43" i="2"/>
  <c r="F39" i="2"/>
  <c r="AH19" i="1"/>
  <c r="BV19" i="1" s="1"/>
  <c r="AH18" i="1"/>
  <c r="BV18" i="1" s="1"/>
  <c r="AH17" i="1"/>
  <c r="BV17" i="1" s="1"/>
  <c r="AH16" i="1"/>
  <c r="BV16" i="1" s="1"/>
  <c r="AH15" i="1"/>
  <c r="BV15" i="1" s="1"/>
  <c r="AH14" i="1"/>
  <c r="BV14" i="1" s="1"/>
  <c r="AH13" i="1"/>
  <c r="BV13" i="1" s="1"/>
  <c r="AH12" i="1"/>
  <c r="BV12" i="1" s="1"/>
  <c r="AH11" i="1"/>
  <c r="BV11" i="1" s="1"/>
  <c r="AH10" i="1"/>
  <c r="BV10" i="1" s="1"/>
  <c r="AH9" i="1"/>
  <c r="BV9" i="1" s="1"/>
  <c r="AH8" i="1"/>
  <c r="BV8" i="1" s="1"/>
  <c r="D38" i="2" l="1"/>
  <c r="D41" i="2"/>
  <c r="O13" i="2" s="1"/>
  <c r="D39" i="2"/>
  <c r="O11" i="2" s="1"/>
  <c r="D45" i="2"/>
  <c r="O17" i="2"/>
  <c r="D47" i="2"/>
  <c r="O19" i="2" s="1"/>
  <c r="O18" i="2"/>
  <c r="D42" i="2"/>
  <c r="O14" i="2" s="1"/>
  <c r="D40" i="2"/>
  <c r="O12" i="2" s="1"/>
  <c r="D46" i="2"/>
  <c r="D43" i="2"/>
  <c r="O15" i="2" s="1"/>
  <c r="O9" i="2"/>
  <c r="O16" i="2"/>
  <c r="O10" i="2"/>
  <c r="BV20" i="1"/>
  <c r="AH20" i="1"/>
  <c r="AD14" i="1"/>
  <c r="O20" i="2" l="1"/>
  <c r="AD19" i="1"/>
  <c r="BT19" i="1" s="1"/>
  <c r="AD18" i="1"/>
  <c r="BT18" i="1" s="1"/>
  <c r="AD17" i="1"/>
  <c r="BT17" i="1" s="1"/>
  <c r="AD16" i="1"/>
  <c r="BT16" i="1" s="1"/>
  <c r="AD15" i="1"/>
  <c r="BT15" i="1" s="1"/>
  <c r="AD13" i="1"/>
  <c r="BT13" i="1" s="1"/>
  <c r="AD12" i="1"/>
  <c r="BT12" i="1" s="1"/>
  <c r="AD11" i="1"/>
  <c r="BT11" i="1" s="1"/>
  <c r="AD10" i="1"/>
  <c r="BT10" i="1" s="1"/>
  <c r="AD9" i="1"/>
  <c r="BT9" i="1" s="1"/>
  <c r="AD8" i="1"/>
  <c r="BT8" i="1" s="1"/>
  <c r="Z8" i="1" l="1"/>
  <c r="Z9" i="1"/>
  <c r="Z10" i="1"/>
  <c r="Z11" i="1"/>
  <c r="Z12" i="1"/>
  <c r="Z13" i="1"/>
  <c r="Z14" i="1"/>
  <c r="Z15" i="1"/>
  <c r="Z19" i="1"/>
  <c r="BR19" i="1" s="1"/>
  <c r="Z18" i="1"/>
  <c r="BR18" i="1" s="1"/>
  <c r="Z17" i="1"/>
  <c r="BR17" i="1" s="1"/>
  <c r="Z16" i="1"/>
  <c r="I12" i="1"/>
  <c r="BL12" i="1" s="1"/>
  <c r="I13" i="1"/>
  <c r="BL13" i="1" s="1"/>
  <c r="I14" i="1"/>
  <c r="BL14" i="1" s="1"/>
  <c r="I15" i="1"/>
  <c r="BL15" i="1" s="1"/>
  <c r="I16" i="1"/>
  <c r="BL16" i="1" s="1"/>
  <c r="I17" i="1"/>
  <c r="BL17" i="1" s="1"/>
  <c r="I18" i="1"/>
  <c r="BL18" i="1" s="1"/>
  <c r="I19" i="1"/>
  <c r="BL19" i="1" s="1"/>
  <c r="R9" i="1"/>
  <c r="BP9" i="1" s="1"/>
  <c r="R10" i="1"/>
  <c r="BP10" i="1" s="1"/>
  <c r="R11" i="1"/>
  <c r="BP11" i="1" s="1"/>
  <c r="R12" i="1"/>
  <c r="BP12" i="1" s="1"/>
  <c r="R13" i="1"/>
  <c r="BP13" i="1" s="1"/>
  <c r="R14" i="1"/>
  <c r="BP14" i="1" s="1"/>
  <c r="R15" i="1"/>
  <c r="BP15" i="1" s="1"/>
  <c r="R16" i="1"/>
  <c r="BP16" i="1" s="1"/>
  <c r="R17" i="1"/>
  <c r="BP17" i="1" s="1"/>
  <c r="R18" i="1"/>
  <c r="BP18" i="1" s="1"/>
  <c r="R19" i="1"/>
  <c r="BP19" i="1" s="1"/>
  <c r="R8" i="1"/>
  <c r="BP8" i="1" s="1"/>
  <c r="BP20" i="1" l="1"/>
  <c r="BR12" i="1"/>
  <c r="BR16" i="1"/>
  <c r="BR11" i="1"/>
  <c r="BR10" i="1"/>
  <c r="BR9" i="1"/>
  <c r="BR8" i="1"/>
  <c r="BR15" i="1"/>
  <c r="BR14" i="1"/>
  <c r="BR13" i="1"/>
  <c r="Z20" i="1"/>
  <c r="R20" i="1"/>
  <c r="I9" i="1"/>
  <c r="BL9" i="1" s="1"/>
  <c r="I10" i="1"/>
  <c r="BL10" i="1" s="1"/>
  <c r="I11" i="1"/>
  <c r="BL11" i="1" s="1"/>
  <c r="I8" i="1"/>
  <c r="BR20" i="1" l="1"/>
  <c r="I20" i="1"/>
  <c r="BL8" i="1"/>
  <c r="BL20" i="1" s="1"/>
</calcChain>
</file>

<file path=xl/sharedStrings.xml><?xml version="1.0" encoding="utf-8"?>
<sst xmlns="http://schemas.openxmlformats.org/spreadsheetml/2006/main" count="150" uniqueCount="57">
  <si>
    <t>Id Point</t>
  </si>
  <si>
    <t>Est</t>
  </si>
  <si>
    <t>Nord</t>
  </si>
  <si>
    <t>Altitude</t>
  </si>
  <si>
    <t>MS60</t>
  </si>
  <si>
    <t>Forme sur nuage  (Agisoft)</t>
  </si>
  <si>
    <t>Moyenne</t>
  </si>
  <si>
    <t>Erreur pixel</t>
  </si>
  <si>
    <t>Ecart [mm]</t>
  </si>
  <si>
    <t>Modélisation (3DReshaper)</t>
  </si>
  <si>
    <t>Contour planaire (3DReshaper)</t>
  </si>
  <si>
    <t>Type</t>
  </si>
  <si>
    <t>Id Points</t>
  </si>
  <si>
    <t>Comparaison des coordonnées restituées par rapport aux points levés au MS60</t>
  </si>
  <si>
    <t>VirtuSurv</t>
  </si>
  <si>
    <t>contour planaire</t>
  </si>
  <si>
    <t>plan</t>
  </si>
  <si>
    <t>orthophoto</t>
  </si>
  <si>
    <t>transl</t>
  </si>
  <si>
    <t>Comparaison de coordonnées dans un système d'un plan de façade par rapport au MS60</t>
  </si>
  <si>
    <t>Plan depuis restitution de contours planaires</t>
  </si>
  <si>
    <t>Plan digitalisé dans 3DReshaper</t>
  </si>
  <si>
    <t>Orthophoto de Agisoft digitalisée</t>
  </si>
  <si>
    <t>translation</t>
  </si>
  <si>
    <t>Restitution Canon EOS (Agisoft)</t>
  </si>
  <si>
    <t>Restitution sur les photos de la Ladybug (Agisoft)</t>
  </si>
  <si>
    <t>Restitution sur les photos du Canon EOS 5DS R (Agisoft)</t>
  </si>
  <si>
    <t>Restitution Ladybug (Agisoft)</t>
  </si>
  <si>
    <t>Modélisation</t>
  </si>
  <si>
    <t>Type de restitution</t>
  </si>
  <si>
    <t>Restitution sur les photos</t>
  </si>
  <si>
    <t>Contour planaire</t>
  </si>
  <si>
    <t>Restitution de scanner</t>
  </si>
  <si>
    <t>40s</t>
  </si>
  <si>
    <t>2min 40s</t>
  </si>
  <si>
    <t>5min</t>
  </si>
  <si>
    <t>2min 30s</t>
  </si>
  <si>
    <t>30s</t>
  </si>
  <si>
    <t>Durées approximatives</t>
  </si>
  <si>
    <t>Forme sur une photo</t>
  </si>
  <si>
    <t>Forme sur photo (Agisoft)</t>
  </si>
  <si>
    <t>Modélisation  P40 (3DReshaper)</t>
  </si>
  <si>
    <t>Contour planaire P40 (3DReshaper)</t>
  </si>
  <si>
    <t>Modélisation FARO (3DReshaper)</t>
  </si>
  <si>
    <t>Contour planaire Faro (3DReshaper)</t>
  </si>
  <si>
    <t>FaroVirtuSurv</t>
  </si>
  <si>
    <t>Restitution de scanner P40 (VirtuSurv)</t>
  </si>
  <si>
    <t>Modélisation  Faro (3DReshaper)</t>
  </si>
  <si>
    <t>Restitution de scanner Faro (VirtuSurv)</t>
  </si>
  <si>
    <t>Comparaison des coordonnées restituées par rapport aux points levés au MS60 pour les scans</t>
  </si>
  <si>
    <t>Sur nuage (3DReshaper)</t>
  </si>
  <si>
    <t>Sur nuage P40 (3DReshaper)</t>
  </si>
  <si>
    <t>Sur nuage Faro (3DReshaper)</t>
  </si>
  <si>
    <t>Sur nuage</t>
  </si>
  <si>
    <t>Sur nuage photo (3DR)</t>
  </si>
  <si>
    <t xml:space="preserve"> P40 VirtuSurv sans couleur</t>
  </si>
  <si>
    <t xml:space="preserve"> P40 VirtuSurv sans texturation (P40)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</si>
</sst>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3" fillId="0" borderId="13" xfId="0" applyFont="1" applyBorder="1"/>
    <xf numFmtId="1" fontId="3" fillId="0" borderId="16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1" xfId="0" applyNumberForma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64" fontId="0" fillId="0" borderId="27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textRotation="90" wrapText="1"/>
    </xf>
    <xf numFmtId="0" fontId="2" fillId="0" borderId="19" xfId="0" applyFont="1" applyBorder="1" applyAlignment="1">
      <alignment horizontal="center" vertical="center" textRotation="90" wrapText="1"/>
    </xf>
    <xf numFmtId="0" fontId="2" fillId="0" borderId="24" xfId="0" applyFont="1" applyBorder="1" applyAlignment="1">
      <alignment horizontal="center" vertical="center" textRotation="90" wrapText="1"/>
    </xf>
    <xf numFmtId="0" fontId="2" fillId="0" borderId="23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4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12</xdr:col>
      <xdr:colOff>428625</xdr:colOff>
      <xdr:row>57</xdr:row>
      <xdr:rowOff>38966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435929"/>
          <a:ext cx="9572625" cy="700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Z53"/>
  <sheetViews>
    <sheetView tabSelected="1" topLeftCell="BB25" zoomScaleNormal="100" workbookViewId="0">
      <selection activeCell="BT57" sqref="BT57"/>
    </sheetView>
  </sheetViews>
  <sheetFormatPr baseColWidth="10" defaultRowHeight="15" x14ac:dyDescent="0.25"/>
  <cols>
    <col min="5" max="5" width="14.42578125" customWidth="1"/>
    <col min="8" max="8" width="14.42578125" customWidth="1"/>
    <col min="9" max="9" width="7.7109375" customWidth="1"/>
    <col min="10" max="10" width="20.42578125" customWidth="1"/>
    <col min="13" max="13" width="14.42578125" customWidth="1"/>
    <col min="14" max="14" width="7.7109375" customWidth="1"/>
    <col min="17" max="17" width="12" bestFit="1" customWidth="1"/>
    <col min="18" max="18" width="7.7109375" customWidth="1"/>
    <col min="21" max="21" width="12" bestFit="1" customWidth="1"/>
    <col min="22" max="22" width="7.7109375" customWidth="1"/>
    <col min="26" max="26" width="7.7109375" customWidth="1"/>
    <col min="42" max="42" width="7.7109375" customWidth="1"/>
    <col min="77" max="77" width="25.28515625" customWidth="1"/>
    <col min="78" max="78" width="18.42578125" customWidth="1"/>
  </cols>
  <sheetData>
    <row r="3" spans="2:74" ht="15.75" customHeight="1" thickBot="1" x14ac:dyDescent="0.3"/>
    <row r="4" spans="2:74" ht="23.25" customHeight="1" x14ac:dyDescent="0.25">
      <c r="BJ4" s="42" t="s">
        <v>13</v>
      </c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4"/>
    </row>
    <row r="5" spans="2:74" ht="15" customHeight="1" x14ac:dyDescent="0.25">
      <c r="BJ5" s="45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7"/>
    </row>
    <row r="6" spans="2:74" ht="15.75" customHeight="1" thickBot="1" x14ac:dyDescent="0.3">
      <c r="B6" s="1"/>
      <c r="C6" s="38" t="s">
        <v>4</v>
      </c>
      <c r="D6" s="38"/>
      <c r="E6" s="38"/>
      <c r="F6" s="34" t="s">
        <v>24</v>
      </c>
      <c r="G6" s="34"/>
      <c r="H6" s="34"/>
      <c r="I6" s="34"/>
      <c r="J6" s="34"/>
      <c r="K6" s="57" t="s">
        <v>27</v>
      </c>
      <c r="L6" s="58"/>
      <c r="M6" s="58"/>
      <c r="N6" s="59"/>
      <c r="O6" s="38" t="s">
        <v>5</v>
      </c>
      <c r="P6" s="38"/>
      <c r="Q6" s="38"/>
      <c r="R6" s="38"/>
      <c r="S6" s="38" t="s">
        <v>54</v>
      </c>
      <c r="T6" s="38"/>
      <c r="U6" s="38"/>
      <c r="V6" s="38"/>
      <c r="W6" s="34" t="s">
        <v>9</v>
      </c>
      <c r="X6" s="34"/>
      <c r="Y6" s="34"/>
      <c r="Z6" s="34"/>
      <c r="AA6" s="38" t="s">
        <v>10</v>
      </c>
      <c r="AB6" s="38"/>
      <c r="AC6" s="38"/>
      <c r="AD6" s="38"/>
      <c r="AE6" s="34" t="s">
        <v>14</v>
      </c>
      <c r="AF6" s="34"/>
      <c r="AG6" s="34"/>
      <c r="AH6" s="34"/>
      <c r="AI6" s="38" t="s">
        <v>50</v>
      </c>
      <c r="AJ6" s="38"/>
      <c r="AK6" s="38"/>
      <c r="AL6" s="38"/>
      <c r="AM6" s="34" t="s">
        <v>43</v>
      </c>
      <c r="AN6" s="34"/>
      <c r="AO6" s="34"/>
      <c r="AP6" s="34"/>
      <c r="AQ6" s="38" t="s">
        <v>44</v>
      </c>
      <c r="AR6" s="38"/>
      <c r="AS6" s="38"/>
      <c r="AT6" s="38"/>
      <c r="AU6" s="34" t="s">
        <v>45</v>
      </c>
      <c r="AV6" s="34"/>
      <c r="AW6" s="34"/>
      <c r="AX6" s="34"/>
      <c r="AY6" s="38" t="s">
        <v>50</v>
      </c>
      <c r="AZ6" s="38"/>
      <c r="BA6" s="38"/>
      <c r="BB6" s="38"/>
      <c r="BC6" s="34" t="s">
        <v>55</v>
      </c>
      <c r="BD6" s="34"/>
      <c r="BE6" s="34"/>
      <c r="BF6" s="34"/>
      <c r="BJ6" s="48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50"/>
    </row>
    <row r="7" spans="2:74" ht="30" customHeight="1" thickBot="1" x14ac:dyDescent="0.3">
      <c r="B7" s="2" t="s">
        <v>0</v>
      </c>
      <c r="C7" s="3" t="s">
        <v>1</v>
      </c>
      <c r="D7" s="3" t="s">
        <v>2</v>
      </c>
      <c r="E7" s="3" t="s">
        <v>3</v>
      </c>
      <c r="F7" s="2" t="s">
        <v>1</v>
      </c>
      <c r="G7" s="2" t="s">
        <v>2</v>
      </c>
      <c r="H7" s="2" t="s">
        <v>3</v>
      </c>
      <c r="I7" s="2" t="s">
        <v>8</v>
      </c>
      <c r="J7" s="2" t="s">
        <v>7</v>
      </c>
      <c r="K7" s="2" t="s">
        <v>1</v>
      </c>
      <c r="L7" s="2" t="s">
        <v>2</v>
      </c>
      <c r="M7" s="2" t="s">
        <v>3</v>
      </c>
      <c r="N7" s="2" t="s">
        <v>8</v>
      </c>
      <c r="O7" s="3" t="s">
        <v>1</v>
      </c>
      <c r="P7" s="3" t="s">
        <v>2</v>
      </c>
      <c r="Q7" s="3" t="s">
        <v>3</v>
      </c>
      <c r="R7" s="3" t="s">
        <v>8</v>
      </c>
      <c r="S7" s="3" t="s">
        <v>1</v>
      </c>
      <c r="T7" s="3" t="s">
        <v>2</v>
      </c>
      <c r="U7" s="3" t="s">
        <v>3</v>
      </c>
      <c r="V7" s="3" t="s">
        <v>8</v>
      </c>
      <c r="W7" s="2" t="s">
        <v>1</v>
      </c>
      <c r="X7" s="2" t="s">
        <v>2</v>
      </c>
      <c r="Y7" s="2" t="s">
        <v>3</v>
      </c>
      <c r="Z7" s="2" t="s">
        <v>8</v>
      </c>
      <c r="AA7" s="3" t="s">
        <v>1</v>
      </c>
      <c r="AB7" s="3" t="s">
        <v>2</v>
      </c>
      <c r="AC7" s="3" t="s">
        <v>3</v>
      </c>
      <c r="AD7" s="3" t="s">
        <v>8</v>
      </c>
      <c r="AE7" s="2" t="s">
        <v>1</v>
      </c>
      <c r="AF7" s="2" t="s">
        <v>2</v>
      </c>
      <c r="AG7" s="2" t="s">
        <v>3</v>
      </c>
      <c r="AH7" s="2" t="s">
        <v>8</v>
      </c>
      <c r="AI7" s="3" t="s">
        <v>1</v>
      </c>
      <c r="AJ7" s="3" t="s">
        <v>2</v>
      </c>
      <c r="AK7" s="3" t="s">
        <v>3</v>
      </c>
      <c r="AL7" s="3" t="s">
        <v>8</v>
      </c>
      <c r="AM7" s="2" t="s">
        <v>1</v>
      </c>
      <c r="AN7" s="2" t="s">
        <v>2</v>
      </c>
      <c r="AO7" s="2" t="s">
        <v>3</v>
      </c>
      <c r="AP7" s="2" t="s">
        <v>8</v>
      </c>
      <c r="AQ7" s="3" t="s">
        <v>1</v>
      </c>
      <c r="AR7" s="3" t="s">
        <v>2</v>
      </c>
      <c r="AS7" s="3" t="s">
        <v>3</v>
      </c>
      <c r="AT7" s="3" t="s">
        <v>8</v>
      </c>
      <c r="AU7" s="2" t="s">
        <v>1</v>
      </c>
      <c r="AV7" s="2" t="s">
        <v>2</v>
      </c>
      <c r="AW7" s="2" t="s">
        <v>3</v>
      </c>
      <c r="AX7" s="2" t="s">
        <v>8</v>
      </c>
      <c r="AY7" s="3" t="s">
        <v>1</v>
      </c>
      <c r="AZ7" s="3" t="s">
        <v>2</v>
      </c>
      <c r="BA7" s="3" t="s">
        <v>3</v>
      </c>
      <c r="BB7" s="3" t="s">
        <v>8</v>
      </c>
      <c r="BC7" s="2" t="s">
        <v>1</v>
      </c>
      <c r="BD7" s="2" t="s">
        <v>2</v>
      </c>
      <c r="BE7" s="2" t="s">
        <v>3</v>
      </c>
      <c r="BF7" s="2" t="s">
        <v>8</v>
      </c>
      <c r="BJ7" s="21" t="s">
        <v>12</v>
      </c>
      <c r="BK7" s="22" t="s">
        <v>11</v>
      </c>
      <c r="BL7" s="23" t="s">
        <v>8</v>
      </c>
      <c r="BM7" s="22" t="s">
        <v>11</v>
      </c>
      <c r="BN7" s="23" t="s">
        <v>8</v>
      </c>
      <c r="BO7" s="22" t="s">
        <v>11</v>
      </c>
      <c r="BP7" s="23" t="s">
        <v>8</v>
      </c>
      <c r="BQ7" s="22" t="s">
        <v>11</v>
      </c>
      <c r="BR7" s="23" t="s">
        <v>8</v>
      </c>
      <c r="BS7" s="22" t="s">
        <v>11</v>
      </c>
      <c r="BT7" s="23" t="s">
        <v>8</v>
      </c>
      <c r="BU7" s="22" t="s">
        <v>11</v>
      </c>
      <c r="BV7" s="23" t="s">
        <v>8</v>
      </c>
    </row>
    <row r="8" spans="2:74" ht="15" customHeight="1" x14ac:dyDescent="0.25">
      <c r="B8" s="5">
        <v>1</v>
      </c>
      <c r="C8" s="4">
        <v>626.05100000000004</v>
      </c>
      <c r="D8" s="4">
        <v>427.8</v>
      </c>
      <c r="E8" s="4">
        <v>501.74900000000002</v>
      </c>
      <c r="F8" s="7">
        <v>626.06252700000005</v>
      </c>
      <c r="G8" s="7">
        <v>427.80042200000003</v>
      </c>
      <c r="H8" s="7">
        <v>501.74468200000001</v>
      </c>
      <c r="I8" s="8">
        <f>SQRT((C8-F8)^2+(D8-G8)^2+(E8-H8)^2)*1000</f>
        <v>12.316449853758112</v>
      </c>
      <c r="J8" s="7">
        <v>0.25</v>
      </c>
      <c r="K8" s="7">
        <v>626.06624899999997</v>
      </c>
      <c r="L8" s="7">
        <v>427.78753399999999</v>
      </c>
      <c r="M8" s="7">
        <v>501.75928499999998</v>
      </c>
      <c r="N8" s="26">
        <f>SQRT(($C8-K8)^2+($D8-L8)^2+($E8-M8)^2)*1000</f>
        <v>22.219684561154992</v>
      </c>
      <c r="O8" s="9">
        <v>626.06100000000004</v>
      </c>
      <c r="P8" s="9">
        <v>427.79669000000001</v>
      </c>
      <c r="Q8" s="9">
        <v>501.74699700000002</v>
      </c>
      <c r="R8" s="10">
        <f>SQRT(($C8-O8)^2+($D8-P8)^2+($E8-Q8)^2)*1000</f>
        <v>10.722318266112959</v>
      </c>
      <c r="S8" s="9">
        <v>626.06243900000004</v>
      </c>
      <c r="T8" s="9">
        <v>427.80032</v>
      </c>
      <c r="U8" s="9">
        <v>501.74633</v>
      </c>
      <c r="V8" s="10">
        <f>SQRT(($C8-S8)^2+($D8-T8)^2+($E8-U8)^2)*1000</f>
        <v>11.750830651490961</v>
      </c>
      <c r="W8" s="7">
        <v>626.05047000000002</v>
      </c>
      <c r="X8" s="7">
        <v>427.80314700000002</v>
      </c>
      <c r="Y8" s="7">
        <v>501.75433399999997</v>
      </c>
      <c r="Z8" s="8">
        <f t="shared" ref="Z8:Z19" si="0">SQRT(($C8-W8)^2+($D8-X8)^2+($E8-Y8)^2)*1000</f>
        <v>6.2157915826990688</v>
      </c>
      <c r="AA8" s="9">
        <v>626.04434000000003</v>
      </c>
      <c r="AB8" s="9">
        <v>427.80079999999998</v>
      </c>
      <c r="AC8" s="9">
        <v>501.75607000000002</v>
      </c>
      <c r="AD8" s="10">
        <f t="shared" ref="AD8:AD17" si="1">SQRT(($C8-AA8)^2+($D8-AB8)^2+($E8-AC8)^2)*1000</f>
        <v>9.7457939645817468</v>
      </c>
      <c r="AE8" s="24">
        <v>626.05460000000005</v>
      </c>
      <c r="AF8" s="7">
        <v>427.80513999999999</v>
      </c>
      <c r="AG8" s="7">
        <v>501.74522000000002</v>
      </c>
      <c r="AH8" s="8">
        <f t="shared" ref="AH8:AH13" si="2">SQRT(($C8-AE8)^2+($D8-AF8)^2+($E8-AG8)^2)*1000</f>
        <v>7.3258446611918986</v>
      </c>
      <c r="AI8" s="9">
        <v>626.04774199999997</v>
      </c>
      <c r="AJ8" s="9">
        <v>427.80025000000001</v>
      </c>
      <c r="AK8" s="9">
        <v>501.74937999999997</v>
      </c>
      <c r="AL8" s="10">
        <f t="shared" ref="AL8:AL17" si="3">SQRT(($C8-AI8)^2+($D8-AJ8)^2+($E8-AK8)^2)*1000</f>
        <v>3.2895993677707787</v>
      </c>
      <c r="AM8" s="7">
        <v>626.05313100000001</v>
      </c>
      <c r="AN8" s="7">
        <v>427.79934300000002</v>
      </c>
      <c r="AO8" s="7">
        <v>501.75599999999997</v>
      </c>
      <c r="AP8" s="8">
        <f t="shared" ref="AP8:AP17" si="4">SQRT(($C8-AM8)^2+($D8-AN8)^2+($E8-AO8)^2)*1000</f>
        <v>7.3466189501772234</v>
      </c>
      <c r="AQ8" s="9">
        <v>626.04630299999997</v>
      </c>
      <c r="AR8" s="9">
        <v>427.79716000000002</v>
      </c>
      <c r="AS8" s="9">
        <v>501.76528999999999</v>
      </c>
      <c r="AT8" s="10">
        <f t="shared" ref="AT8:AT13" si="5">SQRT(($C8-AQ8)^2+($D8-AR8)^2+($E8-AS8)^2)*1000</f>
        <v>17.189866462532407</v>
      </c>
      <c r="AU8" s="24">
        <v>626.05314999999996</v>
      </c>
      <c r="AV8" s="7">
        <v>427.79669999999999</v>
      </c>
      <c r="AW8" s="7">
        <v>501.73970000000003</v>
      </c>
      <c r="AX8" s="8">
        <f t="shared" ref="AX8:AX13" si="6">SQRT(($C8-AU8)^2+($D8-AV8)^2+($E8-AW8)^2)*1000</f>
        <v>10.099628706032824</v>
      </c>
      <c r="AY8" s="9">
        <v>626.04849999999999</v>
      </c>
      <c r="AZ8" s="9">
        <v>427.79668800000002</v>
      </c>
      <c r="BA8" s="9">
        <v>501.76058499999999</v>
      </c>
      <c r="BB8" s="10">
        <f t="shared" ref="BB8:BB17" si="7">SQRT(($C8-AY8)^2+($D8-AZ8)^2+($E8-BA8)^2)*1000</f>
        <v>12.305753491741021</v>
      </c>
      <c r="BC8" s="24">
        <v>626.05077484000003</v>
      </c>
      <c r="BD8" s="7">
        <v>427.79721499999999</v>
      </c>
      <c r="BE8" s="7">
        <v>501.75298980000002</v>
      </c>
      <c r="BF8" s="8">
        <f t="shared" ref="BF8:BF13" si="8">SQRT(($C8-BC8)^2+($D8-BD8)^2+($E8-BE8)^2)*1000</f>
        <v>4.8708752874300325</v>
      </c>
      <c r="BJ8" s="19">
        <v>1</v>
      </c>
      <c r="BK8" s="51" t="s">
        <v>26</v>
      </c>
      <c r="BL8" s="20">
        <f>I8</f>
        <v>12.316449853758112</v>
      </c>
      <c r="BM8" s="51" t="s">
        <v>25</v>
      </c>
      <c r="BN8" s="20">
        <f>N8</f>
        <v>22.219684561154992</v>
      </c>
      <c r="BO8" s="54" t="s">
        <v>40</v>
      </c>
      <c r="BP8" s="20">
        <f>R8</f>
        <v>10.722318266112959</v>
      </c>
      <c r="BQ8" s="51" t="s">
        <v>41</v>
      </c>
      <c r="BR8" s="20">
        <f>Z8</f>
        <v>6.2157915826990688</v>
      </c>
      <c r="BS8" s="51" t="s">
        <v>42</v>
      </c>
      <c r="BT8" s="20">
        <f>AD8</f>
        <v>9.7457939645817468</v>
      </c>
      <c r="BU8" s="51" t="s">
        <v>46</v>
      </c>
      <c r="BV8" s="20">
        <f>AH8</f>
        <v>7.3258446611918986</v>
      </c>
    </row>
    <row r="9" spans="2:74" x14ac:dyDescent="0.25">
      <c r="B9" s="5">
        <v>2</v>
      </c>
      <c r="C9" s="4">
        <v>626.92700000000002</v>
      </c>
      <c r="D9" s="4">
        <v>428.02199999999999</v>
      </c>
      <c r="E9" s="4">
        <v>501.77</v>
      </c>
      <c r="F9" s="7">
        <v>626.93221100000005</v>
      </c>
      <c r="G9" s="7">
        <v>428.019654</v>
      </c>
      <c r="H9" s="7">
        <v>501.765061</v>
      </c>
      <c r="I9" s="8">
        <f t="shared" ref="I9:I19" si="9">SQRT((C9-F9)^2+(D9-G9)^2+(E9-H9)^2)*1000</f>
        <v>7.5532746540863549</v>
      </c>
      <c r="J9" s="7">
        <v>0.182</v>
      </c>
      <c r="K9" s="7">
        <v>626.93557199999998</v>
      </c>
      <c r="L9" s="7">
        <v>428.00778300000002</v>
      </c>
      <c r="M9" s="7">
        <v>501.77569999999997</v>
      </c>
      <c r="N9" s="26">
        <f t="shared" ref="N9:N19" si="10">SQRT(($C9-K9)^2+($D9-L9)^2+($E9-M9)^2)*1000</f>
        <v>17.552557448942494</v>
      </c>
      <c r="O9" s="9">
        <v>626.93337699999995</v>
      </c>
      <c r="P9" s="9">
        <v>428.01799999999997</v>
      </c>
      <c r="Q9" s="9">
        <v>501.76668999999998</v>
      </c>
      <c r="R9" s="10">
        <f t="shared" ref="R9:R19" si="11">SQRT(($C9-O9)^2+($D9-P9)^2+($E9-Q9)^2)*1000</f>
        <v>8.2232736181673314</v>
      </c>
      <c r="S9" s="9">
        <v>626.93420400000002</v>
      </c>
      <c r="T9" s="9">
        <v>428.02377300000001</v>
      </c>
      <c r="U9" s="9">
        <v>501.76632699999999</v>
      </c>
      <c r="V9" s="10">
        <f t="shared" ref="V9:V19" si="12">SQRT(($C9-S9)^2+($D9-T9)^2+($E9-U9)^2)*1000</f>
        <v>8.2784101130600103</v>
      </c>
      <c r="W9" s="7">
        <v>626.92587200000003</v>
      </c>
      <c r="X9" s="7">
        <v>428.01602700000001</v>
      </c>
      <c r="Y9" s="7">
        <v>501.76801999999998</v>
      </c>
      <c r="Z9" s="8">
        <f t="shared" si="0"/>
        <v>6.392926794497038</v>
      </c>
      <c r="AA9" s="9">
        <v>626.92535499999997</v>
      </c>
      <c r="AB9" s="9">
        <v>428.02100000000002</v>
      </c>
      <c r="AC9" s="9">
        <v>501.76931999999999</v>
      </c>
      <c r="AD9" s="10">
        <f t="shared" si="1"/>
        <v>2.0416721088637151</v>
      </c>
      <c r="AE9" s="7">
        <v>626.93131600000004</v>
      </c>
      <c r="AF9" s="7">
        <v>428.02042</v>
      </c>
      <c r="AG9" s="7">
        <v>501.75719880000003</v>
      </c>
      <c r="AH9" s="8">
        <f t="shared" si="2"/>
        <v>13.601285874467283</v>
      </c>
      <c r="AI9" s="9">
        <v>626.92546000000004</v>
      </c>
      <c r="AJ9" s="9">
        <v>428.02118999999999</v>
      </c>
      <c r="AK9" s="9">
        <v>501.76793900000001</v>
      </c>
      <c r="AL9" s="10">
        <f t="shared" si="3"/>
        <v>2.697298833982829</v>
      </c>
      <c r="AM9" s="7">
        <v>626.92742999999996</v>
      </c>
      <c r="AN9" s="7">
        <v>428.018866</v>
      </c>
      <c r="AO9" s="7">
        <v>501.78028</v>
      </c>
      <c r="AP9" s="8">
        <f t="shared" si="4"/>
        <v>10.755708065968818</v>
      </c>
      <c r="AQ9" s="9">
        <v>626.92881299999999</v>
      </c>
      <c r="AR9" s="9">
        <v>428.02152999999998</v>
      </c>
      <c r="AS9" s="9">
        <v>501.78445399999998</v>
      </c>
      <c r="AT9" s="10">
        <f t="shared" si="5"/>
        <v>14.57484082245554</v>
      </c>
      <c r="AU9" s="7">
        <v>626.93456389999994</v>
      </c>
      <c r="AV9" s="7">
        <v>428.02024</v>
      </c>
      <c r="AW9" s="7">
        <v>501.75959</v>
      </c>
      <c r="AX9" s="8">
        <f t="shared" si="6"/>
        <v>12.987620382824526</v>
      </c>
      <c r="AY9" s="9">
        <v>626.92964800000004</v>
      </c>
      <c r="AZ9" s="9">
        <v>428.02079199999997</v>
      </c>
      <c r="BA9" s="9">
        <v>501.77973400000002</v>
      </c>
      <c r="BB9" s="10">
        <f t="shared" si="7"/>
        <v>10.159819092921303</v>
      </c>
      <c r="BC9" s="7">
        <v>626.92577896</v>
      </c>
      <c r="BD9" s="7">
        <v>428.02276799999999</v>
      </c>
      <c r="BE9" s="7">
        <v>501.76514800000001</v>
      </c>
      <c r="BF9" s="8">
        <f t="shared" si="8"/>
        <v>5.0618837087942081</v>
      </c>
      <c r="BJ9" s="13">
        <v>2</v>
      </c>
      <c r="BK9" s="52"/>
      <c r="BL9" s="15">
        <f t="shared" ref="BL9:BL19" si="13">I9</f>
        <v>7.5532746540863549</v>
      </c>
      <c r="BM9" s="52"/>
      <c r="BN9" s="15">
        <f t="shared" ref="BN9:BN19" si="14">N9</f>
        <v>17.552557448942494</v>
      </c>
      <c r="BO9" s="55"/>
      <c r="BP9" s="15">
        <f t="shared" ref="BP9:BP19" si="15">R9</f>
        <v>8.2232736181673314</v>
      </c>
      <c r="BQ9" s="52"/>
      <c r="BR9" s="15">
        <f t="shared" ref="BR9:BR19" si="16">Z9</f>
        <v>6.392926794497038</v>
      </c>
      <c r="BS9" s="52"/>
      <c r="BT9" s="15">
        <f t="shared" ref="BT9:BT19" si="17">AD9</f>
        <v>2.0416721088637151</v>
      </c>
      <c r="BU9" s="52"/>
      <c r="BV9" s="15">
        <f t="shared" ref="BV9:BV19" si="18">AH9</f>
        <v>13.601285874467283</v>
      </c>
    </row>
    <row r="10" spans="2:74" x14ac:dyDescent="0.25">
      <c r="B10" s="5">
        <v>3</v>
      </c>
      <c r="C10" s="4">
        <v>626.03599999999994</v>
      </c>
      <c r="D10" s="4">
        <v>427.822</v>
      </c>
      <c r="E10" s="4">
        <v>499.83</v>
      </c>
      <c r="F10" s="7">
        <v>626.04960800000003</v>
      </c>
      <c r="G10" s="7">
        <v>427.82876499999998</v>
      </c>
      <c r="H10" s="7">
        <v>499.82452899999998</v>
      </c>
      <c r="I10" s="8">
        <f t="shared" si="9"/>
        <v>16.151616946983687</v>
      </c>
      <c r="J10" s="7">
        <v>0.80400000000000005</v>
      </c>
      <c r="K10" s="7">
        <v>626.04478900000004</v>
      </c>
      <c r="L10" s="7">
        <v>427.83371</v>
      </c>
      <c r="M10" s="7">
        <v>499.84338000000002</v>
      </c>
      <c r="N10" s="26">
        <f t="shared" si="10"/>
        <v>19.83418818612358</v>
      </c>
      <c r="O10" s="9">
        <v>626.04821000000004</v>
      </c>
      <c r="P10" s="9">
        <v>427.82269000000002</v>
      </c>
      <c r="Q10" s="9">
        <v>499.83195999999998</v>
      </c>
      <c r="R10" s="10">
        <f t="shared" si="11"/>
        <v>12.385548029956054</v>
      </c>
      <c r="S10" s="9">
        <v>626.05773899999997</v>
      </c>
      <c r="T10" s="9">
        <v>427.830536</v>
      </c>
      <c r="U10" s="9">
        <v>499.834564</v>
      </c>
      <c r="V10" s="10">
        <f t="shared" si="12"/>
        <v>23.796586162748344</v>
      </c>
      <c r="W10" s="7">
        <v>626.04602699999998</v>
      </c>
      <c r="X10" s="7">
        <v>427.81730199999998</v>
      </c>
      <c r="Y10" s="7">
        <v>499.83649100000002</v>
      </c>
      <c r="Z10" s="8">
        <f t="shared" si="0"/>
        <v>12.835303424595075</v>
      </c>
      <c r="AA10" s="9">
        <v>626.0326</v>
      </c>
      <c r="AB10" s="9">
        <v>427.82389999999998</v>
      </c>
      <c r="AC10" s="9">
        <v>499.8329</v>
      </c>
      <c r="AD10" s="10">
        <f t="shared" si="1"/>
        <v>4.8559242168291092</v>
      </c>
      <c r="AE10" s="7">
        <v>626.05251999999996</v>
      </c>
      <c r="AF10" s="7">
        <v>427.8254</v>
      </c>
      <c r="AG10" s="7">
        <v>499.82700999999997</v>
      </c>
      <c r="AH10" s="8">
        <f t="shared" si="2"/>
        <v>17.129229404749246</v>
      </c>
      <c r="AI10" s="9">
        <v>626.04066999999998</v>
      </c>
      <c r="AJ10" s="9">
        <v>427.82769000000002</v>
      </c>
      <c r="AK10" s="9">
        <v>499.83434899999997</v>
      </c>
      <c r="AL10" s="10">
        <f t="shared" si="3"/>
        <v>8.5497836814975265</v>
      </c>
      <c r="AM10" s="7">
        <v>626.045704</v>
      </c>
      <c r="AN10" s="7">
        <v>427.823036</v>
      </c>
      <c r="AO10" s="7">
        <v>499.83800000000002</v>
      </c>
      <c r="AP10" s="8">
        <f t="shared" si="4"/>
        <v>12.619069379383665</v>
      </c>
      <c r="AQ10" s="9">
        <v>626.03128900000002</v>
      </c>
      <c r="AR10" s="9">
        <v>427.81797999999998</v>
      </c>
      <c r="AS10" s="9">
        <v>499.84391499999998</v>
      </c>
      <c r="AT10" s="10">
        <f t="shared" si="5"/>
        <v>15.230927286264009</v>
      </c>
      <c r="AU10" s="7">
        <v>626.04390000000001</v>
      </c>
      <c r="AV10" s="7">
        <v>427.82772</v>
      </c>
      <c r="AW10" s="7">
        <v>499.83424000000002</v>
      </c>
      <c r="AX10" s="8">
        <f t="shared" si="6"/>
        <v>10.635130464704577</v>
      </c>
      <c r="AY10" s="9">
        <v>626.04603999999995</v>
      </c>
      <c r="AZ10" s="9">
        <v>427.82400000000001</v>
      </c>
      <c r="BA10" s="9">
        <v>499.84075999999999</v>
      </c>
      <c r="BB10" s="10">
        <f t="shared" si="7"/>
        <v>14.851908968217286</v>
      </c>
      <c r="BC10" s="7">
        <v>626.04027801999996</v>
      </c>
      <c r="BD10" s="7">
        <v>427.82931869999999</v>
      </c>
      <c r="BE10" s="7">
        <v>499.83692184</v>
      </c>
      <c r="BF10" s="8">
        <f t="shared" si="8"/>
        <v>10.944253916835038</v>
      </c>
      <c r="BJ10" s="13">
        <v>3</v>
      </c>
      <c r="BK10" s="52"/>
      <c r="BL10" s="15">
        <f t="shared" si="13"/>
        <v>16.151616946983687</v>
      </c>
      <c r="BM10" s="52"/>
      <c r="BN10" s="15">
        <f t="shared" si="14"/>
        <v>19.83418818612358</v>
      </c>
      <c r="BO10" s="55"/>
      <c r="BP10" s="15">
        <f t="shared" si="15"/>
        <v>12.385548029956054</v>
      </c>
      <c r="BQ10" s="52"/>
      <c r="BR10" s="15">
        <f t="shared" si="16"/>
        <v>12.835303424595075</v>
      </c>
      <c r="BS10" s="52"/>
      <c r="BT10" s="15">
        <f t="shared" si="17"/>
        <v>4.8559242168291092</v>
      </c>
      <c r="BU10" s="52"/>
      <c r="BV10" s="15">
        <f t="shared" si="18"/>
        <v>17.129229404749246</v>
      </c>
    </row>
    <row r="11" spans="2:74" x14ac:dyDescent="0.25">
      <c r="B11" s="5">
        <v>4</v>
      </c>
      <c r="C11" s="4">
        <v>626.92700000000002</v>
      </c>
      <c r="D11" s="4">
        <v>428.024</v>
      </c>
      <c r="E11" s="4">
        <v>499.84100000000001</v>
      </c>
      <c r="F11" s="7">
        <v>626.93426399999998</v>
      </c>
      <c r="G11" s="7">
        <v>428.02282700000001</v>
      </c>
      <c r="H11" s="7">
        <v>499.83233899999999</v>
      </c>
      <c r="I11" s="8">
        <f t="shared" si="9"/>
        <v>11.364618163395027</v>
      </c>
      <c r="J11" s="7">
        <v>0.49399999999999999</v>
      </c>
      <c r="K11" s="7">
        <v>626.924396</v>
      </c>
      <c r="L11" s="7">
        <v>428.02465599999999</v>
      </c>
      <c r="M11" s="7">
        <v>499.87097599999998</v>
      </c>
      <c r="N11" s="26">
        <f t="shared" si="10"/>
        <v>30.096041733069814</v>
      </c>
      <c r="O11" s="9">
        <v>626.93477600000006</v>
      </c>
      <c r="P11" s="9">
        <v>428.02286500000002</v>
      </c>
      <c r="Q11" s="9">
        <v>499.83390000000003</v>
      </c>
      <c r="R11" s="10">
        <f t="shared" si="11"/>
        <v>10.590769613215583</v>
      </c>
      <c r="S11" s="9">
        <v>626.93780500000003</v>
      </c>
      <c r="T11" s="9">
        <v>428.03170799999998</v>
      </c>
      <c r="U11" s="9">
        <v>499.842804</v>
      </c>
      <c r="V11" s="10">
        <f t="shared" si="12"/>
        <v>13.394614776086861</v>
      </c>
      <c r="W11" s="7">
        <v>626.92441799999995</v>
      </c>
      <c r="X11" s="7">
        <v>428.030981</v>
      </c>
      <c r="Y11" s="7">
        <v>499.84141299999999</v>
      </c>
      <c r="Z11" s="8">
        <f t="shared" si="0"/>
        <v>7.4546397632827741</v>
      </c>
      <c r="AA11" s="9">
        <v>626.9289</v>
      </c>
      <c r="AB11" s="9">
        <v>428.02789999999999</v>
      </c>
      <c r="AC11" s="9">
        <v>499.84039999999999</v>
      </c>
      <c r="AD11" s="10">
        <f t="shared" si="1"/>
        <v>4.3794976880734806</v>
      </c>
      <c r="AE11" s="7">
        <v>626.93062999999995</v>
      </c>
      <c r="AF11" s="7">
        <v>428.024877</v>
      </c>
      <c r="AG11" s="7">
        <v>499.827</v>
      </c>
      <c r="AH11" s="8">
        <f t="shared" si="2"/>
        <v>14.489514450104156</v>
      </c>
      <c r="AI11" s="9">
        <v>626.92282</v>
      </c>
      <c r="AJ11" s="9">
        <v>428.02341999999999</v>
      </c>
      <c r="AK11" s="9">
        <v>499.83580899999998</v>
      </c>
      <c r="AL11" s="10">
        <f t="shared" si="3"/>
        <v>6.6899387889901858</v>
      </c>
      <c r="AM11" s="7">
        <v>626.92529999999999</v>
      </c>
      <c r="AN11" s="7">
        <v>428.02621399999998</v>
      </c>
      <c r="AO11" s="7">
        <v>499.84698800000001</v>
      </c>
      <c r="AP11" s="8">
        <f t="shared" si="4"/>
        <v>6.6066587621910369</v>
      </c>
      <c r="AQ11" s="9">
        <v>626.92773999999997</v>
      </c>
      <c r="AR11" s="9">
        <v>428.02671299999997</v>
      </c>
      <c r="AS11" s="9">
        <v>499.84242</v>
      </c>
      <c r="AT11" s="10">
        <f t="shared" si="5"/>
        <v>3.1502966526600589</v>
      </c>
      <c r="AU11" s="7">
        <v>626.93515000000002</v>
      </c>
      <c r="AV11">
        <v>428.02573000000001</v>
      </c>
      <c r="AW11" s="7">
        <v>499.83749999999998</v>
      </c>
      <c r="AX11" s="8">
        <f t="shared" si="6"/>
        <v>9.0368910583373143</v>
      </c>
      <c r="AY11" s="9">
        <v>626.92541500000004</v>
      </c>
      <c r="AZ11" s="9">
        <v>428.02255400000001</v>
      </c>
      <c r="BA11" s="9">
        <v>499.84551199999999</v>
      </c>
      <c r="BB11" s="10">
        <f t="shared" si="7"/>
        <v>4.9961269999553872</v>
      </c>
      <c r="BC11" s="7">
        <v>626.92558150000002</v>
      </c>
      <c r="BD11" s="33">
        <v>428.02365900000001</v>
      </c>
      <c r="BE11" s="7">
        <v>499.84131866000001</v>
      </c>
      <c r="BF11" s="8">
        <f t="shared" si="8"/>
        <v>1.4933075522466277</v>
      </c>
      <c r="BJ11" s="13">
        <v>4</v>
      </c>
      <c r="BK11" s="52"/>
      <c r="BL11" s="15">
        <f t="shared" si="13"/>
        <v>11.364618163395027</v>
      </c>
      <c r="BM11" s="52"/>
      <c r="BN11" s="15">
        <f t="shared" si="14"/>
        <v>30.096041733069814</v>
      </c>
      <c r="BO11" s="55"/>
      <c r="BP11" s="15">
        <f t="shared" si="15"/>
        <v>10.590769613215583</v>
      </c>
      <c r="BQ11" s="52"/>
      <c r="BR11" s="15">
        <f t="shared" si="16"/>
        <v>7.4546397632827741</v>
      </c>
      <c r="BS11" s="52"/>
      <c r="BT11" s="15">
        <f t="shared" si="17"/>
        <v>4.3794976880734806</v>
      </c>
      <c r="BU11" s="52"/>
      <c r="BV11" s="15">
        <f t="shared" si="18"/>
        <v>14.489514450104156</v>
      </c>
    </row>
    <row r="12" spans="2:74" x14ac:dyDescent="0.25">
      <c r="B12" s="5">
        <v>5</v>
      </c>
      <c r="C12" s="4">
        <v>629.09100000000001</v>
      </c>
      <c r="D12" s="4">
        <v>428.65699999999998</v>
      </c>
      <c r="E12" s="4">
        <v>501.86</v>
      </c>
      <c r="F12" s="7">
        <v>629.09939999999995</v>
      </c>
      <c r="G12" s="7">
        <v>428.65899999999999</v>
      </c>
      <c r="H12" s="7">
        <v>501.8603</v>
      </c>
      <c r="I12" s="8">
        <f t="shared" si="9"/>
        <v>8.6400231480582281</v>
      </c>
      <c r="J12" s="7">
        <v>0.76900000000000002</v>
      </c>
      <c r="K12" s="7">
        <v>629.09727199999998</v>
      </c>
      <c r="L12" s="7">
        <v>428.63007199999998</v>
      </c>
      <c r="M12" s="7">
        <v>501.867189</v>
      </c>
      <c r="N12" s="26">
        <f t="shared" si="10"/>
        <v>28.568109650434234</v>
      </c>
      <c r="O12" s="9">
        <v>629.1</v>
      </c>
      <c r="P12" s="9">
        <v>428.652851</v>
      </c>
      <c r="Q12" s="9">
        <v>501.86070000000001</v>
      </c>
      <c r="R12" s="10">
        <f t="shared" si="11"/>
        <v>9.9349987921550174</v>
      </c>
      <c r="S12" s="9">
        <v>629.10803199999998</v>
      </c>
      <c r="T12" s="9">
        <v>428.65886999999998</v>
      </c>
      <c r="U12" s="9">
        <v>501.859375</v>
      </c>
      <c r="V12" s="10">
        <f t="shared" si="12"/>
        <v>17.145744340770086</v>
      </c>
      <c r="W12" s="7">
        <v>629.08939999999996</v>
      </c>
      <c r="X12" s="7">
        <v>428.65727500000003</v>
      </c>
      <c r="Y12" s="7">
        <v>501.85871800000001</v>
      </c>
      <c r="Z12" s="8">
        <f t="shared" si="0"/>
        <v>2.0686104031941541</v>
      </c>
      <c r="AA12" s="9">
        <v>629.08399999999995</v>
      </c>
      <c r="AB12" s="9">
        <v>428.65598</v>
      </c>
      <c r="AC12" s="9">
        <v>501.86309999999997</v>
      </c>
      <c r="AD12" s="10">
        <f t="shared" si="1"/>
        <v>7.7233671413825409</v>
      </c>
      <c r="AE12" s="7">
        <v>629.08825000000002</v>
      </c>
      <c r="AF12" s="7">
        <v>428.67101000000002</v>
      </c>
      <c r="AG12" s="7">
        <v>501.84202140000002</v>
      </c>
      <c r="AH12" s="8">
        <f t="shared" si="2"/>
        <v>22.958063027198957</v>
      </c>
      <c r="AI12" s="9">
        <v>629.09082899999999</v>
      </c>
      <c r="AJ12" s="9">
        <v>428.65629999999999</v>
      </c>
      <c r="AK12" s="9">
        <v>501.863159</v>
      </c>
      <c r="AL12" s="10">
        <f t="shared" si="3"/>
        <v>3.2401422808094757</v>
      </c>
      <c r="AM12" s="7">
        <v>629.09379999999999</v>
      </c>
      <c r="AN12" s="7">
        <v>428.65730000000002</v>
      </c>
      <c r="AO12" s="7">
        <v>501.86754300000001</v>
      </c>
      <c r="AP12" s="8">
        <f t="shared" si="4"/>
        <v>8.0515122182035626</v>
      </c>
      <c r="AQ12" s="9">
        <v>629.08753899999999</v>
      </c>
      <c r="AR12" s="9">
        <v>428.65980999999999</v>
      </c>
      <c r="AS12" s="9">
        <v>501.87130000000002</v>
      </c>
      <c r="AT12" s="10">
        <f t="shared" si="5"/>
        <v>12.147617914648828</v>
      </c>
      <c r="AU12" s="7">
        <v>629.09034999999994</v>
      </c>
      <c r="AV12" s="7">
        <v>428.67863999999997</v>
      </c>
      <c r="AW12" s="7">
        <v>501.84704299999999</v>
      </c>
      <c r="AX12" s="8">
        <f t="shared" si="6"/>
        <v>25.230853116777951</v>
      </c>
      <c r="AY12" s="9">
        <v>629.08987000000002</v>
      </c>
      <c r="AZ12" s="9">
        <v>428.65595000000002</v>
      </c>
      <c r="BA12" s="9">
        <v>501.87025999999997</v>
      </c>
      <c r="BB12" s="10">
        <f t="shared" si="7"/>
        <v>10.375307224322254</v>
      </c>
      <c r="BC12" s="7">
        <v>629.08783319999998</v>
      </c>
      <c r="BD12" s="7">
        <v>428.6553634</v>
      </c>
      <c r="BE12" s="7">
        <v>501.85692779999999</v>
      </c>
      <c r="BF12" s="8">
        <f t="shared" si="8"/>
        <v>4.7058999819654064</v>
      </c>
      <c r="BJ12" s="13">
        <v>5</v>
      </c>
      <c r="BK12" s="52"/>
      <c r="BL12" s="15">
        <f t="shared" si="13"/>
        <v>8.6400231480582281</v>
      </c>
      <c r="BM12" s="52"/>
      <c r="BN12" s="15">
        <f t="shared" si="14"/>
        <v>28.568109650434234</v>
      </c>
      <c r="BO12" s="55"/>
      <c r="BP12" s="15">
        <f t="shared" si="15"/>
        <v>9.9349987921550174</v>
      </c>
      <c r="BQ12" s="52"/>
      <c r="BR12" s="15">
        <f t="shared" si="16"/>
        <v>2.0686104031941541</v>
      </c>
      <c r="BS12" s="52"/>
      <c r="BT12" s="15">
        <f t="shared" si="17"/>
        <v>7.7233671413825409</v>
      </c>
      <c r="BU12" s="52"/>
      <c r="BV12" s="15">
        <f t="shared" si="18"/>
        <v>22.958063027198957</v>
      </c>
    </row>
    <row r="13" spans="2:74" x14ac:dyDescent="0.25">
      <c r="B13" s="5">
        <v>6</v>
      </c>
      <c r="C13" s="4">
        <v>629.97</v>
      </c>
      <c r="D13" s="4">
        <v>428.89100000000002</v>
      </c>
      <c r="E13" s="4">
        <v>501.85</v>
      </c>
      <c r="F13" s="7">
        <v>629.97439999999995</v>
      </c>
      <c r="G13" s="7">
        <v>428.88990000000001</v>
      </c>
      <c r="H13" s="7">
        <v>501.85070000000002</v>
      </c>
      <c r="I13" s="8">
        <f t="shared" si="9"/>
        <v>4.589117562156698</v>
      </c>
      <c r="J13" s="7">
        <v>0.54300000000000004</v>
      </c>
      <c r="K13" s="7">
        <v>629.96597399999996</v>
      </c>
      <c r="L13" s="7">
        <v>428.86633399999999</v>
      </c>
      <c r="M13" s="7">
        <v>501.85258599999997</v>
      </c>
      <c r="N13" s="26">
        <f t="shared" si="10"/>
        <v>25.125835866723072</v>
      </c>
      <c r="O13" s="9">
        <v>629.97429</v>
      </c>
      <c r="P13" s="9">
        <v>428.89012000000002</v>
      </c>
      <c r="Q13" s="9">
        <v>501.850662</v>
      </c>
      <c r="R13" s="10">
        <f t="shared" si="11"/>
        <v>4.4290793625419944</v>
      </c>
      <c r="S13" s="9">
        <v>629.97546399999999</v>
      </c>
      <c r="T13" s="9">
        <v>428.89501999999999</v>
      </c>
      <c r="U13" s="9">
        <v>501.85382099999998</v>
      </c>
      <c r="V13" s="10">
        <f t="shared" si="12"/>
        <v>7.7856108944006186</v>
      </c>
      <c r="W13" s="7">
        <v>629.97190000000001</v>
      </c>
      <c r="X13" s="7">
        <v>428.889837</v>
      </c>
      <c r="Y13" s="7">
        <v>501.84818799999999</v>
      </c>
      <c r="Z13" s="8">
        <f t="shared" si="0"/>
        <v>2.8715697797664488</v>
      </c>
      <c r="AA13" s="9">
        <v>629.97776999999996</v>
      </c>
      <c r="AB13" s="9">
        <v>428.89147500000001</v>
      </c>
      <c r="AC13" s="9">
        <v>501.85250000000002</v>
      </c>
      <c r="AD13" s="10">
        <f t="shared" si="1"/>
        <v>8.1760947278637115</v>
      </c>
      <c r="AE13" s="7">
        <v>629.97909000000004</v>
      </c>
      <c r="AF13" s="7">
        <v>428.89138200000002</v>
      </c>
      <c r="AG13" s="7">
        <v>501.84160000000003</v>
      </c>
      <c r="AH13" s="8">
        <f t="shared" si="2"/>
        <v>12.382811635496138</v>
      </c>
      <c r="AI13" s="9">
        <v>629.9692</v>
      </c>
      <c r="AJ13" s="9">
        <v>428.88945999999999</v>
      </c>
      <c r="AK13" s="9">
        <v>501.84752900000001</v>
      </c>
      <c r="AL13" s="10">
        <f t="shared" si="3"/>
        <v>3.0195100596317133</v>
      </c>
      <c r="AM13" s="7">
        <v>629.97074999999995</v>
      </c>
      <c r="AN13" s="7">
        <v>428.88931200000002</v>
      </c>
      <c r="AO13" s="7">
        <v>501.85661399999998</v>
      </c>
      <c r="AP13" s="8">
        <f t="shared" si="4"/>
        <v>6.8670838060501369</v>
      </c>
      <c r="AQ13" s="9">
        <v>629.97082999999998</v>
      </c>
      <c r="AR13" s="9">
        <v>428.89226000000002</v>
      </c>
      <c r="AS13" s="9">
        <v>501.85980000000001</v>
      </c>
      <c r="AT13" s="10">
        <f t="shared" si="5"/>
        <v>9.9154677146171526</v>
      </c>
      <c r="AU13" s="7">
        <v>629.97230000000002</v>
      </c>
      <c r="AV13" s="7">
        <v>428.89299999999997</v>
      </c>
      <c r="AW13" s="7">
        <v>501.84996000000001</v>
      </c>
      <c r="AX13" s="8">
        <f t="shared" si="6"/>
        <v>3.0482125909737401</v>
      </c>
      <c r="AY13" s="9">
        <v>629.96988999999996</v>
      </c>
      <c r="AZ13" s="9">
        <v>428.88848999999999</v>
      </c>
      <c r="BA13" s="9">
        <v>501.85516000000001</v>
      </c>
      <c r="BB13" s="10">
        <f t="shared" si="7"/>
        <v>5.7391462779800007</v>
      </c>
      <c r="BC13" s="7">
        <v>629.96921599999996</v>
      </c>
      <c r="BD13" s="7">
        <v>428.88954799999999</v>
      </c>
      <c r="BE13" s="7">
        <v>501.8471548</v>
      </c>
      <c r="BF13" s="8">
        <f t="shared" si="8"/>
        <v>3.2890915220357049</v>
      </c>
      <c r="BJ13" s="13">
        <v>6</v>
      </c>
      <c r="BK13" s="52"/>
      <c r="BL13" s="15">
        <f t="shared" si="13"/>
        <v>4.589117562156698</v>
      </c>
      <c r="BM13" s="52"/>
      <c r="BN13" s="15">
        <f t="shared" si="14"/>
        <v>25.125835866723072</v>
      </c>
      <c r="BO13" s="55"/>
      <c r="BP13" s="15">
        <f t="shared" si="15"/>
        <v>4.4290793625419944</v>
      </c>
      <c r="BQ13" s="52"/>
      <c r="BR13" s="15">
        <f t="shared" si="16"/>
        <v>2.8715697797664488</v>
      </c>
      <c r="BS13" s="52"/>
      <c r="BT13" s="15">
        <f t="shared" si="17"/>
        <v>8.1760947278637115</v>
      </c>
      <c r="BU13" s="52"/>
      <c r="BV13" s="15">
        <f t="shared" si="18"/>
        <v>12.382811635496138</v>
      </c>
    </row>
    <row r="14" spans="2:74" x14ac:dyDescent="0.25">
      <c r="B14" s="5">
        <v>7</v>
      </c>
      <c r="C14" s="4">
        <v>629.09</v>
      </c>
      <c r="D14" s="4">
        <v>428.66899999999998</v>
      </c>
      <c r="E14" s="4">
        <v>500.351</v>
      </c>
      <c r="F14" s="7">
        <v>629.09720000000004</v>
      </c>
      <c r="G14" s="7">
        <v>428.66829999999999</v>
      </c>
      <c r="H14" s="7">
        <v>500.34370000000001</v>
      </c>
      <c r="I14" s="8">
        <f t="shared" si="9"/>
        <v>10.277159140538977</v>
      </c>
      <c r="J14" s="7">
        <v>0.90900000000000003</v>
      </c>
      <c r="K14" s="7">
        <v>629.09111199999995</v>
      </c>
      <c r="L14" s="7">
        <v>428.64998600000001</v>
      </c>
      <c r="M14" s="7">
        <v>500.35679499999998</v>
      </c>
      <c r="N14" s="26">
        <f t="shared" si="10"/>
        <v>19.908560093548459</v>
      </c>
      <c r="O14" s="9">
        <v>629.09975889999998</v>
      </c>
      <c r="P14" s="9">
        <v>428.6678</v>
      </c>
      <c r="Q14" s="9">
        <v>500.33929999999998</v>
      </c>
      <c r="R14" s="10">
        <f t="shared" si="11"/>
        <v>15.282870450588049</v>
      </c>
      <c r="S14" s="9">
        <v>629.09912099999997</v>
      </c>
      <c r="T14" s="9">
        <v>428.67129499999999</v>
      </c>
      <c r="U14" s="9">
        <v>500.348389</v>
      </c>
      <c r="V14" s="10">
        <f t="shared" si="12"/>
        <v>9.760993135888695</v>
      </c>
      <c r="W14" s="7">
        <v>629.08604800000001</v>
      </c>
      <c r="X14" s="7">
        <v>428.66262799999998</v>
      </c>
      <c r="Y14" s="7">
        <v>500.34768000000003</v>
      </c>
      <c r="Z14" s="8">
        <f t="shared" si="0"/>
        <v>8.2001882905225187</v>
      </c>
      <c r="AA14" s="30">
        <v>629.07469000000003</v>
      </c>
      <c r="AB14" s="30">
        <v>428.65976999999998</v>
      </c>
      <c r="AC14" s="30">
        <v>500.33168000000001</v>
      </c>
      <c r="AD14" s="31">
        <f>SQRT(($C14-AA14)^2+($D14-AB14)^2+($E14-AC14)^2)*1000</f>
        <v>26.322070587242361</v>
      </c>
      <c r="AE14" s="7">
        <v>629.12275</v>
      </c>
      <c r="AF14" s="7">
        <v>428.67169999999999</v>
      </c>
      <c r="AG14" s="7">
        <v>500.33127999999999</v>
      </c>
      <c r="AH14" s="8">
        <f t="shared" ref="AH14:AH19" si="19">SQRT(($C14-AE14)^2+($D14-AF14)^2+($E14-AG14)^2)*1000</f>
        <v>38.324025101729092</v>
      </c>
      <c r="AI14" s="9">
        <v>629.08962399999996</v>
      </c>
      <c r="AJ14" s="9">
        <v>428.66914000000003</v>
      </c>
      <c r="AK14" s="9">
        <v>500.34312999999997</v>
      </c>
      <c r="AL14" s="10">
        <f>SQRT(($C14-AI14)^2+($D14-AJ14)^2+($E14-AK14)^2)*1000</f>
        <v>7.8802205553186839</v>
      </c>
      <c r="AM14" s="7">
        <v>629.09091000000001</v>
      </c>
      <c r="AN14" s="7">
        <v>428.66386</v>
      </c>
      <c r="AO14" s="7">
        <v>500.35211800000002</v>
      </c>
      <c r="AP14" s="8">
        <f t="shared" si="4"/>
        <v>5.3383165885722823</v>
      </c>
      <c r="AQ14" s="9">
        <v>629.08416099999999</v>
      </c>
      <c r="AR14" s="9">
        <v>428.67023999999998</v>
      </c>
      <c r="AS14" s="9">
        <v>500.346653</v>
      </c>
      <c r="AT14" s="10">
        <f t="shared" ref="AT14:AT19" si="20">SQRT(($C14-AQ14)^2+($D14-AR14)^2+($E14-AS14)^2)*1000</f>
        <v>7.3843029461409806</v>
      </c>
      <c r="AU14" s="7">
        <v>629.09425999999996</v>
      </c>
      <c r="AV14" s="7">
        <v>428.66617000000002</v>
      </c>
      <c r="AW14" s="7">
        <v>500.32159999999999</v>
      </c>
      <c r="AX14" s="8">
        <f t="shared" ref="AX14:AX19" si="21">SQRT(($C14-AU14)^2+($D14-AV14)^2+($E14-AW14)^2)*1000</f>
        <v>29.841523084449886</v>
      </c>
      <c r="AY14" s="9">
        <v>629.08918000000006</v>
      </c>
      <c r="AZ14" s="9">
        <v>428.66893800000003</v>
      </c>
      <c r="BA14" s="9">
        <v>500.34561400000001</v>
      </c>
      <c r="BB14" s="10">
        <f t="shared" si="7"/>
        <v>5.4484162836385694</v>
      </c>
      <c r="BC14" s="7">
        <v>629.08966559999999</v>
      </c>
      <c r="BD14" s="7">
        <v>428.66887000000003</v>
      </c>
      <c r="BE14" s="7">
        <v>500.34276</v>
      </c>
      <c r="BF14" s="8">
        <f t="shared" ref="BF14:BF19" si="22">SQRT(($C14-BC14)^2+($D14-BD14)^2+($E14-BE14)^2)*1000</f>
        <v>8.2478071849448789</v>
      </c>
      <c r="BJ14" s="13">
        <v>7</v>
      </c>
      <c r="BK14" s="52"/>
      <c r="BL14" s="15">
        <f t="shared" si="13"/>
        <v>10.277159140538977</v>
      </c>
      <c r="BM14" s="52"/>
      <c r="BN14" s="15">
        <f t="shared" si="14"/>
        <v>19.908560093548459</v>
      </c>
      <c r="BO14" s="55"/>
      <c r="BP14" s="15">
        <f t="shared" si="15"/>
        <v>15.282870450588049</v>
      </c>
      <c r="BQ14" s="52"/>
      <c r="BR14" s="15">
        <f t="shared" si="16"/>
        <v>8.2001882905225187</v>
      </c>
      <c r="BS14" s="52"/>
      <c r="BT14" s="32">
        <f t="shared" si="17"/>
        <v>26.322070587242361</v>
      </c>
      <c r="BU14" s="52"/>
      <c r="BV14" s="15">
        <f t="shared" si="18"/>
        <v>38.324025101729092</v>
      </c>
    </row>
    <row r="15" spans="2:74" x14ac:dyDescent="0.25">
      <c r="B15" s="5">
        <v>8</v>
      </c>
      <c r="C15" s="4">
        <v>629.96900000000005</v>
      </c>
      <c r="D15" s="4">
        <v>428.89499999999998</v>
      </c>
      <c r="E15" s="4">
        <v>500.33800000000002</v>
      </c>
      <c r="F15" s="7">
        <v>629.97460000000001</v>
      </c>
      <c r="G15" s="7">
        <v>428.89710000000002</v>
      </c>
      <c r="H15" s="7">
        <v>500.33670000000001</v>
      </c>
      <c r="I15" s="8">
        <f t="shared" si="9"/>
        <v>6.1204574992190937</v>
      </c>
      <c r="J15" s="7">
        <v>1.1220000000000001</v>
      </c>
      <c r="K15" s="7">
        <v>629.94714599999998</v>
      </c>
      <c r="L15" s="7">
        <v>428.90324600000002</v>
      </c>
      <c r="M15" s="7">
        <v>500.37288999999998</v>
      </c>
      <c r="N15" s="26">
        <f t="shared" si="10"/>
        <v>41.986973360809607</v>
      </c>
      <c r="O15" s="9">
        <v>629.97613000000001</v>
      </c>
      <c r="P15" s="9">
        <v>428.90170000000001</v>
      </c>
      <c r="Q15" s="9">
        <v>500.33482400000003</v>
      </c>
      <c r="R15" s="10">
        <f t="shared" si="11"/>
        <v>10.28658718913784</v>
      </c>
      <c r="S15" s="9">
        <v>629.97882100000004</v>
      </c>
      <c r="T15" s="9">
        <v>428.905304</v>
      </c>
      <c r="U15" s="9">
        <v>500.34188799999998</v>
      </c>
      <c r="V15" s="10">
        <f t="shared" si="12"/>
        <v>14.756049640735718</v>
      </c>
      <c r="W15" s="7">
        <v>629.96902299999999</v>
      </c>
      <c r="X15" s="7">
        <v>428.89531799999997</v>
      </c>
      <c r="Y15" s="7">
        <v>500.33657399999998</v>
      </c>
      <c r="Z15" s="8">
        <f t="shared" si="0"/>
        <v>1.4612080618790346</v>
      </c>
      <c r="AA15" s="9">
        <v>629.97199999999998</v>
      </c>
      <c r="AB15" s="9">
        <v>428.89620000000002</v>
      </c>
      <c r="AC15" s="9">
        <v>500.32990000000001</v>
      </c>
      <c r="AD15" s="10">
        <f t="shared" si="1"/>
        <v>8.7206651122424201</v>
      </c>
      <c r="AE15" s="7">
        <v>629.97040000000004</v>
      </c>
      <c r="AF15" s="7">
        <v>428.89220549999999</v>
      </c>
      <c r="AG15" s="7">
        <v>500.32994000000002</v>
      </c>
      <c r="AH15" s="8">
        <f t="shared" si="19"/>
        <v>8.6448152235857023</v>
      </c>
      <c r="AI15" s="9">
        <v>629.96729000000005</v>
      </c>
      <c r="AJ15" s="9">
        <v>428.89183800000001</v>
      </c>
      <c r="AK15" s="9">
        <v>500.333369</v>
      </c>
      <c r="AL15" s="10">
        <f t="shared" si="3"/>
        <v>5.862465778152826</v>
      </c>
      <c r="AM15" s="7">
        <v>629.96661900000004</v>
      </c>
      <c r="AN15" s="7">
        <v>428.8931</v>
      </c>
      <c r="AO15" s="7">
        <v>500.34059000000002</v>
      </c>
      <c r="AP15" s="8">
        <f t="shared" si="4"/>
        <v>3.9984073079128772</v>
      </c>
      <c r="AQ15" s="9">
        <v>629.96614999999997</v>
      </c>
      <c r="AR15" s="9">
        <v>428.90235799999999</v>
      </c>
      <c r="AS15" s="9">
        <v>500.33339999999998</v>
      </c>
      <c r="AT15" s="10">
        <f t="shared" si="20"/>
        <v>9.1336008233868924</v>
      </c>
      <c r="AU15" s="7">
        <v>629.97801900000002</v>
      </c>
      <c r="AV15" s="7">
        <v>428.8922</v>
      </c>
      <c r="AW15" s="7">
        <v>500.32578000000001</v>
      </c>
      <c r="AX15" s="8">
        <f t="shared" si="21"/>
        <v>15.443793607776866</v>
      </c>
      <c r="AY15" s="9">
        <v>629.96824000000004</v>
      </c>
      <c r="AZ15" s="9">
        <v>428.89084000000003</v>
      </c>
      <c r="BA15" s="9">
        <v>500.33353899999997</v>
      </c>
      <c r="BB15" s="10">
        <f t="shared" si="7"/>
        <v>6.1468464272416066</v>
      </c>
      <c r="BC15" s="7">
        <v>629.96708060000003</v>
      </c>
      <c r="BD15" s="7">
        <v>428.89115099999998</v>
      </c>
      <c r="BE15" s="7">
        <v>500.32957399999998</v>
      </c>
      <c r="BF15" s="8">
        <f t="shared" si="22"/>
        <v>9.4602522884336366</v>
      </c>
      <c r="BJ15" s="13">
        <v>8</v>
      </c>
      <c r="BK15" s="52"/>
      <c r="BL15" s="15">
        <f t="shared" si="13"/>
        <v>6.1204574992190937</v>
      </c>
      <c r="BM15" s="52"/>
      <c r="BN15" s="15">
        <f t="shared" si="14"/>
        <v>41.986973360809607</v>
      </c>
      <c r="BO15" s="55"/>
      <c r="BP15" s="15">
        <f t="shared" si="15"/>
        <v>10.28658718913784</v>
      </c>
      <c r="BQ15" s="52"/>
      <c r="BR15" s="15">
        <f t="shared" si="16"/>
        <v>1.4612080618790346</v>
      </c>
      <c r="BS15" s="52"/>
      <c r="BT15" s="15">
        <f t="shared" si="17"/>
        <v>8.7206651122424201</v>
      </c>
      <c r="BU15" s="52"/>
      <c r="BV15" s="15">
        <f t="shared" si="18"/>
        <v>8.6448152235857023</v>
      </c>
    </row>
    <row r="16" spans="2:74" x14ac:dyDescent="0.25">
      <c r="B16" s="5">
        <v>9</v>
      </c>
      <c r="C16" s="4">
        <v>633.84900000000005</v>
      </c>
      <c r="D16" s="4">
        <v>429.87900000000002</v>
      </c>
      <c r="E16" s="4">
        <v>504.17099999999999</v>
      </c>
      <c r="F16" s="7">
        <v>633.85419999999999</v>
      </c>
      <c r="G16" s="7">
        <v>429.88440000000003</v>
      </c>
      <c r="H16" s="7">
        <v>504.17489999999998</v>
      </c>
      <c r="I16" s="8">
        <f t="shared" si="9"/>
        <v>8.4504437752952519</v>
      </c>
      <c r="J16" s="7">
        <v>0.68400000000000005</v>
      </c>
      <c r="K16" s="7">
        <v>633.84717499999999</v>
      </c>
      <c r="L16" s="7">
        <v>429.87082900000001</v>
      </c>
      <c r="M16" s="7">
        <v>504.16949899999997</v>
      </c>
      <c r="N16" s="26">
        <f t="shared" si="10"/>
        <v>8.505813717706447</v>
      </c>
      <c r="O16" s="9">
        <v>633.85569999999996</v>
      </c>
      <c r="P16" s="9">
        <v>429.87022100000002</v>
      </c>
      <c r="Q16" s="9">
        <v>504.16896000000003</v>
      </c>
      <c r="R16" s="10">
        <f t="shared" si="11"/>
        <v>11.230424791552709</v>
      </c>
      <c r="S16" s="9">
        <v>633.86395300000004</v>
      </c>
      <c r="T16" s="9">
        <v>429.88372800000002</v>
      </c>
      <c r="U16" s="9">
        <v>504.16372699999999</v>
      </c>
      <c r="V16" s="10">
        <f t="shared" si="12"/>
        <v>17.287068056779045</v>
      </c>
      <c r="W16" s="7">
        <v>633.853433</v>
      </c>
      <c r="X16" s="7">
        <v>429.87856699999998</v>
      </c>
      <c r="Y16" s="7">
        <v>504.17316699999998</v>
      </c>
      <c r="Z16" s="8">
        <f t="shared" si="0"/>
        <v>4.9532683149133669</v>
      </c>
      <c r="AA16" s="9">
        <v>633.84979999999996</v>
      </c>
      <c r="AB16" s="9">
        <v>429.87765400000001</v>
      </c>
      <c r="AC16" s="9">
        <v>504.17618599999997</v>
      </c>
      <c r="AD16" s="10">
        <f t="shared" si="1"/>
        <v>5.4172236431305274</v>
      </c>
      <c r="AE16" s="7">
        <v>633.85029999999995</v>
      </c>
      <c r="AF16" s="7">
        <v>429.90165000000002</v>
      </c>
      <c r="AG16" s="24">
        <v>504.15892000000002</v>
      </c>
      <c r="AH16" s="8">
        <f t="shared" si="19"/>
        <v>25.702896723889626</v>
      </c>
      <c r="AI16" s="9">
        <v>633.852621</v>
      </c>
      <c r="AJ16" s="9">
        <v>429.88034099999999</v>
      </c>
      <c r="AK16" s="9">
        <v>504.17063999999999</v>
      </c>
      <c r="AL16" s="10">
        <f t="shared" si="3"/>
        <v>3.8780822579688721</v>
      </c>
      <c r="AM16" s="7">
        <v>633.85830599999997</v>
      </c>
      <c r="AN16" s="7">
        <v>429.87921999999998</v>
      </c>
      <c r="AO16" s="7">
        <v>504.180542</v>
      </c>
      <c r="AP16" s="8">
        <f t="shared" si="4"/>
        <v>13.330408845896887</v>
      </c>
      <c r="AQ16" s="9">
        <v>633.86312999999996</v>
      </c>
      <c r="AR16" s="9">
        <v>429.88057400000002</v>
      </c>
      <c r="AS16" s="9">
        <v>504.18349999999998</v>
      </c>
      <c r="AT16" s="10">
        <f t="shared" si="20"/>
        <v>18.931042654781713</v>
      </c>
      <c r="AU16" s="7">
        <v>633.85332000000005</v>
      </c>
      <c r="AV16" s="7">
        <v>429.87718799999999</v>
      </c>
      <c r="AW16" s="24">
        <v>504.16176999999999</v>
      </c>
      <c r="AX16" s="8">
        <f t="shared" si="21"/>
        <v>10.350779874009948</v>
      </c>
      <c r="AY16" s="9">
        <v>633.85629200000005</v>
      </c>
      <c r="AZ16" s="9">
        <v>429.88225</v>
      </c>
      <c r="BA16" s="9">
        <v>504.17674399999999</v>
      </c>
      <c r="BB16" s="10">
        <f t="shared" si="7"/>
        <v>9.8351054900232899</v>
      </c>
      <c r="BC16" s="7">
        <v>633.84563521999996</v>
      </c>
      <c r="BD16" s="7">
        <v>429.87670409999998</v>
      </c>
      <c r="BE16" s="7">
        <v>504.16893220999998</v>
      </c>
      <c r="BF16" s="8">
        <f t="shared" si="22"/>
        <v>4.5682224927510404</v>
      </c>
      <c r="BJ16" s="13">
        <v>9</v>
      </c>
      <c r="BK16" s="52"/>
      <c r="BL16" s="15">
        <f t="shared" si="13"/>
        <v>8.4504437752952519</v>
      </c>
      <c r="BM16" s="52"/>
      <c r="BN16" s="15">
        <f t="shared" si="14"/>
        <v>8.505813717706447</v>
      </c>
      <c r="BO16" s="55"/>
      <c r="BP16" s="15">
        <f t="shared" si="15"/>
        <v>11.230424791552709</v>
      </c>
      <c r="BQ16" s="52"/>
      <c r="BR16" s="15">
        <f t="shared" si="16"/>
        <v>4.9532683149133669</v>
      </c>
      <c r="BS16" s="52"/>
      <c r="BT16" s="15">
        <f t="shared" si="17"/>
        <v>5.4172236431305274</v>
      </c>
      <c r="BU16" s="52"/>
      <c r="BV16" s="15">
        <f t="shared" si="18"/>
        <v>25.702896723889626</v>
      </c>
    </row>
    <row r="17" spans="2:78" x14ac:dyDescent="0.25">
      <c r="B17" s="5">
        <v>10</v>
      </c>
      <c r="C17" s="4">
        <v>634.70399999999995</v>
      </c>
      <c r="D17" s="4">
        <v>430.10500000000002</v>
      </c>
      <c r="E17" s="4">
        <v>504.16</v>
      </c>
      <c r="F17" s="7">
        <v>634.70519999999999</v>
      </c>
      <c r="G17" s="7">
        <v>430.10230000000001</v>
      </c>
      <c r="H17" s="7">
        <v>504.16269999999997</v>
      </c>
      <c r="I17" s="8">
        <f t="shared" si="9"/>
        <v>4.0024992192173876</v>
      </c>
      <c r="J17" s="7">
        <v>0.33700000000000002</v>
      </c>
      <c r="K17" s="7">
        <v>634.69927700000005</v>
      </c>
      <c r="L17" s="7">
        <v>430.09482100000002</v>
      </c>
      <c r="M17" s="7">
        <v>504.15605399999998</v>
      </c>
      <c r="N17" s="26">
        <f t="shared" si="10"/>
        <v>11.894943715682208</v>
      </c>
      <c r="O17" s="9">
        <v>634.70415000000003</v>
      </c>
      <c r="P17" s="9">
        <v>430.1026</v>
      </c>
      <c r="Q17" s="9">
        <v>504.16448800000001</v>
      </c>
      <c r="R17" s="10">
        <f t="shared" si="11"/>
        <v>5.0916248879860948</v>
      </c>
      <c r="S17" s="9">
        <v>634.69891399999995</v>
      </c>
      <c r="T17" s="9">
        <v>430.11322000000001</v>
      </c>
      <c r="U17" s="9">
        <v>504.15408300000001</v>
      </c>
      <c r="V17" s="10">
        <f t="shared" si="12"/>
        <v>11.333432180945591</v>
      </c>
      <c r="W17" s="7">
        <v>634.69972900000005</v>
      </c>
      <c r="X17" s="7">
        <v>430.10150299999998</v>
      </c>
      <c r="Y17" s="7">
        <v>504.16352699999999</v>
      </c>
      <c r="Z17" s="8">
        <f t="shared" si="0"/>
        <v>6.5505861569160908</v>
      </c>
      <c r="AA17" s="9">
        <v>634.69910000000004</v>
      </c>
      <c r="AB17" s="9">
        <v>430.10149999999999</v>
      </c>
      <c r="AC17" s="9">
        <v>504.16206799999998</v>
      </c>
      <c r="AD17" s="10">
        <f t="shared" si="1"/>
        <v>6.3668378335798206</v>
      </c>
      <c r="AE17" s="7">
        <v>634.71515099999999</v>
      </c>
      <c r="AF17" s="7">
        <v>430.10570000000001</v>
      </c>
      <c r="AG17" s="7">
        <v>504.15269999999998</v>
      </c>
      <c r="AH17" s="8">
        <f t="shared" si="19"/>
        <v>13.346340359871515</v>
      </c>
      <c r="AI17" s="9">
        <v>634.69977800000004</v>
      </c>
      <c r="AJ17" s="9">
        <v>430.10319700000002</v>
      </c>
      <c r="AK17" s="9">
        <v>504.162959</v>
      </c>
      <c r="AL17" s="10">
        <f t="shared" si="3"/>
        <v>5.4618471233739134</v>
      </c>
      <c r="AM17" s="7">
        <v>634.69953999999996</v>
      </c>
      <c r="AN17" s="7">
        <v>430.10093999999998</v>
      </c>
      <c r="AO17" s="7">
        <v>504.16833800000001</v>
      </c>
      <c r="AP17" s="8">
        <f t="shared" si="4"/>
        <v>10.290648376071282</v>
      </c>
      <c r="AQ17" s="9">
        <v>634.70552999999995</v>
      </c>
      <c r="AR17" s="9">
        <v>430.10261000000003</v>
      </c>
      <c r="AS17" s="9">
        <v>504.17169999999999</v>
      </c>
      <c r="AT17" s="10">
        <f t="shared" si="20"/>
        <v>12.039227549933516</v>
      </c>
      <c r="AU17" s="7">
        <v>634.71085500000004</v>
      </c>
      <c r="AV17" s="7">
        <v>430.10120000000001</v>
      </c>
      <c r="AW17" s="7">
        <v>504.14715999999999</v>
      </c>
      <c r="AX17" s="8">
        <f t="shared" si="21"/>
        <v>15.043158744170237</v>
      </c>
      <c r="AY17" s="9">
        <v>634.70171200000004</v>
      </c>
      <c r="AZ17" s="9">
        <v>430.10367100000002</v>
      </c>
      <c r="BA17" s="9">
        <v>504.166943</v>
      </c>
      <c r="BB17" s="10">
        <f t="shared" si="7"/>
        <v>7.4301032293820182</v>
      </c>
      <c r="BC17" s="7">
        <v>634.70037200000002</v>
      </c>
      <c r="BD17" s="7">
        <v>430.10506479999998</v>
      </c>
      <c r="BE17" s="7">
        <v>504.15866890000001</v>
      </c>
      <c r="BF17" s="8">
        <f t="shared" si="22"/>
        <v>3.865023964940753</v>
      </c>
      <c r="BJ17" s="13">
        <v>10</v>
      </c>
      <c r="BK17" s="52"/>
      <c r="BL17" s="15">
        <f t="shared" si="13"/>
        <v>4.0024992192173876</v>
      </c>
      <c r="BM17" s="52"/>
      <c r="BN17" s="15">
        <f t="shared" si="14"/>
        <v>11.894943715682208</v>
      </c>
      <c r="BO17" s="55"/>
      <c r="BP17" s="15">
        <f t="shared" si="15"/>
        <v>5.0916248879860948</v>
      </c>
      <c r="BQ17" s="52"/>
      <c r="BR17" s="15">
        <f t="shared" si="16"/>
        <v>6.5505861569160908</v>
      </c>
      <c r="BS17" s="52"/>
      <c r="BT17" s="15">
        <f t="shared" si="17"/>
        <v>6.3668378335798206</v>
      </c>
      <c r="BU17" s="52"/>
      <c r="BV17" s="15">
        <f t="shared" si="18"/>
        <v>13.346340359871515</v>
      </c>
    </row>
    <row r="18" spans="2:78" x14ac:dyDescent="0.25">
      <c r="B18" s="5">
        <v>11</v>
      </c>
      <c r="C18" s="4">
        <v>633.85599999999999</v>
      </c>
      <c r="D18" s="4">
        <v>429.88</v>
      </c>
      <c r="E18" s="4">
        <v>503.02</v>
      </c>
      <c r="F18" s="7">
        <v>633.8569</v>
      </c>
      <c r="G18" s="7">
        <v>429.87959999999998</v>
      </c>
      <c r="H18" s="7">
        <v>503.01740000000001</v>
      </c>
      <c r="I18" s="8">
        <f t="shared" si="9"/>
        <v>2.7802877548683496</v>
      </c>
      <c r="J18" s="7">
        <v>0.42699999999999999</v>
      </c>
      <c r="K18" s="7">
        <v>633.84902999999997</v>
      </c>
      <c r="L18" s="7">
        <v>429.87464699999998</v>
      </c>
      <c r="M18" s="7">
        <v>503.01790299999999</v>
      </c>
      <c r="N18" s="26">
        <f t="shared" si="10"/>
        <v>9.0350936907398189</v>
      </c>
      <c r="O18" s="9">
        <v>633.85959700000001</v>
      </c>
      <c r="P18" s="9">
        <v>429.87079999999997</v>
      </c>
      <c r="Q18" s="9">
        <v>503.018799</v>
      </c>
      <c r="R18" s="10">
        <f t="shared" si="11"/>
        <v>9.9509200579865666</v>
      </c>
      <c r="S18" s="9">
        <v>633.85742200000004</v>
      </c>
      <c r="T18" s="9">
        <v>429.87600700000002</v>
      </c>
      <c r="U18" s="9">
        <v>503.01767000000001</v>
      </c>
      <c r="V18" s="10">
        <f t="shared" si="12"/>
        <v>4.8368412212771652</v>
      </c>
      <c r="W18" s="7">
        <v>633.85336400000006</v>
      </c>
      <c r="X18" s="7">
        <v>429.87858799999998</v>
      </c>
      <c r="Y18" s="7">
        <v>503.01317499999999</v>
      </c>
      <c r="Z18" s="8">
        <f t="shared" si="0"/>
        <v>7.4513666531458416</v>
      </c>
      <c r="AA18" s="9">
        <v>633.85429999999997</v>
      </c>
      <c r="AB18" s="9">
        <v>429.87887499999999</v>
      </c>
      <c r="AC18" s="9">
        <v>503.01100000000002</v>
      </c>
      <c r="AD18" s="10">
        <f>SQRT(($C18-AA18)^2+($D18-AB18)^2+($E18-AC18)^2)*1000</f>
        <v>9.2279805482748003</v>
      </c>
      <c r="AE18" s="7">
        <v>633.86668999999995</v>
      </c>
      <c r="AF18" s="7">
        <v>429.90240740000002</v>
      </c>
      <c r="AG18" s="7">
        <v>503.01829140000001</v>
      </c>
      <c r="AH18" s="8">
        <f t="shared" si="19"/>
        <v>24.88547746618142</v>
      </c>
      <c r="AI18" s="9">
        <v>633.85847799999999</v>
      </c>
      <c r="AJ18" s="9">
        <v>429.88148200000001</v>
      </c>
      <c r="AK18" s="9">
        <v>503.01341100000002</v>
      </c>
      <c r="AL18" s="10">
        <f>SQRT(($C18-AI18)^2+($D18-AJ18)^2+($E18-AK18)^2)*1000</f>
        <v>7.1938674577392447</v>
      </c>
      <c r="AM18" s="7">
        <v>633.86156900000003</v>
      </c>
      <c r="AN18" s="7">
        <v>429.879842</v>
      </c>
      <c r="AO18" s="7">
        <v>503.01388700000001</v>
      </c>
      <c r="AP18" s="8">
        <f>SQRT(($C18-AM18)^2+($D18-AN18)^2+($E18-AO18)^2)*1000</f>
        <v>8.2708822987666561</v>
      </c>
      <c r="AQ18" s="9">
        <v>633.84776999999997</v>
      </c>
      <c r="AR18" s="9">
        <v>429.87628000000001</v>
      </c>
      <c r="AS18" s="9">
        <v>503.01195000000001</v>
      </c>
      <c r="AT18" s="10">
        <f t="shared" si="20"/>
        <v>12.098504039749232</v>
      </c>
      <c r="AU18" s="7">
        <v>633.85667000000001</v>
      </c>
      <c r="AV18" s="7">
        <v>429.87759999999997</v>
      </c>
      <c r="AW18" s="7">
        <v>503.00685499999997</v>
      </c>
      <c r="AX18" s="8">
        <f t="shared" si="21"/>
        <v>13.379085357391013</v>
      </c>
      <c r="AY18" s="9">
        <v>633.85281499999996</v>
      </c>
      <c r="AZ18" s="9">
        <v>429.87801999999999</v>
      </c>
      <c r="BA18" s="9">
        <v>503.01362</v>
      </c>
      <c r="BB18" s="10">
        <f>SQRT(($C18-AY18)^2+($D18-AZ18)^2+($E18-BA18)^2)*1000</f>
        <v>7.4006097721697959</v>
      </c>
      <c r="BC18" s="7">
        <v>633.85212290000004</v>
      </c>
      <c r="BD18" s="7">
        <v>429.87933020000003</v>
      </c>
      <c r="BE18" s="7">
        <v>503.0097518</v>
      </c>
      <c r="BF18" s="8">
        <f t="shared" si="22"/>
        <v>10.977528851665831</v>
      </c>
      <c r="BJ18" s="13">
        <v>11</v>
      </c>
      <c r="BK18" s="52"/>
      <c r="BL18" s="15">
        <f t="shared" si="13"/>
        <v>2.7802877548683496</v>
      </c>
      <c r="BM18" s="52"/>
      <c r="BN18" s="15">
        <f t="shared" si="14"/>
        <v>9.0350936907398189</v>
      </c>
      <c r="BO18" s="55"/>
      <c r="BP18" s="15">
        <f t="shared" si="15"/>
        <v>9.9509200579865666</v>
      </c>
      <c r="BQ18" s="52"/>
      <c r="BR18" s="15">
        <f t="shared" si="16"/>
        <v>7.4513666531458416</v>
      </c>
      <c r="BS18" s="52"/>
      <c r="BT18" s="15">
        <f t="shared" si="17"/>
        <v>9.2279805482748003</v>
      </c>
      <c r="BU18" s="52"/>
      <c r="BV18" s="15">
        <f t="shared" si="18"/>
        <v>24.88547746618142</v>
      </c>
    </row>
    <row r="19" spans="2:78" ht="15.75" thickBot="1" x14ac:dyDescent="0.3">
      <c r="B19" s="5">
        <v>12</v>
      </c>
      <c r="C19" s="4">
        <v>634.69600000000003</v>
      </c>
      <c r="D19" s="4">
        <v>430.1</v>
      </c>
      <c r="E19" s="4">
        <v>503.02300000000002</v>
      </c>
      <c r="F19" s="7">
        <v>634.69970000000001</v>
      </c>
      <c r="G19" s="7">
        <v>430.101</v>
      </c>
      <c r="H19" s="7">
        <v>503.02539999999999</v>
      </c>
      <c r="I19" s="8">
        <f t="shared" si="9"/>
        <v>4.5221676217989479</v>
      </c>
      <c r="J19" s="7">
        <v>0.31900000000000001</v>
      </c>
      <c r="K19" s="7">
        <v>634.69013299999995</v>
      </c>
      <c r="L19" s="7">
        <v>430.08881200000002</v>
      </c>
      <c r="M19" s="7">
        <v>503.01370200000002</v>
      </c>
      <c r="N19" s="26">
        <f t="shared" si="10"/>
        <v>15.685848303520482</v>
      </c>
      <c r="O19" s="9">
        <v>634.70146999999997</v>
      </c>
      <c r="P19" s="9">
        <v>430.09699000000001</v>
      </c>
      <c r="Q19" s="9">
        <v>503.02350000000001</v>
      </c>
      <c r="R19" s="10">
        <f t="shared" si="11"/>
        <v>6.2634654943967965</v>
      </c>
      <c r="S19" s="9">
        <v>634.70263699999998</v>
      </c>
      <c r="T19" s="9">
        <v>430.10079999999999</v>
      </c>
      <c r="U19" s="9">
        <v>503.02255200000002</v>
      </c>
      <c r="V19" s="10">
        <f t="shared" si="12"/>
        <v>6.7000352983668217</v>
      </c>
      <c r="W19" s="7">
        <v>634.69702900000004</v>
      </c>
      <c r="X19" s="7">
        <v>430.10082999999997</v>
      </c>
      <c r="Y19" s="7">
        <v>503.01317499999999</v>
      </c>
      <c r="Z19" s="8">
        <f t="shared" si="0"/>
        <v>9.9135445729888882</v>
      </c>
      <c r="AA19" s="9">
        <v>634.69771900000001</v>
      </c>
      <c r="AB19" s="9">
        <v>430.101156</v>
      </c>
      <c r="AC19" s="9">
        <v>503.01690000000002</v>
      </c>
      <c r="AD19" s="10">
        <f>SQRT(($C19-AA19)^2+($D19-AB19)^2+($E19-AC19)^2)*1000</f>
        <v>6.4421500292937397</v>
      </c>
      <c r="AE19" s="7">
        <v>634.70941600000003</v>
      </c>
      <c r="AF19" s="7">
        <v>430.10294900000002</v>
      </c>
      <c r="AG19" s="7">
        <v>503.013058</v>
      </c>
      <c r="AH19" s="8">
        <f t="shared" si="19"/>
        <v>16.956680718839149</v>
      </c>
      <c r="AI19" s="9">
        <v>634.69761000000005</v>
      </c>
      <c r="AJ19" s="9">
        <v>430.09879599999999</v>
      </c>
      <c r="AK19" s="9">
        <v>503.01207900000003</v>
      </c>
      <c r="AL19" s="10">
        <f>SQRT(($C19-AI19)^2+($D19-AJ19)^2+($E19-AK19)^2)*1000</f>
        <v>11.104501654737954</v>
      </c>
      <c r="AM19" s="7">
        <v>634.69658000000004</v>
      </c>
      <c r="AN19" s="7">
        <v>430.09992699999998</v>
      </c>
      <c r="AO19" s="7">
        <v>503.02121099999999</v>
      </c>
      <c r="AP19" s="8">
        <f>SQRT(($C19-AM19)^2+($D19-AN19)^2+($E19-AO19)^2)*1000</f>
        <v>1.8820866080315783</v>
      </c>
      <c r="AQ19" s="9">
        <v>634.69572000000005</v>
      </c>
      <c r="AR19" s="9">
        <v>430.09978000000001</v>
      </c>
      <c r="AS19" s="9">
        <v>503.01831499999997</v>
      </c>
      <c r="AT19" s="10">
        <f t="shared" si="20"/>
        <v>4.6985130627121876</v>
      </c>
      <c r="AU19" s="7">
        <v>634.70231000000001</v>
      </c>
      <c r="AV19" s="7">
        <v>430.09800000000001</v>
      </c>
      <c r="AW19" s="7">
        <v>503.01875000000001</v>
      </c>
      <c r="AX19" s="8">
        <f t="shared" si="21"/>
        <v>7.8662951889666726</v>
      </c>
      <c r="AY19" s="9">
        <v>634.69297900000004</v>
      </c>
      <c r="AZ19" s="9">
        <v>430.09980999999999</v>
      </c>
      <c r="BA19" s="9">
        <v>503.02536199999997</v>
      </c>
      <c r="BB19" s="10">
        <f>SQRT(($C19-AY19)^2+($D19-AZ19)^2+($E19-BA19)^2)*1000</f>
        <v>3.8394771779117955</v>
      </c>
      <c r="BC19" s="7">
        <v>634.69775609999999</v>
      </c>
      <c r="BD19" s="7">
        <v>430.09956</v>
      </c>
      <c r="BE19" s="7">
        <v>503.01951000000003</v>
      </c>
      <c r="BF19" s="8">
        <f t="shared" si="22"/>
        <v>3.9316138174925812</v>
      </c>
      <c r="BJ19" s="14">
        <v>12</v>
      </c>
      <c r="BK19" s="52"/>
      <c r="BL19" s="16">
        <f t="shared" si="13"/>
        <v>4.5221676217989479</v>
      </c>
      <c r="BM19" s="52"/>
      <c r="BN19" s="16">
        <f t="shared" si="14"/>
        <v>15.685848303520482</v>
      </c>
      <c r="BO19" s="55"/>
      <c r="BP19" s="16">
        <f t="shared" si="15"/>
        <v>6.2634654943967965</v>
      </c>
      <c r="BQ19" s="52"/>
      <c r="BR19" s="16">
        <f t="shared" si="16"/>
        <v>9.9135445729888882</v>
      </c>
      <c r="BS19" s="52"/>
      <c r="BT19" s="16">
        <f t="shared" si="17"/>
        <v>6.4421500292937397</v>
      </c>
      <c r="BU19" s="52"/>
      <c r="BV19" s="16">
        <f t="shared" si="18"/>
        <v>16.956680718839149</v>
      </c>
    </row>
    <row r="20" spans="2:78" ht="20.25" thickTop="1" thickBot="1" x14ac:dyDescent="0.35">
      <c r="B20" s="6" t="s">
        <v>6</v>
      </c>
      <c r="C20" s="39"/>
      <c r="D20" s="40"/>
      <c r="E20" s="41"/>
      <c r="F20" s="35"/>
      <c r="G20" s="36"/>
      <c r="H20" s="37"/>
      <c r="I20" s="11">
        <f>AVERAGE(I8:I19)</f>
        <v>8.0640096116146758</v>
      </c>
      <c r="J20" s="7"/>
      <c r="K20" s="35"/>
      <c r="L20" s="36"/>
      <c r="M20" s="37"/>
      <c r="N20" s="11">
        <f>AVERAGE(N8:N19)</f>
        <v>20.867804194037934</v>
      </c>
      <c r="O20" s="39"/>
      <c r="P20" s="40"/>
      <c r="Q20" s="41"/>
      <c r="R20" s="12">
        <f>AVERAGE(R8:R19)</f>
        <v>9.5326567128164168</v>
      </c>
      <c r="S20" s="39"/>
      <c r="T20" s="40"/>
      <c r="U20" s="41"/>
      <c r="V20" s="12">
        <f>AVERAGE(V8:V19)</f>
        <v>12.235518039379158</v>
      </c>
      <c r="W20" s="35"/>
      <c r="X20" s="36"/>
      <c r="Y20" s="37"/>
      <c r="Z20" s="11">
        <f>AVERAGE(Z8:Z19)</f>
        <v>6.3640836498666902</v>
      </c>
      <c r="AA20" s="39"/>
      <c r="AB20" s="40"/>
      <c r="AC20" s="41"/>
      <c r="AD20" s="12">
        <f>AVERAGE(AD8:AD13,AD15:AD19)</f>
        <v>6.645200637646874</v>
      </c>
      <c r="AE20" s="35"/>
      <c r="AF20" s="36"/>
      <c r="AG20" s="37"/>
      <c r="AH20" s="11">
        <f>AVERAGE(AH8:AH19)</f>
        <v>17.978915387275347</v>
      </c>
      <c r="AI20" s="39"/>
      <c r="AJ20" s="40"/>
      <c r="AK20" s="41"/>
      <c r="AL20" s="12">
        <f>AVERAGE(AL8:AL19)</f>
        <v>5.7389381533311665</v>
      </c>
      <c r="AM20" s="35"/>
      <c r="AN20" s="36"/>
      <c r="AO20" s="37"/>
      <c r="AP20" s="11">
        <f>AVERAGE(AP8:AP19)</f>
        <v>7.9464501006021679</v>
      </c>
      <c r="AQ20" s="39"/>
      <c r="AR20" s="40"/>
      <c r="AS20" s="41"/>
      <c r="AT20" s="12">
        <f>AVERAGE(AT8:AT19)</f>
        <v>11.37451732749021</v>
      </c>
      <c r="AU20" s="35"/>
      <c r="AV20" s="36"/>
      <c r="AW20" s="37"/>
      <c r="AX20" s="11">
        <f>AVERAGE(AX8:AX19)</f>
        <v>13.580247681367959</v>
      </c>
      <c r="AY20" s="39"/>
      <c r="AZ20" s="40"/>
      <c r="BA20" s="41"/>
      <c r="BB20" s="12">
        <f>AVERAGE(BB8:BB19)</f>
        <v>8.2107183696253614</v>
      </c>
      <c r="BC20" s="35"/>
      <c r="BD20" s="36"/>
      <c r="BE20" s="37"/>
      <c r="BF20" s="11">
        <f>AVERAGE(BF8:BF19)</f>
        <v>5.9513133807946446</v>
      </c>
      <c r="BJ20" s="17" t="s">
        <v>6</v>
      </c>
      <c r="BK20" s="53"/>
      <c r="BL20" s="18">
        <f>AVERAGE(BL8:BL19)</f>
        <v>8.0640096116146758</v>
      </c>
      <c r="BM20" s="53"/>
      <c r="BN20" s="18">
        <f>AVERAGE(BN8:BN19)</f>
        <v>20.867804194037934</v>
      </c>
      <c r="BO20" s="56"/>
      <c r="BP20" s="18">
        <f>AVERAGE(BP8:BP19)</f>
        <v>9.5326567128164168</v>
      </c>
      <c r="BQ20" s="53"/>
      <c r="BR20" s="18">
        <f>AVERAGE(BR8:BR19)</f>
        <v>6.3640836498666902</v>
      </c>
      <c r="BS20" s="53"/>
      <c r="BT20" s="18">
        <f>AVERAGE(BT8:BT13,BT15:BT19)</f>
        <v>6.645200637646874</v>
      </c>
      <c r="BU20" s="53"/>
      <c r="BV20" s="18">
        <f>AVERAGE(BV8:BV19)</f>
        <v>17.978915387275347</v>
      </c>
    </row>
    <row r="28" spans="2:78" ht="30" x14ac:dyDescent="0.25">
      <c r="BY28" s="1" t="s">
        <v>29</v>
      </c>
      <c r="BZ28" s="28" t="s">
        <v>38</v>
      </c>
    </row>
    <row r="29" spans="2:78" x14ac:dyDescent="0.25">
      <c r="BY29" s="27" t="s">
        <v>30</v>
      </c>
      <c r="BZ29" s="29" t="s">
        <v>34</v>
      </c>
    </row>
    <row r="30" spans="2:78" x14ac:dyDescent="0.25">
      <c r="BY30" s="27" t="s">
        <v>39</v>
      </c>
      <c r="BZ30" s="29" t="s">
        <v>33</v>
      </c>
    </row>
    <row r="31" spans="2:78" x14ac:dyDescent="0.25">
      <c r="BY31" s="27" t="s">
        <v>28</v>
      </c>
      <c r="BZ31" s="29" t="s">
        <v>35</v>
      </c>
    </row>
    <row r="32" spans="2:78" x14ac:dyDescent="0.25">
      <c r="BY32" s="27" t="s">
        <v>31</v>
      </c>
      <c r="BZ32" s="29" t="s">
        <v>36</v>
      </c>
    </row>
    <row r="33" spans="62:78" x14ac:dyDescent="0.25">
      <c r="BY33" s="27" t="s">
        <v>32</v>
      </c>
      <c r="BZ33" s="29" t="s">
        <v>37</v>
      </c>
    </row>
    <row r="34" spans="62:78" x14ac:dyDescent="0.25">
      <c r="BY34" s="27" t="s">
        <v>53</v>
      </c>
      <c r="BZ34" s="29" t="s">
        <v>33</v>
      </c>
    </row>
    <row r="36" spans="62:78" ht="15.75" thickBot="1" x14ac:dyDescent="0.3"/>
    <row r="37" spans="62:78" x14ac:dyDescent="0.25">
      <c r="BJ37" s="42" t="s">
        <v>49</v>
      </c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4"/>
    </row>
    <row r="38" spans="62:78" x14ac:dyDescent="0.25">
      <c r="BJ38" s="45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7"/>
    </row>
    <row r="39" spans="62:78" ht="15.75" thickBot="1" x14ac:dyDescent="0.3">
      <c r="BJ39" s="48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50"/>
    </row>
    <row r="40" spans="62:78" ht="15.75" thickBot="1" x14ac:dyDescent="0.3">
      <c r="BJ40" s="21" t="s">
        <v>12</v>
      </c>
      <c r="BK40" s="22" t="s">
        <v>11</v>
      </c>
      <c r="BL40" s="23" t="s">
        <v>8</v>
      </c>
      <c r="BM40" s="22" t="s">
        <v>11</v>
      </c>
      <c r="BN40" s="23" t="s">
        <v>8</v>
      </c>
      <c r="BO40" s="22" t="s">
        <v>11</v>
      </c>
      <c r="BP40" s="23" t="s">
        <v>8</v>
      </c>
      <c r="BQ40" s="22" t="s">
        <v>11</v>
      </c>
      <c r="BR40" s="23" t="s">
        <v>8</v>
      </c>
      <c r="BS40" s="22" t="s">
        <v>11</v>
      </c>
      <c r="BT40" s="23" t="s">
        <v>8</v>
      </c>
      <c r="BU40" s="22" t="s">
        <v>11</v>
      </c>
      <c r="BV40" s="23" t="s">
        <v>8</v>
      </c>
    </row>
    <row r="41" spans="62:78" ht="15" customHeight="1" x14ac:dyDescent="0.25">
      <c r="BJ41" s="19">
        <v>1</v>
      </c>
      <c r="BK41" s="51" t="s">
        <v>51</v>
      </c>
      <c r="BL41" s="20">
        <f>AL8</f>
        <v>3.2895993677707787</v>
      </c>
      <c r="BM41" s="51" t="s">
        <v>47</v>
      </c>
      <c r="BN41" s="20">
        <f>AP8</f>
        <v>7.3466189501772234</v>
      </c>
      <c r="BO41" s="51" t="s">
        <v>44</v>
      </c>
      <c r="BP41" s="20">
        <f>AT8</f>
        <v>17.189866462532407</v>
      </c>
      <c r="BQ41" s="51" t="s">
        <v>48</v>
      </c>
      <c r="BR41" s="20">
        <f>AX8</f>
        <v>10.099628706032824</v>
      </c>
      <c r="BS41" s="51" t="s">
        <v>52</v>
      </c>
      <c r="BT41" s="20">
        <f>BB8</f>
        <v>12.305753491741021</v>
      </c>
      <c r="BU41" s="51" t="s">
        <v>56</v>
      </c>
      <c r="BV41" s="20">
        <f>BF8</f>
        <v>4.8708752874300325</v>
      </c>
    </row>
    <row r="42" spans="62:78" x14ac:dyDescent="0.25">
      <c r="BJ42" s="13">
        <v>2</v>
      </c>
      <c r="BK42" s="52"/>
      <c r="BL42" s="15">
        <f t="shared" ref="BL42:BL52" si="23">AL9</f>
        <v>2.697298833982829</v>
      </c>
      <c r="BM42" s="52"/>
      <c r="BN42" s="15">
        <f t="shared" ref="BN42:BN52" si="24">AP9</f>
        <v>10.755708065968818</v>
      </c>
      <c r="BO42" s="52"/>
      <c r="BP42" s="15">
        <f t="shared" ref="BP42:BP52" si="25">AT9</f>
        <v>14.57484082245554</v>
      </c>
      <c r="BQ42" s="52"/>
      <c r="BR42" s="15">
        <f t="shared" ref="BR42:BR52" si="26">AX9</f>
        <v>12.987620382824526</v>
      </c>
      <c r="BS42" s="52"/>
      <c r="BT42" s="15">
        <f t="shared" ref="BT42:BT52" si="27">BB9</f>
        <v>10.159819092921303</v>
      </c>
      <c r="BU42" s="52"/>
      <c r="BV42" s="15">
        <f t="shared" ref="BV42:BV52" si="28">BF9</f>
        <v>5.0618837087942081</v>
      </c>
    </row>
    <row r="43" spans="62:78" x14ac:dyDescent="0.25">
      <c r="BJ43" s="13">
        <v>3</v>
      </c>
      <c r="BK43" s="52"/>
      <c r="BL43" s="15">
        <f t="shared" si="23"/>
        <v>8.5497836814975265</v>
      </c>
      <c r="BM43" s="52"/>
      <c r="BN43" s="15">
        <f t="shared" si="24"/>
        <v>12.619069379383665</v>
      </c>
      <c r="BO43" s="52"/>
      <c r="BP43" s="15">
        <f t="shared" si="25"/>
        <v>15.230927286264009</v>
      </c>
      <c r="BQ43" s="52"/>
      <c r="BR43" s="15">
        <f t="shared" si="26"/>
        <v>10.635130464704577</v>
      </c>
      <c r="BS43" s="52"/>
      <c r="BT43" s="15">
        <f t="shared" si="27"/>
        <v>14.851908968217286</v>
      </c>
      <c r="BU43" s="52"/>
      <c r="BV43" s="15">
        <f t="shared" si="28"/>
        <v>10.944253916835038</v>
      </c>
    </row>
    <row r="44" spans="62:78" x14ac:dyDescent="0.25">
      <c r="BJ44" s="13">
        <v>4</v>
      </c>
      <c r="BK44" s="52"/>
      <c r="BL44" s="15">
        <f t="shared" si="23"/>
        <v>6.6899387889901858</v>
      </c>
      <c r="BM44" s="52"/>
      <c r="BN44" s="15">
        <f t="shared" si="24"/>
        <v>6.6066587621910369</v>
      </c>
      <c r="BO44" s="52"/>
      <c r="BP44" s="15">
        <f t="shared" si="25"/>
        <v>3.1502966526600589</v>
      </c>
      <c r="BQ44" s="52"/>
      <c r="BR44" s="15">
        <f t="shared" si="26"/>
        <v>9.0368910583373143</v>
      </c>
      <c r="BS44" s="52"/>
      <c r="BT44" s="15">
        <f t="shared" si="27"/>
        <v>4.9961269999553872</v>
      </c>
      <c r="BU44" s="52"/>
      <c r="BV44" s="15">
        <f t="shared" si="28"/>
        <v>1.4933075522466277</v>
      </c>
    </row>
    <row r="45" spans="62:78" x14ac:dyDescent="0.25">
      <c r="BJ45" s="13">
        <v>5</v>
      </c>
      <c r="BK45" s="52"/>
      <c r="BL45" s="15">
        <f t="shared" si="23"/>
        <v>3.2401422808094757</v>
      </c>
      <c r="BM45" s="52"/>
      <c r="BN45" s="15">
        <f t="shared" si="24"/>
        <v>8.0515122182035626</v>
      </c>
      <c r="BO45" s="52"/>
      <c r="BP45" s="15">
        <f t="shared" si="25"/>
        <v>12.147617914648828</v>
      </c>
      <c r="BQ45" s="52"/>
      <c r="BR45" s="15">
        <f t="shared" si="26"/>
        <v>25.230853116777951</v>
      </c>
      <c r="BS45" s="52"/>
      <c r="BT45" s="15">
        <f t="shared" si="27"/>
        <v>10.375307224322254</v>
      </c>
      <c r="BU45" s="52"/>
      <c r="BV45" s="15">
        <f t="shared" si="28"/>
        <v>4.7058999819654064</v>
      </c>
    </row>
    <row r="46" spans="62:78" x14ac:dyDescent="0.25">
      <c r="BJ46" s="13">
        <v>6</v>
      </c>
      <c r="BK46" s="52"/>
      <c r="BL46" s="15">
        <f t="shared" si="23"/>
        <v>3.0195100596317133</v>
      </c>
      <c r="BM46" s="52"/>
      <c r="BN46" s="15">
        <f t="shared" si="24"/>
        <v>6.8670838060501369</v>
      </c>
      <c r="BO46" s="52"/>
      <c r="BP46" s="15">
        <f t="shared" si="25"/>
        <v>9.9154677146171526</v>
      </c>
      <c r="BQ46" s="52"/>
      <c r="BR46" s="15">
        <f t="shared" si="26"/>
        <v>3.0482125909737401</v>
      </c>
      <c r="BS46" s="52"/>
      <c r="BT46" s="15">
        <f t="shared" si="27"/>
        <v>5.7391462779800007</v>
      </c>
      <c r="BU46" s="52"/>
      <c r="BV46" s="15">
        <f t="shared" si="28"/>
        <v>3.2890915220357049</v>
      </c>
    </row>
    <row r="47" spans="62:78" x14ac:dyDescent="0.25">
      <c r="BJ47" s="13">
        <v>7</v>
      </c>
      <c r="BK47" s="52"/>
      <c r="BL47" s="15">
        <f t="shared" si="23"/>
        <v>7.8802205553186839</v>
      </c>
      <c r="BM47" s="52"/>
      <c r="BN47" s="15">
        <f t="shared" si="24"/>
        <v>5.3383165885722823</v>
      </c>
      <c r="BO47" s="52"/>
      <c r="BP47" s="15">
        <f t="shared" si="25"/>
        <v>7.3843029461409806</v>
      </c>
      <c r="BQ47" s="52"/>
      <c r="BR47" s="15">
        <f t="shared" si="26"/>
        <v>29.841523084449886</v>
      </c>
      <c r="BS47" s="52"/>
      <c r="BT47" s="15">
        <f t="shared" si="27"/>
        <v>5.4484162836385694</v>
      </c>
      <c r="BU47" s="52"/>
      <c r="BV47" s="15">
        <f t="shared" si="28"/>
        <v>8.2478071849448789</v>
      </c>
    </row>
    <row r="48" spans="62:78" x14ac:dyDescent="0.25">
      <c r="BJ48" s="13">
        <v>8</v>
      </c>
      <c r="BK48" s="52"/>
      <c r="BL48" s="15">
        <f t="shared" si="23"/>
        <v>5.862465778152826</v>
      </c>
      <c r="BM48" s="52"/>
      <c r="BN48" s="15">
        <f t="shared" si="24"/>
        <v>3.9984073079128772</v>
      </c>
      <c r="BO48" s="52"/>
      <c r="BP48" s="15">
        <f t="shared" si="25"/>
        <v>9.1336008233868924</v>
      </c>
      <c r="BQ48" s="52"/>
      <c r="BR48" s="15">
        <f t="shared" si="26"/>
        <v>15.443793607776866</v>
      </c>
      <c r="BS48" s="52"/>
      <c r="BT48" s="15">
        <f t="shared" si="27"/>
        <v>6.1468464272416066</v>
      </c>
      <c r="BU48" s="52"/>
      <c r="BV48" s="15">
        <f t="shared" si="28"/>
        <v>9.4602522884336366</v>
      </c>
    </row>
    <row r="49" spans="62:74" x14ac:dyDescent="0.25">
      <c r="BJ49" s="13">
        <v>9</v>
      </c>
      <c r="BK49" s="52"/>
      <c r="BL49" s="15">
        <f t="shared" si="23"/>
        <v>3.8780822579688721</v>
      </c>
      <c r="BM49" s="52"/>
      <c r="BN49" s="15">
        <f t="shared" si="24"/>
        <v>13.330408845896887</v>
      </c>
      <c r="BO49" s="52"/>
      <c r="BP49" s="15">
        <f t="shared" si="25"/>
        <v>18.931042654781713</v>
      </c>
      <c r="BQ49" s="52"/>
      <c r="BR49" s="15">
        <f t="shared" si="26"/>
        <v>10.350779874009948</v>
      </c>
      <c r="BS49" s="52"/>
      <c r="BT49" s="15">
        <f t="shared" si="27"/>
        <v>9.8351054900232899</v>
      </c>
      <c r="BU49" s="52"/>
      <c r="BV49" s="15">
        <f t="shared" si="28"/>
        <v>4.5682224927510404</v>
      </c>
    </row>
    <row r="50" spans="62:74" x14ac:dyDescent="0.25">
      <c r="BJ50" s="13">
        <v>10</v>
      </c>
      <c r="BK50" s="52"/>
      <c r="BL50" s="15">
        <f t="shared" si="23"/>
        <v>5.4618471233739134</v>
      </c>
      <c r="BM50" s="52"/>
      <c r="BN50" s="15">
        <f t="shared" si="24"/>
        <v>10.290648376071282</v>
      </c>
      <c r="BO50" s="52"/>
      <c r="BP50" s="15">
        <f t="shared" si="25"/>
        <v>12.039227549933516</v>
      </c>
      <c r="BQ50" s="52"/>
      <c r="BR50" s="15">
        <f t="shared" si="26"/>
        <v>15.043158744170237</v>
      </c>
      <c r="BS50" s="52"/>
      <c r="BT50" s="15">
        <f t="shared" si="27"/>
        <v>7.4301032293820182</v>
      </c>
      <c r="BU50" s="52"/>
      <c r="BV50" s="15">
        <f t="shared" si="28"/>
        <v>3.865023964940753</v>
      </c>
    </row>
    <row r="51" spans="62:74" x14ac:dyDescent="0.25">
      <c r="BJ51" s="13">
        <v>11</v>
      </c>
      <c r="BK51" s="52"/>
      <c r="BL51" s="15">
        <f t="shared" si="23"/>
        <v>7.1938674577392447</v>
      </c>
      <c r="BM51" s="52"/>
      <c r="BN51" s="15">
        <f t="shared" si="24"/>
        <v>8.2708822987666561</v>
      </c>
      <c r="BO51" s="52"/>
      <c r="BP51" s="15">
        <f t="shared" si="25"/>
        <v>12.098504039749232</v>
      </c>
      <c r="BQ51" s="52"/>
      <c r="BR51" s="15">
        <f t="shared" si="26"/>
        <v>13.379085357391013</v>
      </c>
      <c r="BS51" s="52"/>
      <c r="BT51" s="15">
        <f t="shared" si="27"/>
        <v>7.4006097721697959</v>
      </c>
      <c r="BU51" s="52"/>
      <c r="BV51" s="15">
        <f t="shared" si="28"/>
        <v>10.977528851665831</v>
      </c>
    </row>
    <row r="52" spans="62:74" ht="15.75" thickBot="1" x14ac:dyDescent="0.3">
      <c r="BJ52" s="14">
        <v>12</v>
      </c>
      <c r="BK52" s="52"/>
      <c r="BL52" s="16">
        <f t="shared" si="23"/>
        <v>11.104501654737954</v>
      </c>
      <c r="BM52" s="52"/>
      <c r="BN52" s="16">
        <f t="shared" si="24"/>
        <v>1.8820866080315783</v>
      </c>
      <c r="BO52" s="52"/>
      <c r="BP52" s="16">
        <f t="shared" si="25"/>
        <v>4.6985130627121876</v>
      </c>
      <c r="BQ52" s="52"/>
      <c r="BR52" s="16">
        <f t="shared" si="26"/>
        <v>7.8662951889666726</v>
      </c>
      <c r="BS52" s="52"/>
      <c r="BT52" s="16">
        <f t="shared" si="27"/>
        <v>3.8394771779117955</v>
      </c>
      <c r="BU52" s="52"/>
      <c r="BV52" s="16">
        <f t="shared" si="28"/>
        <v>3.9316138174925812</v>
      </c>
    </row>
    <row r="53" spans="62:74" ht="17.25" thickTop="1" thickBot="1" x14ac:dyDescent="0.3">
      <c r="BJ53" s="17" t="s">
        <v>6</v>
      </c>
      <c r="BK53" s="53"/>
      <c r="BL53" s="18">
        <f>AVERAGE(BL41:BL52)</f>
        <v>5.7389381533311665</v>
      </c>
      <c r="BM53" s="53"/>
      <c r="BN53" s="18">
        <f>AVERAGE(BN41:BN46,BN48:BN52)</f>
        <v>8.183553147150338</v>
      </c>
      <c r="BO53" s="53"/>
      <c r="BP53" s="18">
        <f>AVERAGE(BP41:BP52)</f>
        <v>11.37451732749021</v>
      </c>
      <c r="BQ53" s="53"/>
      <c r="BR53" s="18">
        <f>AVERAGE(BR41:BR52)</f>
        <v>13.580247681367959</v>
      </c>
      <c r="BS53" s="53"/>
      <c r="BT53" s="18">
        <f>AVERAGE(BT41:BT52)</f>
        <v>8.2107183696253614</v>
      </c>
      <c r="BU53" s="53"/>
      <c r="BV53" s="18">
        <f>AVERAGE(BV41:BV52)</f>
        <v>5.9513133807946446</v>
      </c>
    </row>
  </sheetData>
  <sortState ref="B8:N23">
    <sortCondition ref="B8"/>
  </sortState>
  <mergeCells count="42">
    <mergeCell ref="BU41:BU53"/>
    <mergeCell ref="BK41:BK53"/>
    <mergeCell ref="BM41:BM53"/>
    <mergeCell ref="BO41:BO53"/>
    <mergeCell ref="BQ41:BQ53"/>
    <mergeCell ref="BS41:BS53"/>
    <mergeCell ref="BJ37:BV39"/>
    <mergeCell ref="AA6:AD6"/>
    <mergeCell ref="AA20:AC20"/>
    <mergeCell ref="C20:E20"/>
    <mergeCell ref="F20:H20"/>
    <mergeCell ref="O20:Q20"/>
    <mergeCell ref="W20:Y20"/>
    <mergeCell ref="C6:E6"/>
    <mergeCell ref="O6:R6"/>
    <mergeCell ref="F6:J6"/>
    <mergeCell ref="W6:Z6"/>
    <mergeCell ref="K20:M20"/>
    <mergeCell ref="K6:N6"/>
    <mergeCell ref="AE6:AH6"/>
    <mergeCell ref="AE20:AG20"/>
    <mergeCell ref="BU8:BU20"/>
    <mergeCell ref="BJ4:BV6"/>
    <mergeCell ref="BK8:BK20"/>
    <mergeCell ref="BO8:BO20"/>
    <mergeCell ref="BQ8:BQ20"/>
    <mergeCell ref="BS8:BS20"/>
    <mergeCell ref="BM8:BM20"/>
    <mergeCell ref="S6:V6"/>
    <mergeCell ref="S20:U20"/>
    <mergeCell ref="AM6:AP6"/>
    <mergeCell ref="AQ6:AT6"/>
    <mergeCell ref="AU6:AX6"/>
    <mergeCell ref="AM20:AO20"/>
    <mergeCell ref="AQ20:AS20"/>
    <mergeCell ref="AU20:AW20"/>
    <mergeCell ref="BC6:BF6"/>
    <mergeCell ref="BC20:BE20"/>
    <mergeCell ref="AI6:AL6"/>
    <mergeCell ref="AI20:AK20"/>
    <mergeCell ref="AY6:BB6"/>
    <mergeCell ref="AY20:BA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7"/>
  <sheetViews>
    <sheetView zoomScaleNormal="100" workbookViewId="0">
      <selection activeCell="M31" sqref="M31"/>
    </sheetView>
  </sheetViews>
  <sheetFormatPr baseColWidth="10" defaultRowHeight="15" x14ac:dyDescent="0.25"/>
  <sheetData>
    <row r="3" spans="2:19" ht="15.75" thickBot="1" x14ac:dyDescent="0.3"/>
    <row r="4" spans="2:19" x14ac:dyDescent="0.25">
      <c r="B4" s="60" t="s">
        <v>4</v>
      </c>
      <c r="C4" s="60"/>
      <c r="D4" s="60" t="s">
        <v>15</v>
      </c>
      <c r="E4" s="60"/>
      <c r="F4" s="60" t="s">
        <v>16</v>
      </c>
      <c r="G4" s="60"/>
      <c r="M4" s="42" t="s">
        <v>19</v>
      </c>
      <c r="N4" s="43"/>
      <c r="O4" s="43"/>
      <c r="P4" s="43"/>
      <c r="Q4" s="43"/>
      <c r="R4" s="43"/>
      <c r="S4" s="43"/>
    </row>
    <row r="5" spans="2:19" x14ac:dyDescent="0.25">
      <c r="B5">
        <v>625.84765900000002</v>
      </c>
      <c r="C5">
        <v>426.913568</v>
      </c>
      <c r="D5">
        <v>625.84720900000002</v>
      </c>
      <c r="E5">
        <v>428.82570399999997</v>
      </c>
      <c r="F5">
        <v>626.06519300000002</v>
      </c>
      <c r="G5">
        <v>426.23431399999998</v>
      </c>
      <c r="M5" s="45"/>
      <c r="N5" s="46"/>
      <c r="O5" s="46"/>
      <c r="P5" s="46"/>
      <c r="Q5" s="46"/>
      <c r="R5" s="46"/>
      <c r="S5" s="46"/>
    </row>
    <row r="6" spans="2:19" ht="15.75" thickBot="1" x14ac:dyDescent="0.3">
      <c r="B6">
        <v>625.85343699999999</v>
      </c>
      <c r="C6">
        <v>428.81864000000002</v>
      </c>
      <c r="D6">
        <v>625.84772799999996</v>
      </c>
      <c r="E6">
        <v>426.90441399999997</v>
      </c>
      <c r="F6">
        <v>626.07144800000003</v>
      </c>
      <c r="G6">
        <v>428.14597700000002</v>
      </c>
      <c r="M6" s="48"/>
      <c r="N6" s="49"/>
      <c r="O6" s="49"/>
      <c r="P6" s="49"/>
      <c r="Q6" s="49"/>
      <c r="R6" s="49"/>
      <c r="S6" s="49"/>
    </row>
    <row r="7" spans="2:19" ht="15.75" thickBot="1" x14ac:dyDescent="0.3">
      <c r="B7">
        <v>626.75712799999997</v>
      </c>
      <c r="C7">
        <v>428.83963499999999</v>
      </c>
      <c r="D7">
        <v>626.75533600000006</v>
      </c>
      <c r="E7">
        <v>428.84244000000001</v>
      </c>
      <c r="F7">
        <v>626.97567100000003</v>
      </c>
      <c r="G7">
        <v>428.16523000000001</v>
      </c>
      <c r="M7" s="21" t="s">
        <v>12</v>
      </c>
      <c r="N7" s="22" t="s">
        <v>11</v>
      </c>
      <c r="O7" s="23" t="s">
        <v>8</v>
      </c>
      <c r="P7" s="22" t="s">
        <v>11</v>
      </c>
      <c r="Q7" s="23" t="s">
        <v>8</v>
      </c>
      <c r="R7" s="22" t="s">
        <v>11</v>
      </c>
      <c r="S7" s="23" t="s">
        <v>8</v>
      </c>
    </row>
    <row r="8" spans="2:19" ht="15" customHeight="1" x14ac:dyDescent="0.25">
      <c r="B8">
        <v>626.75761499999999</v>
      </c>
      <c r="C8">
        <v>426.91063700000001</v>
      </c>
      <c r="D8">
        <v>626.76047200000005</v>
      </c>
      <c r="E8">
        <v>426.91004199999998</v>
      </c>
      <c r="F8">
        <v>626.97770200000002</v>
      </c>
      <c r="G8">
        <v>426.23797500000001</v>
      </c>
      <c r="M8" s="19">
        <v>1</v>
      </c>
      <c r="N8" s="51" t="s">
        <v>20</v>
      </c>
      <c r="O8" s="20">
        <f>SQRT(($B36-D36)^2+($C36-E36)^2)*1000</f>
        <v>10.498248484307</v>
      </c>
      <c r="P8" s="54" t="s">
        <v>21</v>
      </c>
      <c r="Q8" s="20">
        <f>SQRT(($B36-F36)^2+($C36-G36)^2)*1000</f>
        <v>3.4044954400089718</v>
      </c>
      <c r="R8" s="51" t="s">
        <v>22</v>
      </c>
      <c r="S8" s="20">
        <f>SQRT(($B36-H36)^2+($C36-I36)^2)*1000</f>
        <v>2.5869024162442535</v>
      </c>
    </row>
    <row r="9" spans="2:19" x14ac:dyDescent="0.25">
      <c r="B9">
        <v>629.01065500000004</v>
      </c>
      <c r="C9">
        <v>428.92940900000002</v>
      </c>
      <c r="D9">
        <v>629.00374799999997</v>
      </c>
      <c r="E9">
        <v>428.93256700000001</v>
      </c>
      <c r="F9">
        <v>629.23392799999999</v>
      </c>
      <c r="G9">
        <v>426.735457</v>
      </c>
      <c r="M9" s="13">
        <v>2</v>
      </c>
      <c r="N9" s="52"/>
      <c r="O9" s="15">
        <f t="shared" ref="O9:O19" si="0">SQRT(($B37-D37)^2+($C37-E37)^2)*1000</f>
        <v>4.7318884606702278</v>
      </c>
      <c r="P9" s="55"/>
      <c r="Q9" s="15">
        <f t="shared" ref="Q9:Q19" si="1">SQRT(($B37-F37)^2+($C37-G37)^2)*1000</f>
        <v>2.3194347445537233</v>
      </c>
      <c r="R9" s="52"/>
      <c r="S9" s="15">
        <f t="shared" ref="S9:S19" si="2">SQRT(($B37-H37)^2+($C37-I37)^2)*1000</f>
        <v>2.495176168321751</v>
      </c>
    </row>
    <row r="10" spans="2:19" x14ac:dyDescent="0.25">
      <c r="B10">
        <v>629.01261199999999</v>
      </c>
      <c r="C10">
        <v>427.42038400000001</v>
      </c>
      <c r="D10">
        <v>629.01235299999996</v>
      </c>
      <c r="E10">
        <v>427.40945399999998</v>
      </c>
      <c r="F10">
        <v>629.23647200000005</v>
      </c>
      <c r="G10">
        <v>428.25942400000002</v>
      </c>
      <c r="M10" s="13">
        <v>3</v>
      </c>
      <c r="N10" s="52"/>
      <c r="O10" s="15">
        <f t="shared" si="0"/>
        <v>7.4215967779334457</v>
      </c>
      <c r="P10" s="55"/>
      <c r="Q10" s="15">
        <f t="shared" si="1"/>
        <v>5.7784964913816053</v>
      </c>
      <c r="R10" s="52"/>
      <c r="S10" s="15">
        <f t="shared" si="2"/>
        <v>5.6784069459892166</v>
      </c>
    </row>
    <row r="11" spans="2:19" x14ac:dyDescent="0.25">
      <c r="B11">
        <v>629.92018199999995</v>
      </c>
      <c r="C11">
        <v>428.919377</v>
      </c>
      <c r="D11">
        <v>629.92342399999995</v>
      </c>
      <c r="E11">
        <v>427.39930199999998</v>
      </c>
      <c r="F11">
        <v>630.14015700000004</v>
      </c>
      <c r="G11">
        <v>428.25485800000001</v>
      </c>
      <c r="M11" s="13">
        <v>4</v>
      </c>
      <c r="N11" s="52"/>
      <c r="O11" s="15">
        <f t="shared" si="0"/>
        <v>3.5862501636508748</v>
      </c>
      <c r="P11" s="55"/>
      <c r="Q11" s="15">
        <f t="shared" si="1"/>
        <v>2.0195317199966012</v>
      </c>
      <c r="R11" s="52"/>
      <c r="S11" s="15">
        <f t="shared" si="2"/>
        <v>5.868727895450518</v>
      </c>
    </row>
    <row r="12" spans="2:19" x14ac:dyDescent="0.25">
      <c r="B12">
        <v>629.92018800000005</v>
      </c>
      <c r="C12">
        <v>427.40737100000001</v>
      </c>
      <c r="D12">
        <v>629.92780200000004</v>
      </c>
      <c r="E12">
        <v>428.92190399999998</v>
      </c>
      <c r="F12">
        <v>630.14251300000001</v>
      </c>
      <c r="G12">
        <v>426.73306500000001</v>
      </c>
      <c r="M12" s="13">
        <v>5</v>
      </c>
      <c r="N12" s="52"/>
      <c r="O12" s="15">
        <f t="shared" si="0"/>
        <v>8.0467925746322759</v>
      </c>
      <c r="P12" s="55"/>
      <c r="Q12" s="15">
        <f t="shared" si="1"/>
        <v>6.7245607689675992</v>
      </c>
      <c r="R12" s="52"/>
      <c r="S12" s="15">
        <f t="shared" si="2"/>
        <v>2.4369476353910886</v>
      </c>
    </row>
    <row r="13" spans="2:19" x14ac:dyDescent="0.25">
      <c r="B13">
        <v>633.92301199999997</v>
      </c>
      <c r="C13">
        <v>431.24033800000001</v>
      </c>
      <c r="D13">
        <v>633.92346299999997</v>
      </c>
      <c r="E13">
        <v>431.24552799999998</v>
      </c>
      <c r="F13">
        <v>634.14947400000005</v>
      </c>
      <c r="G13">
        <v>429.39926600000001</v>
      </c>
      <c r="M13" s="13">
        <v>6</v>
      </c>
      <c r="N13" s="52"/>
      <c r="O13" s="15">
        <f t="shared" si="0"/>
        <v>9.212471333510921</v>
      </c>
      <c r="P13" s="55"/>
      <c r="Q13" s="15">
        <f t="shared" si="1"/>
        <v>10.048059507630962</v>
      </c>
      <c r="R13" s="52"/>
      <c r="S13" s="15">
        <f t="shared" si="2"/>
        <v>2.8408114059972918</v>
      </c>
    </row>
    <row r="14" spans="2:19" x14ac:dyDescent="0.25">
      <c r="B14">
        <v>633.93004399999995</v>
      </c>
      <c r="C14">
        <v>430.08934399999998</v>
      </c>
      <c r="D14">
        <v>633.928135</v>
      </c>
      <c r="E14">
        <v>430.080287</v>
      </c>
      <c r="F14">
        <v>634.15077399999996</v>
      </c>
      <c r="G14">
        <v>430.57313299999998</v>
      </c>
      <c r="M14" s="13">
        <v>7</v>
      </c>
      <c r="N14" s="52"/>
      <c r="O14" s="15">
        <f t="shared" si="0"/>
        <v>9.1770905375313809</v>
      </c>
      <c r="P14" s="55"/>
      <c r="Q14" s="15">
        <f t="shared" si="1"/>
        <v>10.40894637003726</v>
      </c>
      <c r="R14" s="52"/>
      <c r="S14" s="15">
        <f t="shared" si="2"/>
        <v>7.9818093882837635</v>
      </c>
    </row>
    <row r="15" spans="2:19" x14ac:dyDescent="0.25">
      <c r="B15">
        <v>634.79833499999995</v>
      </c>
      <c r="C15">
        <v>430.09232200000002</v>
      </c>
      <c r="D15">
        <v>634.80028400000003</v>
      </c>
      <c r="E15">
        <v>430.08622400000002</v>
      </c>
      <c r="F15">
        <v>635.02091199999995</v>
      </c>
      <c r="G15">
        <v>429.41521899999998</v>
      </c>
      <c r="M15" s="13">
        <v>8</v>
      </c>
      <c r="N15" s="52"/>
      <c r="O15" s="15">
        <f t="shared" si="0"/>
        <v>7.3529851126477395</v>
      </c>
      <c r="P15" s="55"/>
      <c r="Q15" s="15">
        <f t="shared" si="1"/>
        <v>1.4825614213427625</v>
      </c>
      <c r="R15" s="52"/>
      <c r="S15" s="15">
        <f t="shared" si="2"/>
        <v>1.7489418070677214</v>
      </c>
    </row>
    <row r="16" spans="2:19" x14ac:dyDescent="0.25">
      <c r="B16">
        <v>634.80731300000002</v>
      </c>
      <c r="C16">
        <v>431.229311</v>
      </c>
      <c r="D16">
        <v>634.80179699999997</v>
      </c>
      <c r="E16">
        <v>431.23138499999999</v>
      </c>
      <c r="F16">
        <v>635.02424599999995</v>
      </c>
      <c r="G16">
        <v>430.56208099999998</v>
      </c>
      <c r="M16" s="13">
        <v>9</v>
      </c>
      <c r="N16" s="52"/>
      <c r="O16" s="15">
        <f t="shared" si="0"/>
        <v>7.0168114128968693</v>
      </c>
      <c r="P16" s="55"/>
      <c r="Q16" s="15">
        <f t="shared" si="1"/>
        <v>10.063630435148001</v>
      </c>
      <c r="R16" s="52"/>
      <c r="S16" s="15">
        <f t="shared" si="2"/>
        <v>3.9814333823499592</v>
      </c>
    </row>
    <row r="17" spans="1:19" x14ac:dyDescent="0.25">
      <c r="M17" s="13">
        <v>10</v>
      </c>
      <c r="N17" s="52"/>
      <c r="O17" s="15">
        <f t="shared" si="0"/>
        <v>6.2833183567095876</v>
      </c>
      <c r="P17" s="55"/>
      <c r="Q17" s="15">
        <f t="shared" si="1"/>
        <v>8.2871469780187876</v>
      </c>
      <c r="R17" s="52"/>
      <c r="S17" s="15">
        <f t="shared" si="2"/>
        <v>8.3228768530904098</v>
      </c>
    </row>
    <row r="18" spans="1:19" x14ac:dyDescent="0.25">
      <c r="B18" s="60" t="s">
        <v>4</v>
      </c>
      <c r="C18" s="60"/>
      <c r="D18" s="60" t="s">
        <v>15</v>
      </c>
      <c r="E18" s="60"/>
      <c r="F18" s="60" t="s">
        <v>16</v>
      </c>
      <c r="G18" s="60"/>
      <c r="H18" s="60" t="s">
        <v>17</v>
      </c>
      <c r="I18" s="60"/>
      <c r="M18" s="13">
        <v>11</v>
      </c>
      <c r="N18" s="52"/>
      <c r="O18" s="15">
        <f t="shared" si="0"/>
        <v>7.4279606151748352</v>
      </c>
      <c r="P18" s="55"/>
      <c r="Q18" s="15">
        <f t="shared" si="1"/>
        <v>15.615454706761716</v>
      </c>
      <c r="R18" s="52"/>
      <c r="S18" s="15">
        <f t="shared" si="2"/>
        <v>1.4009162873900554</v>
      </c>
    </row>
    <row r="19" spans="1:19" ht="15.75" thickBot="1" x14ac:dyDescent="0.3">
      <c r="A19">
        <v>1</v>
      </c>
      <c r="B19">
        <f>B6</f>
        <v>625.85343699999999</v>
      </c>
      <c r="C19">
        <f>C6</f>
        <v>428.81864000000002</v>
      </c>
      <c r="D19">
        <f>D5</f>
        <v>625.84720900000002</v>
      </c>
      <c r="E19">
        <f>E5</f>
        <v>428.82570399999997</v>
      </c>
      <c r="F19">
        <f>F6</f>
        <v>626.07144800000003</v>
      </c>
      <c r="G19">
        <f>G6</f>
        <v>428.14597700000002</v>
      </c>
      <c r="H19">
        <v>8.6123999999999992</v>
      </c>
      <c r="I19">
        <v>15.8805</v>
      </c>
      <c r="M19" s="14">
        <v>12</v>
      </c>
      <c r="N19" s="52"/>
      <c r="O19" s="16">
        <f t="shared" si="0"/>
        <v>5.0017536992883951</v>
      </c>
      <c r="P19" s="55"/>
      <c r="Q19" s="16">
        <f t="shared" si="1"/>
        <v>3.0953428245615253</v>
      </c>
      <c r="R19" s="52"/>
      <c r="S19" s="16">
        <f t="shared" si="2"/>
        <v>2.0201086054186828</v>
      </c>
    </row>
    <row r="20" spans="1:19" ht="17.25" thickTop="1" thickBot="1" x14ac:dyDescent="0.3">
      <c r="A20">
        <v>2</v>
      </c>
      <c r="B20">
        <f>B7</f>
        <v>626.75712799999997</v>
      </c>
      <c r="C20">
        <f>C7</f>
        <v>428.83963499999999</v>
      </c>
      <c r="D20">
        <f>D7</f>
        <v>626.75533600000006</v>
      </c>
      <c r="E20">
        <f>E7</f>
        <v>428.84244000000001</v>
      </c>
      <c r="F20">
        <f>F7</f>
        <v>626.97567100000003</v>
      </c>
      <c r="G20">
        <f>G7</f>
        <v>428.16523000000001</v>
      </c>
      <c r="H20">
        <v>9.5115999999999996</v>
      </c>
      <c r="I20">
        <v>15.900499999999999</v>
      </c>
      <c r="M20" s="17" t="s">
        <v>6</v>
      </c>
      <c r="N20" s="53"/>
      <c r="O20" s="18">
        <f>AVERAGE(O8:O19)</f>
        <v>7.1464306274127951</v>
      </c>
      <c r="P20" s="56"/>
      <c r="Q20" s="18">
        <f>AVERAGE(Q8:Q19)</f>
        <v>6.6039717840341261</v>
      </c>
      <c r="R20" s="53"/>
      <c r="S20" s="18">
        <f>AVERAGE(S8:S19)</f>
        <v>3.9469215659162269</v>
      </c>
    </row>
    <row r="21" spans="1:19" x14ac:dyDescent="0.25">
      <c r="A21">
        <v>3</v>
      </c>
      <c r="B21">
        <f>B5</f>
        <v>625.84765900000002</v>
      </c>
      <c r="C21">
        <f>C5</f>
        <v>426.913568</v>
      </c>
      <c r="D21">
        <f>D6</f>
        <v>625.84772799999996</v>
      </c>
      <c r="E21">
        <f>E6</f>
        <v>426.90441399999997</v>
      </c>
      <c r="F21">
        <f>F5</f>
        <v>626.06519300000002</v>
      </c>
      <c r="G21">
        <f>G5</f>
        <v>426.23431399999998</v>
      </c>
      <c r="H21">
        <v>8.6102000000000007</v>
      </c>
      <c r="I21">
        <v>13.9732</v>
      </c>
    </row>
    <row r="22" spans="1:19" x14ac:dyDescent="0.25">
      <c r="A22">
        <v>4</v>
      </c>
      <c r="B22">
        <f t="shared" ref="B22:G22" si="3">B8</f>
        <v>626.75761499999999</v>
      </c>
      <c r="C22">
        <f t="shared" si="3"/>
        <v>426.91063700000001</v>
      </c>
      <c r="D22">
        <f t="shared" si="3"/>
        <v>626.76047200000005</v>
      </c>
      <c r="E22">
        <f t="shared" si="3"/>
        <v>426.91004199999998</v>
      </c>
      <c r="F22">
        <f t="shared" si="3"/>
        <v>626.97770200000002</v>
      </c>
      <c r="G22">
        <f t="shared" si="3"/>
        <v>426.23797500000001</v>
      </c>
      <c r="H22">
        <v>9.5122999999999998</v>
      </c>
      <c r="I22">
        <v>13.9655</v>
      </c>
    </row>
    <row r="23" spans="1:19" x14ac:dyDescent="0.25">
      <c r="A23">
        <v>5</v>
      </c>
      <c r="B23">
        <f>B9</f>
        <v>629.01065500000004</v>
      </c>
      <c r="C23">
        <f>C9</f>
        <v>428.92940900000002</v>
      </c>
      <c r="D23">
        <f>D9</f>
        <v>629.00374799999997</v>
      </c>
      <c r="E23">
        <f>E9</f>
        <v>428.93256700000001</v>
      </c>
      <c r="F23">
        <f>F10</f>
        <v>629.23647200000005</v>
      </c>
      <c r="G23">
        <f>G10</f>
        <v>428.25942400000002</v>
      </c>
      <c r="H23">
        <v>11.769399999999999</v>
      </c>
      <c r="I23">
        <v>15.991300000000001</v>
      </c>
    </row>
    <row r="24" spans="1:19" x14ac:dyDescent="0.25">
      <c r="A24">
        <v>6</v>
      </c>
      <c r="B24">
        <f>B11</f>
        <v>629.92018199999995</v>
      </c>
      <c r="C24">
        <f>C11</f>
        <v>428.919377</v>
      </c>
      <c r="D24">
        <f>D12</f>
        <v>629.92780200000004</v>
      </c>
      <c r="E24">
        <f>E12</f>
        <v>428.92190399999998</v>
      </c>
      <c r="F24">
        <f>F11</f>
        <v>630.14015700000004</v>
      </c>
      <c r="G24">
        <f>G11</f>
        <v>428.25485800000001</v>
      </c>
      <c r="H24">
        <v>12.676</v>
      </c>
      <c r="I24">
        <v>15.9823</v>
      </c>
    </row>
    <row r="25" spans="1:19" x14ac:dyDescent="0.25">
      <c r="A25">
        <v>7</v>
      </c>
      <c r="B25">
        <f>B10</f>
        <v>629.01261199999999</v>
      </c>
      <c r="C25">
        <f>C10</f>
        <v>427.42038400000001</v>
      </c>
      <c r="D25">
        <f>D10</f>
        <v>629.01235299999996</v>
      </c>
      <c r="E25">
        <f>E10</f>
        <v>427.40945399999998</v>
      </c>
      <c r="F25">
        <f>F9</f>
        <v>629.23392799999999</v>
      </c>
      <c r="G25">
        <f>G9</f>
        <v>426.735457</v>
      </c>
      <c r="H25">
        <v>11.769399999999999</v>
      </c>
      <c r="I25">
        <v>14.4727</v>
      </c>
    </row>
    <row r="26" spans="1:19" x14ac:dyDescent="0.25">
      <c r="A26">
        <v>8</v>
      </c>
      <c r="B26">
        <f>B12</f>
        <v>629.92018800000005</v>
      </c>
      <c r="C26">
        <f>C12</f>
        <v>427.40737100000001</v>
      </c>
      <c r="D26">
        <f>D11</f>
        <v>629.92342399999995</v>
      </c>
      <c r="E26">
        <f>E11</f>
        <v>427.39930199999998</v>
      </c>
      <c r="F26">
        <f>F12</f>
        <v>630.14251300000001</v>
      </c>
      <c r="G26">
        <f>G12</f>
        <v>426.73306500000001</v>
      </c>
      <c r="H26">
        <v>12.676</v>
      </c>
      <c r="I26">
        <v>14.4663</v>
      </c>
    </row>
    <row r="27" spans="1:19" x14ac:dyDescent="0.25">
      <c r="A27">
        <v>9</v>
      </c>
      <c r="B27">
        <f>B13</f>
        <v>633.92301199999997</v>
      </c>
      <c r="C27">
        <f>C13</f>
        <v>431.24033800000001</v>
      </c>
      <c r="D27">
        <f>D13</f>
        <v>633.92346299999997</v>
      </c>
      <c r="E27">
        <f>E13</f>
        <v>431.24552799999998</v>
      </c>
      <c r="F27">
        <f>F14</f>
        <v>634.15077399999996</v>
      </c>
      <c r="G27">
        <f>G14</f>
        <v>430.57313299999998</v>
      </c>
      <c r="H27">
        <v>16.683800000000002</v>
      </c>
      <c r="I27">
        <v>18.301500000000001</v>
      </c>
    </row>
    <row r="28" spans="1:19" x14ac:dyDescent="0.25">
      <c r="A28">
        <v>10</v>
      </c>
      <c r="B28">
        <f t="shared" ref="B28:G28" si="4">B16</f>
        <v>634.80731300000002</v>
      </c>
      <c r="C28">
        <f t="shared" si="4"/>
        <v>431.229311</v>
      </c>
      <c r="D28">
        <f t="shared" si="4"/>
        <v>634.80179699999997</v>
      </c>
      <c r="E28">
        <f t="shared" si="4"/>
        <v>431.23138499999999</v>
      </c>
      <c r="F28">
        <f t="shared" si="4"/>
        <v>635.02424599999995</v>
      </c>
      <c r="G28">
        <f t="shared" si="4"/>
        <v>430.56208099999998</v>
      </c>
      <c r="H28">
        <v>17.559699999999999</v>
      </c>
      <c r="I28">
        <v>18.296600000000002</v>
      </c>
    </row>
    <row r="29" spans="1:19" x14ac:dyDescent="0.25">
      <c r="A29">
        <v>11</v>
      </c>
      <c r="B29">
        <f t="shared" ref="B29:E30" si="5">B14</f>
        <v>633.93004399999995</v>
      </c>
      <c r="C29">
        <f t="shared" si="5"/>
        <v>430.08934399999998</v>
      </c>
      <c r="D29">
        <f t="shared" si="5"/>
        <v>633.928135</v>
      </c>
      <c r="E29">
        <f t="shared" si="5"/>
        <v>430.080287</v>
      </c>
      <c r="F29">
        <f>F13</f>
        <v>634.14947400000005</v>
      </c>
      <c r="G29">
        <f>G13</f>
        <v>429.39926600000001</v>
      </c>
      <c r="H29">
        <v>16.685700000000001</v>
      </c>
      <c r="I29">
        <v>17.149000000000001</v>
      </c>
    </row>
    <row r="30" spans="1:19" x14ac:dyDescent="0.25">
      <c r="A30">
        <v>12</v>
      </c>
      <c r="B30">
        <f t="shared" si="5"/>
        <v>634.79833499999995</v>
      </c>
      <c r="C30">
        <f t="shared" si="5"/>
        <v>430.09232200000002</v>
      </c>
      <c r="D30">
        <f t="shared" si="5"/>
        <v>634.80028400000003</v>
      </c>
      <c r="E30">
        <f t="shared" si="5"/>
        <v>430.08622400000002</v>
      </c>
      <c r="F30">
        <f>F15</f>
        <v>635.02091199999995</v>
      </c>
      <c r="G30">
        <f>G15</f>
        <v>429.41521899999998</v>
      </c>
      <c r="H30">
        <v>17.554500000000001</v>
      </c>
      <c r="I30">
        <v>17.154499999999999</v>
      </c>
    </row>
    <row r="31" spans="1:19" x14ac:dyDescent="0.25">
      <c r="A31" t="s">
        <v>6</v>
      </c>
      <c r="B31">
        <f t="shared" ref="B31:G31" si="6">AVERAGE(B19:B30)</f>
        <v>630.04484833333333</v>
      </c>
      <c r="C31">
        <f t="shared" si="6"/>
        <v>428.90086133333335</v>
      </c>
      <c r="D31">
        <f t="shared" si="6"/>
        <v>630.04431258333341</v>
      </c>
      <c r="E31">
        <f t="shared" si="6"/>
        <v>428.89910424999988</v>
      </c>
      <c r="F31">
        <f t="shared" si="6"/>
        <v>630.26570749999996</v>
      </c>
      <c r="G31">
        <f t="shared" si="6"/>
        <v>428.22633324999998</v>
      </c>
      <c r="H31">
        <f>AVERAGE(H19:H30)</f>
        <v>12.801749999999998</v>
      </c>
      <c r="I31">
        <f>AVERAGE(I19:I30)</f>
        <v>15.961158333333335</v>
      </c>
    </row>
    <row r="32" spans="1:19" x14ac:dyDescent="0.25">
      <c r="A32" t="s">
        <v>23</v>
      </c>
      <c r="B32">
        <f t="shared" ref="B32:G32" si="7">B31-100</f>
        <v>530.04484833333333</v>
      </c>
      <c r="C32">
        <f t="shared" si="7"/>
        <v>328.90086133333335</v>
      </c>
      <c r="D32">
        <f t="shared" si="7"/>
        <v>530.04431258333341</v>
      </c>
      <c r="E32">
        <f t="shared" si="7"/>
        <v>328.89910424999988</v>
      </c>
      <c r="F32">
        <f t="shared" si="7"/>
        <v>530.26570749999996</v>
      </c>
      <c r="G32">
        <f t="shared" si="7"/>
        <v>328.22633324999998</v>
      </c>
      <c r="H32">
        <f>H31-100</f>
        <v>-87.198250000000002</v>
      </c>
      <c r="I32">
        <f>I31-100</f>
        <v>-84.03884166666667</v>
      </c>
    </row>
    <row r="34" spans="1:9" x14ac:dyDescent="0.25">
      <c r="B34" s="25">
        <f t="shared" ref="B34:I34" si="8">B19-B36</f>
        <v>530.04484833333333</v>
      </c>
      <c r="C34" s="25">
        <f t="shared" si="8"/>
        <v>328.90086133333335</v>
      </c>
      <c r="D34" s="25">
        <f t="shared" si="8"/>
        <v>530.04431258333341</v>
      </c>
      <c r="E34" s="25">
        <f t="shared" si="8"/>
        <v>328.89910424999988</v>
      </c>
      <c r="F34" s="25">
        <f t="shared" si="8"/>
        <v>530.26570749999996</v>
      </c>
      <c r="G34" s="25">
        <f t="shared" si="8"/>
        <v>328.22633324999998</v>
      </c>
      <c r="H34" s="25">
        <f t="shared" si="8"/>
        <v>-87.198250000000002</v>
      </c>
      <c r="I34" s="25">
        <f t="shared" si="8"/>
        <v>-84.03884166666667</v>
      </c>
    </row>
    <row r="35" spans="1:9" x14ac:dyDescent="0.25">
      <c r="A35" t="s">
        <v>18</v>
      </c>
      <c r="B35">
        <f t="shared" ref="B35:I35" si="9">B32</f>
        <v>530.04484833333333</v>
      </c>
      <c r="C35">
        <f t="shared" si="9"/>
        <v>328.90086133333335</v>
      </c>
      <c r="D35">
        <f t="shared" si="9"/>
        <v>530.04431258333341</v>
      </c>
      <c r="E35">
        <f t="shared" si="9"/>
        <v>328.89910424999988</v>
      </c>
      <c r="F35">
        <f t="shared" si="9"/>
        <v>530.26570749999996</v>
      </c>
      <c r="G35">
        <f t="shared" si="9"/>
        <v>328.22633324999998</v>
      </c>
      <c r="H35">
        <f t="shared" si="9"/>
        <v>-87.198250000000002</v>
      </c>
      <c r="I35">
        <f t="shared" si="9"/>
        <v>-84.03884166666667</v>
      </c>
    </row>
    <row r="36" spans="1:9" x14ac:dyDescent="0.25">
      <c r="A36">
        <v>1</v>
      </c>
      <c r="B36" s="25">
        <f t="shared" ref="B36:B47" si="10">B19-B$35</f>
        <v>95.808588666666651</v>
      </c>
      <c r="C36" s="25">
        <f t="shared" ref="C36:I36" si="11">C19-C$35</f>
        <v>99.917778666666663</v>
      </c>
      <c r="D36" s="25">
        <f t="shared" si="11"/>
        <v>95.802896416666613</v>
      </c>
      <c r="E36" s="25">
        <f t="shared" si="11"/>
        <v>99.926599750000094</v>
      </c>
      <c r="F36" s="25">
        <f t="shared" si="11"/>
        <v>95.80574050000007</v>
      </c>
      <c r="G36" s="25">
        <f t="shared" si="11"/>
        <v>99.919643750000034</v>
      </c>
      <c r="H36" s="25">
        <f t="shared" si="11"/>
        <v>95.810649999999995</v>
      </c>
      <c r="I36" s="25">
        <f t="shared" si="11"/>
        <v>99.919341666666668</v>
      </c>
    </row>
    <row r="37" spans="1:9" x14ac:dyDescent="0.25">
      <c r="A37">
        <v>2</v>
      </c>
      <c r="B37" s="25">
        <f t="shared" si="10"/>
        <v>96.712279666666632</v>
      </c>
      <c r="C37" s="25">
        <f t="shared" ref="C37:G47" si="12">C20-C$35</f>
        <v>99.938773666666634</v>
      </c>
      <c r="D37" s="25">
        <f t="shared" si="12"/>
        <v>96.711023416666649</v>
      </c>
      <c r="E37" s="25">
        <f t="shared" si="12"/>
        <v>99.943335750000131</v>
      </c>
      <c r="F37" s="25">
        <f t="shared" si="12"/>
        <v>96.709963500000072</v>
      </c>
      <c r="G37" s="25">
        <f t="shared" si="12"/>
        <v>99.938896750000026</v>
      </c>
      <c r="H37" s="25">
        <f t="shared" ref="H37:I47" si="13">H20-H$35</f>
        <v>96.709850000000003</v>
      </c>
      <c r="I37" s="25">
        <f t="shared" si="13"/>
        <v>99.939341666666664</v>
      </c>
    </row>
    <row r="38" spans="1:9" x14ac:dyDescent="0.25">
      <c r="A38">
        <v>3</v>
      </c>
      <c r="B38" s="25">
        <f t="shared" si="10"/>
        <v>95.802810666666687</v>
      </c>
      <c r="C38" s="25">
        <f t="shared" si="12"/>
        <v>98.012706666666645</v>
      </c>
      <c r="D38" s="25">
        <f t="shared" si="12"/>
        <v>95.803415416666553</v>
      </c>
      <c r="E38" s="25">
        <f t="shared" si="12"/>
        <v>98.005309750000094</v>
      </c>
      <c r="F38" s="25">
        <f t="shared" si="12"/>
        <v>95.79948550000006</v>
      </c>
      <c r="G38" s="25">
        <f t="shared" si="12"/>
        <v>98.007980750000002</v>
      </c>
      <c r="H38" s="25">
        <f t="shared" si="13"/>
        <v>95.808450000000008</v>
      </c>
      <c r="I38" s="25">
        <f t="shared" si="13"/>
        <v>98.012041666666676</v>
      </c>
    </row>
    <row r="39" spans="1:9" x14ac:dyDescent="0.25">
      <c r="A39">
        <v>4</v>
      </c>
      <c r="B39" s="25">
        <f t="shared" si="10"/>
        <v>96.712766666666653</v>
      </c>
      <c r="C39" s="25">
        <f t="shared" si="12"/>
        <v>98.009775666666656</v>
      </c>
      <c r="D39" s="25">
        <f t="shared" si="12"/>
        <v>96.716159416666642</v>
      </c>
      <c r="E39" s="25">
        <f t="shared" si="12"/>
        <v>98.010937750000096</v>
      </c>
      <c r="F39" s="25">
        <f t="shared" si="12"/>
        <v>96.71199450000006</v>
      </c>
      <c r="G39" s="25">
        <f t="shared" si="12"/>
        <v>98.011641750000024</v>
      </c>
      <c r="H39" s="25">
        <f t="shared" si="13"/>
        <v>96.710549999999998</v>
      </c>
      <c r="I39" s="25">
        <f t="shared" si="13"/>
        <v>98.004341666666676</v>
      </c>
    </row>
    <row r="40" spans="1:9" x14ac:dyDescent="0.25">
      <c r="A40">
        <v>5</v>
      </c>
      <c r="B40" s="25">
        <f t="shared" si="10"/>
        <v>98.965806666666708</v>
      </c>
      <c r="C40" s="25">
        <f t="shared" si="12"/>
        <v>100.02854766666667</v>
      </c>
      <c r="D40" s="25">
        <f t="shared" si="12"/>
        <v>98.959435416666565</v>
      </c>
      <c r="E40" s="25">
        <f t="shared" si="12"/>
        <v>100.03346275000013</v>
      </c>
      <c r="F40" s="25">
        <f t="shared" si="12"/>
        <v>98.970764500000087</v>
      </c>
      <c r="G40" s="25">
        <f t="shared" si="12"/>
        <v>100.03309075000004</v>
      </c>
      <c r="H40" s="25">
        <f t="shared" si="13"/>
        <v>98.967650000000006</v>
      </c>
      <c r="I40" s="25">
        <f t="shared" si="13"/>
        <v>100.03014166666667</v>
      </c>
    </row>
    <row r="41" spans="1:9" x14ac:dyDescent="0.25">
      <c r="A41">
        <v>6</v>
      </c>
      <c r="B41" s="25">
        <f t="shared" si="10"/>
        <v>99.87533366666662</v>
      </c>
      <c r="C41" s="25">
        <f t="shared" si="12"/>
        <v>100.01851566666664</v>
      </c>
      <c r="D41" s="25">
        <f t="shared" si="12"/>
        <v>99.883489416666634</v>
      </c>
      <c r="E41" s="25">
        <f t="shared" si="12"/>
        <v>100.0227997500001</v>
      </c>
      <c r="F41" s="25">
        <f t="shared" si="12"/>
        <v>99.874449500000082</v>
      </c>
      <c r="G41" s="25">
        <f t="shared" si="12"/>
        <v>100.02852475000003</v>
      </c>
      <c r="H41" s="25">
        <f t="shared" si="13"/>
        <v>99.874250000000004</v>
      </c>
      <c r="I41" s="25">
        <f t="shared" si="13"/>
        <v>100.02114166666667</v>
      </c>
    </row>
    <row r="42" spans="1:9" x14ac:dyDescent="0.25">
      <c r="A42">
        <v>7</v>
      </c>
      <c r="B42" s="25">
        <f t="shared" si="10"/>
        <v>98.967763666666656</v>
      </c>
      <c r="C42" s="25">
        <f t="shared" si="12"/>
        <v>98.51952266666666</v>
      </c>
      <c r="D42" s="25">
        <f t="shared" si="12"/>
        <v>98.968040416666554</v>
      </c>
      <c r="E42" s="25">
        <f t="shared" si="12"/>
        <v>98.510349750000103</v>
      </c>
      <c r="F42" s="25">
        <f t="shared" si="12"/>
        <v>98.968220500000029</v>
      </c>
      <c r="G42" s="25">
        <f t="shared" si="12"/>
        <v>98.509123750000015</v>
      </c>
      <c r="H42" s="25">
        <f t="shared" si="13"/>
        <v>98.967650000000006</v>
      </c>
      <c r="I42" s="25">
        <f t="shared" si="13"/>
        <v>98.511541666666673</v>
      </c>
    </row>
    <row r="43" spans="1:9" x14ac:dyDescent="0.25">
      <c r="A43">
        <v>8</v>
      </c>
      <c r="B43" s="25">
        <f t="shared" si="10"/>
        <v>99.875339666666719</v>
      </c>
      <c r="C43" s="25">
        <f t="shared" si="12"/>
        <v>98.506509666666659</v>
      </c>
      <c r="D43" s="25">
        <f t="shared" si="12"/>
        <v>99.879111416666547</v>
      </c>
      <c r="E43" s="25">
        <f t="shared" si="12"/>
        <v>98.500197750000098</v>
      </c>
      <c r="F43" s="25">
        <f t="shared" si="12"/>
        <v>99.876805500000046</v>
      </c>
      <c r="G43" s="25">
        <f t="shared" si="12"/>
        <v>98.506731750000029</v>
      </c>
      <c r="H43" s="25">
        <f t="shared" si="13"/>
        <v>99.874250000000004</v>
      </c>
      <c r="I43" s="25">
        <f t="shared" si="13"/>
        <v>98.505141666666674</v>
      </c>
    </row>
    <row r="44" spans="1:9" x14ac:dyDescent="0.25">
      <c r="A44">
        <v>9</v>
      </c>
      <c r="B44" s="25">
        <f t="shared" si="10"/>
        <v>103.87816366666664</v>
      </c>
      <c r="C44" s="25">
        <f t="shared" si="12"/>
        <v>102.33947666666666</v>
      </c>
      <c r="D44" s="25">
        <f t="shared" si="12"/>
        <v>103.87915041666656</v>
      </c>
      <c r="E44" s="25">
        <f t="shared" si="12"/>
        <v>102.3464237500001</v>
      </c>
      <c r="F44" s="25">
        <f t="shared" si="12"/>
        <v>103.88506649999999</v>
      </c>
      <c r="G44" s="25">
        <f t="shared" si="12"/>
        <v>102.34679975</v>
      </c>
      <c r="H44" s="25">
        <f t="shared" si="13"/>
        <v>103.88205000000001</v>
      </c>
      <c r="I44" s="25">
        <f t="shared" si="13"/>
        <v>102.34034166666667</v>
      </c>
    </row>
    <row r="45" spans="1:9" x14ac:dyDescent="0.25">
      <c r="A45">
        <v>10</v>
      </c>
      <c r="B45" s="25">
        <f t="shared" si="10"/>
        <v>104.76246466666669</v>
      </c>
      <c r="C45" s="25">
        <f t="shared" si="12"/>
        <v>102.32844966666664</v>
      </c>
      <c r="D45" s="25">
        <f t="shared" si="12"/>
        <v>104.75748441666656</v>
      </c>
      <c r="E45" s="25">
        <f t="shared" si="12"/>
        <v>102.33228075000011</v>
      </c>
      <c r="F45" s="25">
        <f t="shared" si="12"/>
        <v>104.75853849999999</v>
      </c>
      <c r="G45" s="25">
        <f t="shared" si="12"/>
        <v>102.33574775</v>
      </c>
      <c r="H45" s="25">
        <f t="shared" si="13"/>
        <v>104.75794999999999</v>
      </c>
      <c r="I45" s="25">
        <f t="shared" si="13"/>
        <v>102.33544166666667</v>
      </c>
    </row>
    <row r="46" spans="1:9" x14ac:dyDescent="0.25">
      <c r="A46">
        <v>11</v>
      </c>
      <c r="B46" s="25">
        <f t="shared" si="10"/>
        <v>103.88519566666662</v>
      </c>
      <c r="C46" s="25">
        <f t="shared" si="12"/>
        <v>101.18848266666663</v>
      </c>
      <c r="D46" s="25">
        <f t="shared" si="12"/>
        <v>103.88382241666659</v>
      </c>
      <c r="E46" s="25">
        <f t="shared" si="12"/>
        <v>101.18118275000012</v>
      </c>
      <c r="F46" s="25">
        <f t="shared" si="12"/>
        <v>103.88376650000009</v>
      </c>
      <c r="G46" s="25">
        <f t="shared" si="12"/>
        <v>101.17293275000003</v>
      </c>
      <c r="H46" s="25">
        <f t="shared" si="13"/>
        <v>103.88395</v>
      </c>
      <c r="I46" s="25">
        <f t="shared" si="13"/>
        <v>101.18784166666667</v>
      </c>
    </row>
    <row r="47" spans="1:9" x14ac:dyDescent="0.25">
      <c r="A47">
        <v>12</v>
      </c>
      <c r="B47" s="25">
        <f t="shared" si="10"/>
        <v>104.75348666666662</v>
      </c>
      <c r="C47" s="25">
        <f t="shared" si="12"/>
        <v>101.19146066666667</v>
      </c>
      <c r="D47" s="25">
        <f t="shared" si="12"/>
        <v>104.75597141666663</v>
      </c>
      <c r="E47" s="25">
        <f t="shared" si="12"/>
        <v>101.18711975000014</v>
      </c>
      <c r="F47" s="25">
        <f t="shared" si="12"/>
        <v>104.75520449999999</v>
      </c>
      <c r="G47" s="25">
        <f t="shared" si="12"/>
        <v>101.18888575</v>
      </c>
      <c r="H47" s="25">
        <f t="shared" si="13"/>
        <v>104.75275000000001</v>
      </c>
      <c r="I47" s="25">
        <f t="shared" si="13"/>
        <v>101.19334166666667</v>
      </c>
    </row>
  </sheetData>
  <sortState ref="F5:G16">
    <sortCondition ref="F5"/>
  </sortState>
  <mergeCells count="11">
    <mergeCell ref="H18:I18"/>
    <mergeCell ref="M4:S6"/>
    <mergeCell ref="N8:N20"/>
    <mergeCell ref="P8:P20"/>
    <mergeCell ref="R8:R20"/>
    <mergeCell ref="B4:C4"/>
    <mergeCell ref="D4:E4"/>
    <mergeCell ref="F4:G4"/>
    <mergeCell ref="B18:C18"/>
    <mergeCell ref="D18:E18"/>
    <mergeCell ref="F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Restitution 3D</vt:lpstr>
      <vt:lpstr>plan facade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 Casa Bruno</dc:creator>
  <cp:lastModifiedBy>Della Casa Bruno</cp:lastModifiedBy>
  <dcterms:created xsi:type="dcterms:W3CDTF">2018-06-20T14:21:51Z</dcterms:created>
  <dcterms:modified xsi:type="dcterms:W3CDTF">2018-07-18T14:51:52Z</dcterms:modified>
</cp:coreProperties>
</file>