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AH9" i="1" l="1"/>
  <c r="AH10" i="1"/>
  <c r="AH11" i="1"/>
  <c r="AH12" i="1"/>
  <c r="AH13" i="1"/>
  <c r="AH14" i="1"/>
  <c r="AH15" i="1"/>
  <c r="AH16" i="1"/>
  <c r="AH17" i="1"/>
  <c r="AH18" i="1"/>
  <c r="AH19" i="1"/>
  <c r="AH8" i="1"/>
  <c r="AF9" i="1"/>
  <c r="AF10" i="1"/>
  <c r="AF11" i="1"/>
  <c r="AF12" i="1"/>
  <c r="AF13" i="1"/>
  <c r="AF20" i="1" s="1"/>
  <c r="AF14" i="1"/>
  <c r="AF15" i="1"/>
  <c r="AF16" i="1"/>
  <c r="AF17" i="1"/>
  <c r="AF18" i="1"/>
  <c r="AF19" i="1"/>
  <c r="AF8" i="1"/>
  <c r="AD9" i="1"/>
  <c r="AD10" i="1"/>
  <c r="AD11" i="1"/>
  <c r="AD12" i="1"/>
  <c r="AD13" i="1"/>
  <c r="AD14" i="1"/>
  <c r="AD15" i="1"/>
  <c r="AD16" i="1"/>
  <c r="AD17" i="1"/>
  <c r="AD18" i="1"/>
  <c r="AD19" i="1"/>
  <c r="AD8" i="1"/>
  <c r="AB20" i="1"/>
  <c r="AB9" i="1"/>
  <c r="AB10" i="1"/>
  <c r="AB11" i="1"/>
  <c r="AB12" i="1"/>
  <c r="AB13" i="1"/>
  <c r="AB14" i="1"/>
  <c r="AB15" i="1"/>
  <c r="AB16" i="1"/>
  <c r="AB17" i="1"/>
  <c r="AB18" i="1"/>
  <c r="AB19" i="1"/>
  <c r="AB8" i="1"/>
  <c r="V19" i="1"/>
  <c r="V18" i="1"/>
  <c r="V17" i="1"/>
  <c r="V16" i="1"/>
  <c r="V15" i="1"/>
  <c r="V13" i="1"/>
  <c r="V12" i="1"/>
  <c r="V11" i="1"/>
  <c r="V10" i="1"/>
  <c r="V9" i="1"/>
  <c r="V8" i="1"/>
  <c r="AH20" i="1" l="1"/>
  <c r="AD20" i="1"/>
  <c r="V20" i="1"/>
  <c r="R8" i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<sst xmlns="http://schemas.openxmlformats.org/spreadsheetml/2006/main" count="42" uniqueCount="16">
  <si>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</si>
  <si>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</si>
  <si>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</si>
  <si>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</si>
  <si>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</si>
  <si>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</si>
  <si>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</si>
  <si>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</si>
  <si>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</si>
  <si>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</si>
  <si>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</si>
  <si>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</si>
  <si>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</si>
  <si>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Forme sur photo(Agisoft)</t>
  </si>
  <si>
    <t>Id Points</t>
  </si>
  <si>
    <t>Comparaison des coordonnées restituées par rapport aux points levés au MS60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</si>
</sst>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469446</xdr:colOff>
      <xdr:row>58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0"/>
  <sheetViews>
    <sheetView tabSelected="1" zoomScale="115" zoomScaleNormal="115" workbookViewId="0">
      <selection activeCell="H2" sqref="H2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2" spans="2:34" x14ac:dyDescent="0.25">
      <c r="E2">
        <v>-1.4999999999999999E-2</v>
      </c>
      <c r="F2">
        <v>-8.9999999999999993E-3</v>
      </c>
      <c r="G2">
        <v>-1.9E-2</v>
      </c>
    </row>
    <row r="3" spans="2:34" ht="15.75" thickBot="1" x14ac:dyDescent="0.3"/>
    <row r="4" spans="2:34" x14ac:dyDescent="0.25">
      <c r="Z4" s="24" t="s">
        <v>15</v>
      </c>
      <c r="AA4" s="25"/>
      <c r="AB4" s="25"/>
      <c r="AC4" s="25"/>
      <c r="AD4" s="25"/>
      <c r="AE4" s="25"/>
      <c r="AF4" s="25"/>
      <c r="AG4" s="25"/>
      <c r="AH4" s="26"/>
    </row>
    <row r="5" spans="2:34" ht="15" customHeight="1" x14ac:dyDescent="0.25">
      <c r="Z5" s="27"/>
      <c r="AA5" s="28"/>
      <c r="AB5" s="28"/>
      <c r="AC5" s="28"/>
      <c r="AD5" s="28"/>
      <c r="AE5" s="28"/>
      <c r="AF5" s="28"/>
      <c r="AG5" s="28"/>
      <c r="AH5" s="29"/>
    </row>
    <row r="6" spans="2:34" ht="15.75" customHeight="1" thickBot="1" x14ac:dyDescent="0.3">
      <c r="B6" s="1"/>
      <c r="C6" s="46" t="s">
        <v>4</v>
      </c>
      <c r="D6" s="46"/>
      <c r="E6" s="46"/>
      <c r="F6" s="39" t="s">
        <v>5</v>
      </c>
      <c r="G6" s="39"/>
      <c r="H6" s="39"/>
      <c r="I6" s="39"/>
      <c r="J6" s="39"/>
      <c r="K6" s="46" t="s">
        <v>6</v>
      </c>
      <c r="L6" s="46"/>
      <c r="M6" s="46"/>
      <c r="N6" s="46"/>
      <c r="O6" s="39" t="s">
        <v>10</v>
      </c>
      <c r="P6" s="39"/>
      <c r="Q6" s="39"/>
      <c r="R6" s="39"/>
      <c r="S6" s="39" t="s">
        <v>11</v>
      </c>
      <c r="T6" s="39"/>
      <c r="U6" s="39"/>
      <c r="V6" s="39"/>
      <c r="Z6" s="30"/>
      <c r="AA6" s="31"/>
      <c r="AB6" s="31"/>
      <c r="AC6" s="31"/>
      <c r="AD6" s="31"/>
      <c r="AE6" s="31"/>
      <c r="AF6" s="31"/>
      <c r="AG6" s="31"/>
      <c r="AH6" s="32"/>
    </row>
    <row r="7" spans="2:34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9</v>
      </c>
      <c r="J7" s="2" t="s">
        <v>8</v>
      </c>
      <c r="K7" s="3" t="s">
        <v>1</v>
      </c>
      <c r="L7" s="3" t="s">
        <v>2</v>
      </c>
      <c r="M7" s="3" t="s">
        <v>3</v>
      </c>
      <c r="N7" s="3" t="s">
        <v>9</v>
      </c>
      <c r="O7" s="2" t="s">
        <v>1</v>
      </c>
      <c r="P7" s="2" t="s">
        <v>2</v>
      </c>
      <c r="Q7" s="2" t="s">
        <v>3</v>
      </c>
      <c r="R7" s="2" t="s">
        <v>9</v>
      </c>
      <c r="S7" s="2" t="s">
        <v>1</v>
      </c>
      <c r="T7" s="2" t="s">
        <v>2</v>
      </c>
      <c r="U7" s="2" t="s">
        <v>3</v>
      </c>
      <c r="V7" s="2" t="s">
        <v>9</v>
      </c>
      <c r="Z7" s="21" t="s">
        <v>14</v>
      </c>
      <c r="AA7" s="22" t="s">
        <v>12</v>
      </c>
      <c r="AB7" s="23" t="s">
        <v>9</v>
      </c>
      <c r="AC7" s="22" t="s">
        <v>12</v>
      </c>
      <c r="AD7" s="23" t="s">
        <v>9</v>
      </c>
      <c r="AE7" s="22" t="s">
        <v>12</v>
      </c>
      <c r="AF7" s="23" t="s">
        <v>9</v>
      </c>
      <c r="AG7" s="22" t="s">
        <v>12</v>
      </c>
      <c r="AH7" s="23" t="s">
        <v>9</v>
      </c>
    </row>
    <row r="8" spans="2:34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9">
        <v>626.06100000000004</v>
      </c>
      <c r="L8" s="9">
        <v>427.79669000000001</v>
      </c>
      <c r="M8" s="9">
        <v>501.74699700000002</v>
      </c>
      <c r="N8" s="10">
        <f>SQRT(($C8-K8)^2+($D8-L8)^2+($E8-M8)^2)*1000</f>
        <v>10.722318266112959</v>
      </c>
      <c r="O8" s="7">
        <v>626.05047000000002</v>
      </c>
      <c r="P8" s="7">
        <v>427.80314700000002</v>
      </c>
      <c r="Q8" s="7">
        <v>501.75433399999997</v>
      </c>
      <c r="R8" s="8">
        <f t="shared" ref="R8:R11" si="0">SQRT(($C8-O8)^2+($D8-P8)^2+($E8-Q8)^2)*1000</f>
        <v>6.2157915826990688</v>
      </c>
      <c r="S8" s="7">
        <v>626.04434000000003</v>
      </c>
      <c r="T8" s="7">
        <v>427.80079999999998</v>
      </c>
      <c r="U8" s="7">
        <v>501.75607000000002</v>
      </c>
      <c r="V8" s="8">
        <f t="shared" ref="V8:V17" si="1">SQRT(($C8-S8)^2+($D8-T8)^2+($E8-U8)^2)*1000</f>
        <v>9.7457939645817468</v>
      </c>
      <c r="Z8" s="19">
        <v>1</v>
      </c>
      <c r="AA8" s="33" t="s">
        <v>5</v>
      </c>
      <c r="AB8" s="20">
        <f>I8</f>
        <v>12.316449853758112</v>
      </c>
      <c r="AC8" s="33" t="s">
        <v>13</v>
      </c>
      <c r="AD8" s="20">
        <f>N8</f>
        <v>10.722318266112959</v>
      </c>
      <c r="AE8" s="33" t="s">
        <v>10</v>
      </c>
      <c r="AF8" s="20">
        <f>R8</f>
        <v>6.2157915826990688</v>
      </c>
      <c r="AG8" s="36" t="s">
        <v>11</v>
      </c>
      <c r="AH8" s="20">
        <f>V8</f>
        <v>9.7457939645817468</v>
      </c>
    </row>
    <row r="9" spans="2:34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2">SQRT((C9-F9)^2+(D9-G9)^2+(E9-H9)^2)*1000</f>
        <v>7.5532746540863549</v>
      </c>
      <c r="J9" s="7">
        <v>0.182</v>
      </c>
      <c r="K9" s="9">
        <v>626.93337699999995</v>
      </c>
      <c r="L9" s="9">
        <v>428.01799999999997</v>
      </c>
      <c r="M9" s="9">
        <v>501.76668999999998</v>
      </c>
      <c r="N9" s="10">
        <f t="shared" ref="N9:N19" si="3">SQRT(($C9-K9)^2+($D9-L9)^2+($E9-M9)^2)*1000</f>
        <v>8.2232736181673314</v>
      </c>
      <c r="O9" s="7">
        <v>626.92587200000003</v>
      </c>
      <c r="P9" s="7">
        <v>428.01602700000001</v>
      </c>
      <c r="Q9" s="7">
        <v>501.76801999999998</v>
      </c>
      <c r="R9" s="8">
        <f t="shared" si="0"/>
        <v>6.392926794497038</v>
      </c>
      <c r="S9" s="7">
        <v>626.92535499999997</v>
      </c>
      <c r="T9" s="7">
        <v>428.02100000000002</v>
      </c>
      <c r="U9" s="7">
        <v>501.76931999999999</v>
      </c>
      <c r="V9" s="8">
        <f t="shared" si="1"/>
        <v>2.0416721088637151</v>
      </c>
      <c r="Z9" s="13">
        <v>2</v>
      </c>
      <c r="AA9" s="34"/>
      <c r="AB9" s="15">
        <f t="shared" ref="AB9:AB19" si="4">I9</f>
        <v>7.5532746540863549</v>
      </c>
      <c r="AC9" s="34"/>
      <c r="AD9" s="15">
        <f t="shared" ref="AD9:AD19" si="5">N9</f>
        <v>8.2232736181673314</v>
      </c>
      <c r="AE9" s="34"/>
      <c r="AF9" s="15">
        <f t="shared" ref="AF9:AF19" si="6">R9</f>
        <v>6.392926794497038</v>
      </c>
      <c r="AG9" s="37"/>
      <c r="AH9" s="15">
        <f t="shared" ref="AH9:AH19" si="7">V9</f>
        <v>2.0416721088637151</v>
      </c>
    </row>
    <row r="10" spans="2:34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2"/>
        <v>16.151616946983687</v>
      </c>
      <c r="J10" s="7">
        <v>0.80400000000000005</v>
      </c>
      <c r="K10" s="9">
        <v>626.04821000000004</v>
      </c>
      <c r="L10" s="9">
        <v>427.82269000000002</v>
      </c>
      <c r="M10" s="9">
        <v>499.83195999999998</v>
      </c>
      <c r="N10" s="10">
        <f t="shared" si="3"/>
        <v>12.385548029956054</v>
      </c>
      <c r="O10" s="7">
        <v>626.04602699999998</v>
      </c>
      <c r="P10" s="7">
        <v>427.81730199999998</v>
      </c>
      <c r="Q10" s="7">
        <v>499.83649100000002</v>
      </c>
      <c r="R10" s="8">
        <f t="shared" si="0"/>
        <v>12.835303424595075</v>
      </c>
      <c r="S10" s="7">
        <v>626.0326</v>
      </c>
      <c r="T10" s="7">
        <v>427.82389999999998</v>
      </c>
      <c r="U10" s="7">
        <v>499.8329</v>
      </c>
      <c r="V10" s="8">
        <f t="shared" si="1"/>
        <v>4.8559242168291092</v>
      </c>
      <c r="Z10" s="13">
        <v>3</v>
      </c>
      <c r="AA10" s="34"/>
      <c r="AB10" s="15">
        <f t="shared" si="4"/>
        <v>16.151616946983687</v>
      </c>
      <c r="AC10" s="34"/>
      <c r="AD10" s="15">
        <f t="shared" si="5"/>
        <v>12.385548029956054</v>
      </c>
      <c r="AE10" s="34"/>
      <c r="AF10" s="15">
        <f t="shared" si="6"/>
        <v>12.835303424595075</v>
      </c>
      <c r="AG10" s="37"/>
      <c r="AH10" s="15">
        <f t="shared" si="7"/>
        <v>4.8559242168291092</v>
      </c>
    </row>
    <row r="11" spans="2:34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2"/>
        <v>11.364618163395027</v>
      </c>
      <c r="J11" s="7">
        <v>0.49399999999999999</v>
      </c>
      <c r="K11" s="9">
        <v>626.93477600000006</v>
      </c>
      <c r="L11" s="9">
        <v>428.02286500000002</v>
      </c>
      <c r="M11" s="9">
        <v>499.83390000000003</v>
      </c>
      <c r="N11" s="10">
        <f t="shared" si="3"/>
        <v>10.590769613215583</v>
      </c>
      <c r="O11" s="7">
        <v>626.92441799999995</v>
      </c>
      <c r="P11" s="7">
        <v>428.030981</v>
      </c>
      <c r="Q11" s="7">
        <v>499.84141299999999</v>
      </c>
      <c r="R11" s="8">
        <f t="shared" si="0"/>
        <v>7.4546397632827741</v>
      </c>
      <c r="S11" s="7">
        <v>626.9289</v>
      </c>
      <c r="T11" s="7">
        <v>428.02789999999999</v>
      </c>
      <c r="U11" s="7">
        <v>499.84039999999999</v>
      </c>
      <c r="V11" s="8">
        <f t="shared" si="1"/>
        <v>4.3794976880734806</v>
      </c>
      <c r="Z11" s="13">
        <v>4</v>
      </c>
      <c r="AA11" s="34"/>
      <c r="AB11" s="15">
        <f t="shared" si="4"/>
        <v>11.364618163395027</v>
      </c>
      <c r="AC11" s="34"/>
      <c r="AD11" s="15">
        <f t="shared" si="5"/>
        <v>10.590769613215583</v>
      </c>
      <c r="AE11" s="34"/>
      <c r="AF11" s="15">
        <f t="shared" si="6"/>
        <v>7.4546397632827741</v>
      </c>
      <c r="AG11" s="37"/>
      <c r="AH11" s="15">
        <f t="shared" si="7"/>
        <v>4.3794976880734806</v>
      </c>
    </row>
    <row r="12" spans="2:34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2"/>
        <v>8.6400231480582281</v>
      </c>
      <c r="J12" s="7">
        <v>0.76900000000000002</v>
      </c>
      <c r="K12" s="9">
        <v>629.1</v>
      </c>
      <c r="L12" s="9">
        <v>428.652851</v>
      </c>
      <c r="M12" s="9">
        <v>501.86070000000001</v>
      </c>
      <c r="N12" s="10">
        <f t="shared" si="3"/>
        <v>9.9349987921550174</v>
      </c>
      <c r="O12" s="7">
        <v>629.08939999999996</v>
      </c>
      <c r="P12" s="7">
        <v>428.65727500000003</v>
      </c>
      <c r="Q12" s="7">
        <v>501.85871800000001</v>
      </c>
      <c r="R12" s="8">
        <f t="shared" ref="R12:R15" si="8">SQRT(($C12-O12)^2+($D12-P12)^2+($E12-Q12)^2)*1000</f>
        <v>2.0686104031941541</v>
      </c>
      <c r="S12" s="7">
        <v>629.08399999999995</v>
      </c>
      <c r="T12" s="7">
        <v>428.65598</v>
      </c>
      <c r="U12" s="7">
        <v>501.86309999999997</v>
      </c>
      <c r="V12" s="8">
        <f t="shared" si="1"/>
        <v>7.7233671413825409</v>
      </c>
      <c r="Z12" s="13">
        <v>5</v>
      </c>
      <c r="AA12" s="34"/>
      <c r="AB12" s="15">
        <f t="shared" si="4"/>
        <v>8.6400231480582281</v>
      </c>
      <c r="AC12" s="34"/>
      <c r="AD12" s="15">
        <f t="shared" si="5"/>
        <v>9.9349987921550174</v>
      </c>
      <c r="AE12" s="34"/>
      <c r="AF12" s="15">
        <f t="shared" si="6"/>
        <v>2.0686104031941541</v>
      </c>
      <c r="AG12" s="37"/>
      <c r="AH12" s="15">
        <f t="shared" si="7"/>
        <v>7.7233671413825409</v>
      </c>
    </row>
    <row r="13" spans="2:34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2"/>
        <v>4.589117562156698</v>
      </c>
      <c r="J13" s="7">
        <v>0.54300000000000004</v>
      </c>
      <c r="K13" s="9">
        <v>629.97429</v>
      </c>
      <c r="L13" s="9">
        <v>428.89012000000002</v>
      </c>
      <c r="M13" s="9">
        <v>501.850662</v>
      </c>
      <c r="N13" s="10">
        <f t="shared" si="3"/>
        <v>4.4290793625419944</v>
      </c>
      <c r="O13" s="7">
        <v>629.97190000000001</v>
      </c>
      <c r="P13" s="7">
        <v>428.889837</v>
      </c>
      <c r="Q13" s="7">
        <v>501.84818799999999</v>
      </c>
      <c r="R13" s="8">
        <f t="shared" si="8"/>
        <v>2.8715697797664488</v>
      </c>
      <c r="S13" s="7">
        <v>629.97776999999996</v>
      </c>
      <c r="T13" s="7">
        <v>428.89147500000001</v>
      </c>
      <c r="U13" s="7">
        <v>501.85250000000002</v>
      </c>
      <c r="V13" s="8">
        <f t="shared" si="1"/>
        <v>8.1760947278637115</v>
      </c>
      <c r="Z13" s="13">
        <v>6</v>
      </c>
      <c r="AA13" s="34"/>
      <c r="AB13" s="15">
        <f t="shared" si="4"/>
        <v>4.589117562156698</v>
      </c>
      <c r="AC13" s="34"/>
      <c r="AD13" s="15">
        <f t="shared" si="5"/>
        <v>4.4290793625419944</v>
      </c>
      <c r="AE13" s="34"/>
      <c r="AF13" s="15">
        <f t="shared" si="6"/>
        <v>2.8715697797664488</v>
      </c>
      <c r="AG13" s="37"/>
      <c r="AH13" s="15">
        <f t="shared" si="7"/>
        <v>8.1760947278637115</v>
      </c>
    </row>
    <row r="14" spans="2:34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2"/>
        <v>10.277159140538977</v>
      </c>
      <c r="J14" s="7">
        <v>0.90900000000000003</v>
      </c>
      <c r="K14" s="9">
        <v>629.09975889999998</v>
      </c>
      <c r="L14" s="9">
        <v>428.6678</v>
      </c>
      <c r="M14" s="9">
        <v>500.33929999999998</v>
      </c>
      <c r="N14" s="10">
        <f t="shared" si="3"/>
        <v>15.282870450588049</v>
      </c>
      <c r="O14" s="7">
        <v>629.08604800000001</v>
      </c>
      <c r="P14" s="7">
        <v>428.66262799999998</v>
      </c>
      <c r="Q14" s="7">
        <v>500.34768000000003</v>
      </c>
      <c r="R14" s="8">
        <f t="shared" si="8"/>
        <v>8.2001882905225187</v>
      </c>
      <c r="S14" s="7">
        <v>629.07469000000003</v>
      </c>
      <c r="T14" s="7">
        <v>428.65976999999998</v>
      </c>
      <c r="U14" s="7">
        <v>500.33168000000001</v>
      </c>
      <c r="V14" s="8">
        <f>SQRT(($C14-S14)^2+($D14-T14)^2+($E14-U14)^2)*1000</f>
        <v>26.322070587242361</v>
      </c>
      <c r="Z14" s="13">
        <v>7</v>
      </c>
      <c r="AA14" s="34"/>
      <c r="AB14" s="15">
        <f t="shared" si="4"/>
        <v>10.277159140538977</v>
      </c>
      <c r="AC14" s="34"/>
      <c r="AD14" s="15">
        <f t="shared" si="5"/>
        <v>15.282870450588049</v>
      </c>
      <c r="AE14" s="34"/>
      <c r="AF14" s="15">
        <f t="shared" si="6"/>
        <v>8.2001882905225187</v>
      </c>
      <c r="AG14" s="37"/>
      <c r="AH14" s="15">
        <f t="shared" si="7"/>
        <v>26.322070587242361</v>
      </c>
    </row>
    <row r="15" spans="2:34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2"/>
        <v>6.1204574992190937</v>
      </c>
      <c r="J15" s="7">
        <v>1.1220000000000001</v>
      </c>
      <c r="K15" s="9">
        <v>629.97613000000001</v>
      </c>
      <c r="L15" s="9">
        <v>428.90170000000001</v>
      </c>
      <c r="M15" s="9">
        <v>500.33482400000003</v>
      </c>
      <c r="N15" s="10">
        <f t="shared" si="3"/>
        <v>10.28658718913784</v>
      </c>
      <c r="O15" s="7">
        <v>629.96902299999999</v>
      </c>
      <c r="P15" s="7">
        <v>428.89531799999997</v>
      </c>
      <c r="Q15" s="7">
        <v>500.33657399999998</v>
      </c>
      <c r="R15" s="8">
        <f t="shared" si="8"/>
        <v>1.4612080618790346</v>
      </c>
      <c r="S15" s="7">
        <v>629.97199999999998</v>
      </c>
      <c r="T15" s="7">
        <v>428.89620000000002</v>
      </c>
      <c r="U15" s="7">
        <v>500.32990000000001</v>
      </c>
      <c r="V15" s="8">
        <f t="shared" si="1"/>
        <v>8.7206651122424201</v>
      </c>
      <c r="Z15" s="13">
        <v>8</v>
      </c>
      <c r="AA15" s="34"/>
      <c r="AB15" s="15">
        <f t="shared" si="4"/>
        <v>6.1204574992190937</v>
      </c>
      <c r="AC15" s="34"/>
      <c r="AD15" s="15">
        <f t="shared" si="5"/>
        <v>10.28658718913784</v>
      </c>
      <c r="AE15" s="34"/>
      <c r="AF15" s="15">
        <f t="shared" si="6"/>
        <v>1.4612080618790346</v>
      </c>
      <c r="AG15" s="37"/>
      <c r="AH15" s="15">
        <f t="shared" si="7"/>
        <v>8.7206651122424201</v>
      </c>
    </row>
    <row r="16" spans="2:34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2"/>
        <v>8.4504437752952519</v>
      </c>
      <c r="J16" s="7">
        <v>0.68400000000000005</v>
      </c>
      <c r="K16" s="9">
        <v>633.85569999999996</v>
      </c>
      <c r="L16" s="9">
        <v>429.87022100000002</v>
      </c>
      <c r="M16" s="9">
        <v>504.16896000000003</v>
      </c>
      <c r="N16" s="10">
        <f t="shared" si="3"/>
        <v>11.230424791552709</v>
      </c>
      <c r="O16" s="7">
        <v>633.85612600000002</v>
      </c>
      <c r="P16" s="7">
        <v>429.87927999999999</v>
      </c>
      <c r="Q16" s="7">
        <v>504.1721</v>
      </c>
      <c r="R16" s="8">
        <f t="shared" ref="R16:R17" si="9">SQRT(($C16-O16)^2+($D16-P16)^2+($E16-Q16)^2)*1000</f>
        <v>7.2158350867790784</v>
      </c>
      <c r="S16" s="7">
        <v>633.84979999999996</v>
      </c>
      <c r="T16" s="7">
        <v>429.87765400000001</v>
      </c>
      <c r="U16" s="7">
        <v>504.17618599999997</v>
      </c>
      <c r="V16" s="8">
        <f t="shared" si="1"/>
        <v>5.4172236431305274</v>
      </c>
      <c r="Z16" s="13">
        <v>9</v>
      </c>
      <c r="AA16" s="34"/>
      <c r="AB16" s="15">
        <f t="shared" si="4"/>
        <v>8.4504437752952519</v>
      </c>
      <c r="AC16" s="34"/>
      <c r="AD16" s="15">
        <f t="shared" si="5"/>
        <v>11.230424791552709</v>
      </c>
      <c r="AE16" s="34"/>
      <c r="AF16" s="15">
        <f t="shared" si="6"/>
        <v>7.2158350867790784</v>
      </c>
      <c r="AG16" s="37"/>
      <c r="AH16" s="15">
        <f t="shared" si="7"/>
        <v>5.4172236431305274</v>
      </c>
    </row>
    <row r="17" spans="2:34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2"/>
        <v>4.0024992192173876</v>
      </c>
      <c r="J17" s="7">
        <v>0.33700000000000002</v>
      </c>
      <c r="K17" s="9">
        <v>634.70415000000003</v>
      </c>
      <c r="L17" s="9">
        <v>430.1026</v>
      </c>
      <c r="M17" s="9">
        <v>504.16448800000001</v>
      </c>
      <c r="N17" s="10">
        <f t="shared" si="3"/>
        <v>5.0916248879860948</v>
      </c>
      <c r="O17" s="7">
        <v>634.69924600000002</v>
      </c>
      <c r="P17" s="7">
        <v>430.101</v>
      </c>
      <c r="Q17" s="7">
        <v>504.16352799999999</v>
      </c>
      <c r="R17" s="8">
        <f t="shared" si="9"/>
        <v>7.1447393233937273</v>
      </c>
      <c r="S17" s="7">
        <v>634.69910000000004</v>
      </c>
      <c r="T17" s="7">
        <v>430.10149999999999</v>
      </c>
      <c r="U17" s="7">
        <v>504.16206799999998</v>
      </c>
      <c r="V17" s="8">
        <f t="shared" si="1"/>
        <v>6.3668378335798206</v>
      </c>
      <c r="Z17" s="13">
        <v>10</v>
      </c>
      <c r="AA17" s="34"/>
      <c r="AB17" s="15">
        <f t="shared" si="4"/>
        <v>4.0024992192173876</v>
      </c>
      <c r="AC17" s="34"/>
      <c r="AD17" s="15">
        <f t="shared" si="5"/>
        <v>5.0916248879860948</v>
      </c>
      <c r="AE17" s="34"/>
      <c r="AF17" s="15">
        <f t="shared" si="6"/>
        <v>7.1447393233937273</v>
      </c>
      <c r="AG17" s="37"/>
      <c r="AH17" s="15">
        <f t="shared" si="7"/>
        <v>6.3668378335798206</v>
      </c>
    </row>
    <row r="18" spans="2:34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2"/>
        <v>2.7802877548683496</v>
      </c>
      <c r="J18" s="7">
        <v>0.42699999999999999</v>
      </c>
      <c r="K18" s="9">
        <v>633.85959700000001</v>
      </c>
      <c r="L18" s="9">
        <v>429.87079999999997</v>
      </c>
      <c r="M18" s="9">
        <v>503.018799</v>
      </c>
      <c r="N18" s="10">
        <f t="shared" si="3"/>
        <v>9.9509200579865666</v>
      </c>
      <c r="O18" s="7">
        <v>633.85695999999996</v>
      </c>
      <c r="P18" s="7">
        <v>429.879525</v>
      </c>
      <c r="Q18" s="7">
        <v>503.01</v>
      </c>
      <c r="R18" s="8">
        <f>SQRT(($C18-O18)^2+($D18-P18)^2+($E18-Q18)^2)*1000</f>
        <v>10.057197671307005</v>
      </c>
      <c r="S18" s="7">
        <v>633.85429999999997</v>
      </c>
      <c r="T18" s="7">
        <v>429.87887499999999</v>
      </c>
      <c r="U18" s="7">
        <v>503.01100000000002</v>
      </c>
      <c r="V18" s="8">
        <f>SQRT(($C18-S18)^2+($D18-T18)^2+($E18-U18)^2)*1000</f>
        <v>9.2279805482748003</v>
      </c>
      <c r="Z18" s="13">
        <v>11</v>
      </c>
      <c r="AA18" s="34"/>
      <c r="AB18" s="15">
        <f t="shared" si="4"/>
        <v>2.7802877548683496</v>
      </c>
      <c r="AC18" s="34"/>
      <c r="AD18" s="15">
        <f t="shared" si="5"/>
        <v>9.9509200579865666</v>
      </c>
      <c r="AE18" s="34"/>
      <c r="AF18" s="15">
        <f t="shared" si="6"/>
        <v>10.057197671307005</v>
      </c>
      <c r="AG18" s="37"/>
      <c r="AH18" s="15">
        <f t="shared" si="7"/>
        <v>9.2279805482748003</v>
      </c>
    </row>
    <row r="19" spans="2:34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2"/>
        <v>4.5221676217989479</v>
      </c>
      <c r="J19" s="7">
        <v>0.31900000000000001</v>
      </c>
      <c r="K19" s="9">
        <v>634.70146999999997</v>
      </c>
      <c r="L19" s="9">
        <v>430.09699000000001</v>
      </c>
      <c r="M19" s="9">
        <v>503.02350000000001</v>
      </c>
      <c r="N19" s="10">
        <f t="shared" si="3"/>
        <v>6.2634654943967965</v>
      </c>
      <c r="O19" s="7">
        <v>634.69645000000003</v>
      </c>
      <c r="P19" s="7">
        <v>430.10059999999999</v>
      </c>
      <c r="Q19" s="7">
        <v>503.01731799999999</v>
      </c>
      <c r="R19" s="8">
        <f>SQRT(($C19-O19)^2+($D19-P19)^2+($E19-Q19)^2)*1000</f>
        <v>5.7312846727729561</v>
      </c>
      <c r="S19" s="7">
        <v>634.69771900000001</v>
      </c>
      <c r="T19" s="7">
        <v>430.101156</v>
      </c>
      <c r="U19" s="7">
        <v>503.01690000000002</v>
      </c>
      <c r="V19" s="8">
        <f>SQRT(($C19-S19)^2+($D19-T19)^2+($E19-U19)^2)*1000</f>
        <v>6.4421500292937397</v>
      </c>
      <c r="Z19" s="14">
        <v>12</v>
      </c>
      <c r="AA19" s="34"/>
      <c r="AB19" s="16">
        <f t="shared" si="4"/>
        <v>4.5221676217989479</v>
      </c>
      <c r="AC19" s="34"/>
      <c r="AD19" s="16">
        <f t="shared" si="5"/>
        <v>6.2634654943967965</v>
      </c>
      <c r="AE19" s="34"/>
      <c r="AF19" s="16">
        <f t="shared" si="6"/>
        <v>5.7312846727729561</v>
      </c>
      <c r="AG19" s="37"/>
      <c r="AH19" s="16">
        <f t="shared" si="7"/>
        <v>6.4421500292937397</v>
      </c>
    </row>
    <row r="20" spans="2:34" ht="20.25" thickTop="1" thickBot="1" x14ac:dyDescent="0.35">
      <c r="B20" s="6" t="s">
        <v>7</v>
      </c>
      <c r="C20" s="43"/>
      <c r="D20" s="44"/>
      <c r="E20" s="45"/>
      <c r="F20" s="40"/>
      <c r="G20" s="41"/>
      <c r="H20" s="42"/>
      <c r="I20" s="11">
        <f>AVERAGE(I8:I19)</f>
        <v>8.0640096116146758</v>
      </c>
      <c r="J20" s="7"/>
      <c r="K20" s="43"/>
      <c r="L20" s="44"/>
      <c r="M20" s="45"/>
      <c r="N20" s="12">
        <f>AVERAGE(N8:N19)</f>
        <v>9.5326567128164168</v>
      </c>
      <c r="O20" s="40"/>
      <c r="P20" s="41"/>
      <c r="Q20" s="42"/>
      <c r="R20" s="11">
        <f>AVERAGE(R8:R19)</f>
        <v>6.470774571224073</v>
      </c>
      <c r="S20" s="40"/>
      <c r="T20" s="41"/>
      <c r="U20" s="42"/>
      <c r="V20" s="11">
        <f>AVERAGE(V8:V19)</f>
        <v>8.2849398001131647</v>
      </c>
      <c r="Z20" s="17" t="s">
        <v>7</v>
      </c>
      <c r="AA20" s="35"/>
      <c r="AB20" s="18">
        <f>AVERAGE(AB8:AB19)</f>
        <v>8.0640096116146758</v>
      </c>
      <c r="AC20" s="35"/>
      <c r="AD20" s="18">
        <f>AVERAGE(AD8:AD19)</f>
        <v>9.5326567128164168</v>
      </c>
      <c r="AE20" s="35"/>
      <c r="AF20" s="18">
        <f>AVERAGE(AF8:AF19)</f>
        <v>6.470774571224073</v>
      </c>
      <c r="AG20" s="38"/>
      <c r="AH20" s="18">
        <f>AVERAGE(AH8:AH19)</f>
        <v>8.2849398001131647</v>
      </c>
    </row>
  </sheetData>
  <sortState ref="B8:N23">
    <sortCondition ref="B8"/>
  </sortState>
  <mergeCells count="15">
    <mergeCell ref="S6:V6"/>
    <mergeCell ref="S20:U20"/>
    <mergeCell ref="C20:E20"/>
    <mergeCell ref="F20:H20"/>
    <mergeCell ref="K20:M20"/>
    <mergeCell ref="O20:Q20"/>
    <mergeCell ref="C6:E6"/>
    <mergeCell ref="K6:N6"/>
    <mergeCell ref="F6:J6"/>
    <mergeCell ref="O6:R6"/>
    <mergeCell ref="Z4:AH6"/>
    <mergeCell ref="AA8:AA20"/>
    <mergeCell ref="AC8:AC20"/>
    <mergeCell ref="AE8:AE20"/>
    <mergeCell ref="AG8:AG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2018-06-25T09:10:53Z</dcterms:modified>
</cp:coreProperties>
</file>