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KV2.1_project_data\"/>
    </mc:Choice>
  </mc:AlternateContent>
  <bookViews>
    <workbookView xWindow="0" yWindow="0" windowWidth="38400" windowHeight="12336" activeTab="6"/>
  </bookViews>
  <sheets>
    <sheet name="832027" sheetId="1" r:id="rId1"/>
    <sheet name="832612" sheetId="2" r:id="rId2"/>
    <sheet name="832610" sheetId="3" r:id="rId3"/>
    <sheet name="832613" sheetId="5" r:id="rId4"/>
    <sheet name="832614" sheetId="6" r:id="rId5"/>
    <sheet name="832830" sheetId="7" r:id="rId6"/>
    <sheet name="all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7" l="1"/>
  <c r="B36" i="7"/>
  <c r="C36" i="7"/>
  <c r="D36" i="7"/>
  <c r="E36" i="7"/>
  <c r="F36" i="7"/>
  <c r="G36" i="7"/>
  <c r="H36" i="7"/>
  <c r="I36" i="7"/>
  <c r="A23" i="7"/>
  <c r="B23" i="7"/>
  <c r="C23" i="7"/>
  <c r="D23" i="7"/>
  <c r="E23" i="7"/>
  <c r="F23" i="7"/>
  <c r="G23" i="7"/>
  <c r="H23" i="7"/>
  <c r="I23" i="7"/>
  <c r="A11" i="7"/>
  <c r="B11" i="7"/>
  <c r="C11" i="7"/>
  <c r="D11" i="7"/>
  <c r="E11" i="7"/>
  <c r="F11" i="7"/>
  <c r="G11" i="7"/>
  <c r="H11" i="7"/>
  <c r="H40" i="7" s="1"/>
  <c r="I11" i="7"/>
  <c r="I40" i="7" s="1"/>
  <c r="A35" i="6"/>
  <c r="B35" i="6"/>
  <c r="C35" i="6"/>
  <c r="D35" i="6"/>
  <c r="E35" i="6"/>
  <c r="F35" i="6"/>
  <c r="G35" i="6"/>
  <c r="H35" i="6"/>
  <c r="I35" i="6"/>
  <c r="G40" i="7" l="1"/>
  <c r="F40" i="7"/>
  <c r="E40" i="7"/>
  <c r="D40" i="7"/>
  <c r="C40" i="7"/>
  <c r="B40" i="7"/>
  <c r="A40" i="7"/>
  <c r="A23" i="6"/>
  <c r="B23" i="6"/>
  <c r="C23" i="6"/>
  <c r="D23" i="6"/>
  <c r="F23" i="6"/>
  <c r="G23" i="6"/>
  <c r="H23" i="6"/>
  <c r="I23" i="6"/>
  <c r="E23" i="6"/>
  <c r="A11" i="6"/>
  <c r="B11" i="6"/>
  <c r="C11" i="6"/>
  <c r="D11" i="6"/>
  <c r="E11" i="6"/>
  <c r="F11" i="6"/>
  <c r="G11" i="6"/>
  <c r="H11" i="6"/>
  <c r="I11" i="6"/>
  <c r="A35" i="5"/>
  <c r="B35" i="5"/>
  <c r="C35" i="5"/>
  <c r="D35" i="5"/>
  <c r="F35" i="5"/>
  <c r="G35" i="5"/>
  <c r="H35" i="5"/>
  <c r="I35" i="5"/>
  <c r="E35" i="5"/>
  <c r="A23" i="5"/>
  <c r="B23" i="5"/>
  <c r="C23" i="5"/>
  <c r="D23" i="5"/>
  <c r="F23" i="5"/>
  <c r="G23" i="5"/>
  <c r="H23" i="5"/>
  <c r="I23" i="5"/>
  <c r="E23" i="5"/>
  <c r="A11" i="5"/>
  <c r="B11" i="5"/>
  <c r="C11" i="5"/>
  <c r="D11" i="5"/>
  <c r="F11" i="5"/>
  <c r="G11" i="5"/>
  <c r="H11" i="5"/>
  <c r="I11" i="5"/>
  <c r="E11" i="5"/>
  <c r="I36" i="3"/>
  <c r="H36" i="3"/>
  <c r="G36" i="3"/>
  <c r="F36" i="3"/>
  <c r="E36" i="3"/>
  <c r="D36" i="3"/>
  <c r="C36" i="3"/>
  <c r="B36" i="3"/>
  <c r="A36" i="3"/>
  <c r="A23" i="3"/>
  <c r="I23" i="3"/>
  <c r="H23" i="3"/>
  <c r="G23" i="3"/>
  <c r="F23" i="3"/>
  <c r="E23" i="3"/>
  <c r="D23" i="3"/>
  <c r="C23" i="3"/>
  <c r="B23" i="3"/>
  <c r="B11" i="3"/>
  <c r="C11" i="3"/>
  <c r="D11" i="3"/>
  <c r="E11" i="3"/>
  <c r="F11" i="3"/>
  <c r="G11" i="3"/>
  <c r="H11" i="3"/>
  <c r="I11" i="3"/>
  <c r="A11" i="3"/>
  <c r="A40" i="3" l="1"/>
  <c r="B40" i="3"/>
  <c r="C40" i="3"/>
  <c r="D40" i="3"/>
  <c r="E40" i="3"/>
  <c r="F40" i="3"/>
  <c r="G40" i="3"/>
  <c r="H40" i="3"/>
  <c r="I40" i="3"/>
  <c r="E40" i="5"/>
  <c r="I40" i="5"/>
  <c r="H40" i="5"/>
  <c r="G40" i="5"/>
  <c r="F40" i="5"/>
  <c r="D40" i="5"/>
  <c r="C40" i="5"/>
  <c r="B40" i="5"/>
  <c r="A40" i="5"/>
  <c r="E39" i="6"/>
  <c r="I39" i="6"/>
  <c r="H39" i="6"/>
  <c r="G39" i="6"/>
  <c r="F39" i="6"/>
  <c r="D39" i="6"/>
  <c r="C39" i="6"/>
  <c r="B39" i="6"/>
  <c r="A39" i="6"/>
  <c r="B35" i="2"/>
  <c r="C35" i="2"/>
  <c r="D35" i="2"/>
  <c r="F35" i="2"/>
  <c r="C23" i="2"/>
  <c r="A42" i="1"/>
  <c r="I42" i="1"/>
  <c r="H42" i="1"/>
  <c r="G42" i="1"/>
  <c r="F42" i="1"/>
  <c r="E42" i="1"/>
  <c r="D42" i="1"/>
  <c r="C42" i="1"/>
  <c r="B42" i="1"/>
  <c r="A35" i="2"/>
  <c r="E35" i="2"/>
  <c r="G35" i="2"/>
  <c r="H35" i="2"/>
  <c r="I35" i="2"/>
  <c r="D23" i="2"/>
  <c r="A23" i="2"/>
  <c r="B23" i="2"/>
  <c r="E23" i="2"/>
  <c r="F23" i="2"/>
  <c r="G23" i="2"/>
  <c r="H23" i="2"/>
  <c r="I11" i="2"/>
  <c r="I23" i="2"/>
  <c r="A11" i="2"/>
  <c r="B11" i="2"/>
  <c r="C11" i="2"/>
  <c r="C39" i="2" s="1"/>
  <c r="D11" i="2"/>
  <c r="F11" i="2"/>
  <c r="G11" i="2"/>
  <c r="H11" i="2"/>
  <c r="E11" i="2"/>
  <c r="B30" i="1"/>
  <c r="C30" i="1"/>
  <c r="D30" i="1"/>
  <c r="F30" i="1"/>
  <c r="H30" i="1"/>
  <c r="A30" i="1"/>
  <c r="I30" i="1"/>
  <c r="G30" i="1"/>
  <c r="E30" i="1"/>
  <c r="A18" i="1"/>
  <c r="B18" i="1"/>
  <c r="C18" i="1"/>
  <c r="D18" i="1"/>
  <c r="E18" i="1"/>
  <c r="F18" i="1"/>
  <c r="G18" i="1"/>
  <c r="H18" i="1"/>
  <c r="I14" i="1"/>
  <c r="I11" i="1"/>
  <c r="I18" i="1" l="1"/>
  <c r="F39" i="2"/>
  <c r="B39" i="2"/>
  <c r="I39" i="2"/>
  <c r="H39" i="2"/>
  <c r="G39" i="2"/>
  <c r="E39" i="2"/>
  <c r="A39" i="2"/>
  <c r="B47" i="1"/>
  <c r="C47" i="1"/>
  <c r="D47" i="1"/>
  <c r="E47" i="1"/>
  <c r="F47" i="1"/>
  <c r="G47" i="1"/>
  <c r="H47" i="1"/>
  <c r="I47" i="1"/>
  <c r="A47" i="1"/>
  <c r="D39" i="2"/>
</calcChain>
</file>

<file path=xl/sharedStrings.xml><?xml version="1.0" encoding="utf-8"?>
<sst xmlns="http://schemas.openxmlformats.org/spreadsheetml/2006/main" count="753" uniqueCount="32">
  <si>
    <t>section</t>
  </si>
  <si>
    <t>genotype</t>
  </si>
  <si>
    <t>Animal_ID</t>
  </si>
  <si>
    <t>area_ven</t>
  </si>
  <si>
    <t>area_int</t>
  </si>
  <si>
    <t>area_dors</t>
  </si>
  <si>
    <t>dorsal_int</t>
  </si>
  <si>
    <t>Dorsal_den</t>
  </si>
  <si>
    <t>IM_int</t>
  </si>
  <si>
    <t>IM_den</t>
  </si>
  <si>
    <t>ven_int</t>
  </si>
  <si>
    <t>ven_perc_area</t>
  </si>
  <si>
    <t>section1</t>
  </si>
  <si>
    <t>L</t>
  </si>
  <si>
    <t>R</t>
  </si>
  <si>
    <t>Average</t>
  </si>
  <si>
    <t>section3</t>
  </si>
  <si>
    <t>section5</t>
  </si>
  <si>
    <t>overall av</t>
  </si>
  <si>
    <t>section2</t>
  </si>
  <si>
    <t>avs</t>
  </si>
  <si>
    <t>ovrall avs</t>
  </si>
  <si>
    <t>overall avs</t>
  </si>
  <si>
    <t>0verall avs</t>
  </si>
  <si>
    <t>area_dorsal</t>
  </si>
  <si>
    <t>cKO</t>
  </si>
  <si>
    <t>Con</t>
  </si>
  <si>
    <t>ChATwt/wt;Kcnb1f/f</t>
  </si>
  <si>
    <t>ChATCre/wt;Kcnb1f/f</t>
  </si>
  <si>
    <t>group</t>
  </si>
  <si>
    <t>ven_den</t>
  </si>
  <si>
    <t>groupNorm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</si>
</sst>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M2" sqref="M2:X4"/>
    </sheetView>
  </sheetViews>
  <sheetFormatPr defaultRowHeight="14.4" x14ac:dyDescent="0.3"/>
  <cols>
    <col min="3" max="3" width="12.109375" customWidth="1"/>
    <col min="4" max="4" width="10.44140625" customWidth="1"/>
    <col min="5" max="5" width="9.88671875" customWidth="1"/>
  </cols>
  <sheetData>
    <row r="1" spans="1:24" x14ac:dyDescent="0.3">
      <c r="B1" t="s">
        <v>0</v>
      </c>
      <c r="C1" t="s">
        <v>1</v>
      </c>
      <c r="M1" t="s">
        <v>2</v>
      </c>
      <c r="N1" t="s">
        <v>1</v>
      </c>
      <c r="O1" t="s">
        <v>0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">
      <c r="B2">
        <v>1</v>
      </c>
      <c r="M2">
        <v>832027</v>
      </c>
      <c r="N2">
        <v>1</v>
      </c>
      <c r="O2">
        <v>1</v>
      </c>
      <c r="P2">
        <v>30536.945500000002</v>
      </c>
      <c r="Q2">
        <v>36100.145499999999</v>
      </c>
      <c r="R2">
        <v>30005.281499999997</v>
      </c>
      <c r="S2">
        <v>3.9455</v>
      </c>
      <c r="T2">
        <v>0.79400000000000004</v>
      </c>
      <c r="U2">
        <v>1.7304999999999999</v>
      </c>
      <c r="V2">
        <v>0.28400000000000003</v>
      </c>
      <c r="W2">
        <v>1.4615</v>
      </c>
      <c r="X2">
        <v>0.27130422049450453</v>
      </c>
    </row>
    <row r="3" spans="1:24" x14ac:dyDescent="0.3">
      <c r="B3">
        <v>2</v>
      </c>
      <c r="M3">
        <v>832027</v>
      </c>
      <c r="N3">
        <v>1</v>
      </c>
      <c r="O3">
        <v>2</v>
      </c>
      <c r="P3">
        <v>139953.7985</v>
      </c>
      <c r="Q3">
        <v>116204.398</v>
      </c>
      <c r="R3">
        <v>155523.5765</v>
      </c>
      <c r="S3">
        <v>13.688500000000001</v>
      </c>
      <c r="T3">
        <v>0.62149999999999994</v>
      </c>
      <c r="U3">
        <v>10.3245</v>
      </c>
      <c r="V3">
        <v>0.35349999999999998</v>
      </c>
      <c r="W3">
        <v>10.843</v>
      </c>
      <c r="X3">
        <v>0.38</v>
      </c>
    </row>
    <row r="4" spans="1:24" x14ac:dyDescent="0.3">
      <c r="B4">
        <v>3</v>
      </c>
      <c r="M4">
        <v>832027</v>
      </c>
      <c r="N4">
        <v>1</v>
      </c>
      <c r="O4">
        <v>3</v>
      </c>
      <c r="P4">
        <v>105830.58</v>
      </c>
      <c r="Q4">
        <v>112875.19750000001</v>
      </c>
      <c r="R4">
        <v>125832.73850000001</v>
      </c>
      <c r="S4">
        <v>4.3665000000000003</v>
      </c>
      <c r="T4">
        <v>0.1235</v>
      </c>
      <c r="U4">
        <v>2.996</v>
      </c>
      <c r="V4">
        <v>6.9000000000000006E-2</v>
      </c>
      <c r="W4">
        <v>3.6444999999999999</v>
      </c>
      <c r="X4">
        <v>0.1105</v>
      </c>
    </row>
    <row r="5" spans="1:24" x14ac:dyDescent="0.3">
      <c r="B5">
        <v>4</v>
      </c>
    </row>
    <row r="6" spans="1:24" x14ac:dyDescent="0.3">
      <c r="B6">
        <v>5</v>
      </c>
    </row>
    <row r="8" spans="1:24" x14ac:dyDescent="0.3">
      <c r="A8" t="s">
        <v>12</v>
      </c>
    </row>
    <row r="9" spans="1:24" x14ac:dyDescent="0.3">
      <c r="A9" t="s">
        <v>13</v>
      </c>
    </row>
    <row r="10" spans="1:24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4" x14ac:dyDescent="0.3">
      <c r="A11">
        <v>31814.574000000001</v>
      </c>
      <c r="B11">
        <v>35817.671999999999</v>
      </c>
      <c r="C11">
        <v>33476.423999999999</v>
      </c>
      <c r="D11">
        <v>4.28</v>
      </c>
      <c r="E11">
        <v>0.90400000000000003</v>
      </c>
      <c r="F11">
        <v>1.66</v>
      </c>
      <c r="G11">
        <v>0.26400000000000001</v>
      </c>
      <c r="H11">
        <v>1.778</v>
      </c>
      <c r="I11">
        <f>115/A11*100</f>
        <v>0.36146955794536179</v>
      </c>
    </row>
    <row r="12" spans="1:24" x14ac:dyDescent="0.3">
      <c r="A12" t="s">
        <v>14</v>
      </c>
    </row>
    <row r="13" spans="1:24" x14ac:dyDescent="0.3">
      <c r="A13" t="s">
        <v>3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</row>
    <row r="14" spans="1:24" x14ac:dyDescent="0.3">
      <c r="A14">
        <v>29259.316999999999</v>
      </c>
      <c r="B14">
        <v>36382.618999999999</v>
      </c>
      <c r="C14">
        <v>26534.138999999999</v>
      </c>
      <c r="D14">
        <v>3.6110000000000002</v>
      </c>
      <c r="E14">
        <v>0.68400000000000005</v>
      </c>
      <c r="F14">
        <v>1.8009999999999999</v>
      </c>
      <c r="G14">
        <v>0.30399999999999999</v>
      </c>
      <c r="H14">
        <v>1.145</v>
      </c>
      <c r="I14">
        <f>53/A14*100</f>
        <v>0.18113888304364725</v>
      </c>
    </row>
    <row r="16" spans="1:24" x14ac:dyDescent="0.3">
      <c r="A16" t="s">
        <v>15</v>
      </c>
    </row>
    <row r="17" spans="1:9" x14ac:dyDescent="0.3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</row>
    <row r="18" spans="1:9" x14ac:dyDescent="0.3">
      <c r="A18">
        <f t="shared" ref="A18:E18" si="0">(A14+A11)/2</f>
        <v>30536.945500000002</v>
      </c>
      <c r="B18">
        <f t="shared" si="0"/>
        <v>36100.145499999999</v>
      </c>
      <c r="C18">
        <f t="shared" si="0"/>
        <v>30005.281499999997</v>
      </c>
      <c r="D18">
        <f t="shared" si="0"/>
        <v>3.9455</v>
      </c>
      <c r="E18">
        <f t="shared" si="0"/>
        <v>0.79400000000000004</v>
      </c>
      <c r="F18">
        <f>(F14+F11)/2</f>
        <v>1.7304999999999999</v>
      </c>
      <c r="G18">
        <f>(G14+G11)/2</f>
        <v>0.28400000000000003</v>
      </c>
      <c r="H18">
        <f>(H14+H11)/2</f>
        <v>1.4615</v>
      </c>
      <c r="I18">
        <f>(I14+I11)/2</f>
        <v>0.27130422049450453</v>
      </c>
    </row>
    <row r="20" spans="1:9" x14ac:dyDescent="0.3">
      <c r="A20" t="s">
        <v>16</v>
      </c>
    </row>
    <row r="21" spans="1:9" x14ac:dyDescent="0.3">
      <c r="A21" t="s">
        <v>13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v>133909.59</v>
      </c>
      <c r="B23">
        <v>127532.739</v>
      </c>
      <c r="C23">
        <v>164164.69399999999</v>
      </c>
      <c r="D23">
        <v>13.191000000000001</v>
      </c>
      <c r="E23">
        <v>0.55100000000000005</v>
      </c>
      <c r="F23">
        <v>10.667</v>
      </c>
      <c r="G23">
        <v>0.35699999999999998</v>
      </c>
      <c r="H23">
        <v>9.8450000000000006</v>
      </c>
      <c r="I23">
        <v>0.32300000000000001</v>
      </c>
    </row>
    <row r="24" spans="1:9" x14ac:dyDescent="0.3">
      <c r="A24" t="s">
        <v>14</v>
      </c>
    </row>
    <row r="25" spans="1:9" x14ac:dyDescent="0.3">
      <c r="A25" t="s">
        <v>3</v>
      </c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</row>
    <row r="26" spans="1:9" x14ac:dyDescent="0.3">
      <c r="A26">
        <v>145998.00700000001</v>
      </c>
      <c r="B26">
        <v>104876.057</v>
      </c>
      <c r="C26">
        <v>146882.459</v>
      </c>
      <c r="D26">
        <v>14.186</v>
      </c>
      <c r="E26">
        <v>0.69199999999999995</v>
      </c>
      <c r="F26">
        <v>9.9819999999999993</v>
      </c>
      <c r="G26">
        <v>0.35</v>
      </c>
      <c r="H26">
        <v>11.840999999999999</v>
      </c>
      <c r="I26">
        <v>0.437</v>
      </c>
    </row>
    <row r="28" spans="1:9" x14ac:dyDescent="0.3">
      <c r="A28" t="s">
        <v>15</v>
      </c>
    </row>
    <row r="29" spans="1:9" x14ac:dyDescent="0.3">
      <c r="A29" t="s">
        <v>3</v>
      </c>
      <c r="B29" t="s">
        <v>4</v>
      </c>
      <c r="C29" t="s">
        <v>5</v>
      </c>
      <c r="D29" t="s">
        <v>6</v>
      </c>
      <c r="E29" t="s">
        <v>7</v>
      </c>
      <c r="F29" t="s">
        <v>8</v>
      </c>
      <c r="G29" t="s">
        <v>9</v>
      </c>
      <c r="H29" t="s">
        <v>10</v>
      </c>
      <c r="I29" t="s">
        <v>11</v>
      </c>
    </row>
    <row r="30" spans="1:9" x14ac:dyDescent="0.3">
      <c r="A30">
        <f>(A23+A26)/2</f>
        <v>139953.7985</v>
      </c>
      <c r="B30">
        <f t="shared" ref="B30:E30" si="1">(B26+B23)/2</f>
        <v>116204.398</v>
      </c>
      <c r="C30">
        <f t="shared" si="1"/>
        <v>155523.5765</v>
      </c>
      <c r="D30">
        <f t="shared" si="1"/>
        <v>13.688500000000001</v>
      </c>
      <c r="E30">
        <f t="shared" si="1"/>
        <v>0.62149999999999994</v>
      </c>
      <c r="F30">
        <f>(F26+F23)/2</f>
        <v>10.3245</v>
      </c>
      <c r="G30">
        <f>(G26+G23)/2</f>
        <v>0.35349999999999998</v>
      </c>
      <c r="H30">
        <f>(H26+H23)/2</f>
        <v>10.843</v>
      </c>
      <c r="I30">
        <f>(I26+I23)/2</f>
        <v>0.38</v>
      </c>
    </row>
    <row r="32" spans="1:9" x14ac:dyDescent="0.3">
      <c r="A32" t="s">
        <v>17</v>
      </c>
    </row>
    <row r="33" spans="1:9" x14ac:dyDescent="0.3">
      <c r="A33" t="s">
        <v>13</v>
      </c>
    </row>
    <row r="34" spans="1:9" x14ac:dyDescent="0.3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</row>
    <row r="35" spans="1:9" x14ac:dyDescent="0.3">
      <c r="A35">
        <v>119956.117</v>
      </c>
      <c r="B35">
        <v>131768.823</v>
      </c>
      <c r="C35">
        <v>96908.982999999993</v>
      </c>
      <c r="D35">
        <v>3.7719999999999998</v>
      </c>
      <c r="E35">
        <v>0.112</v>
      </c>
      <c r="F35">
        <v>3.1709999999999998</v>
      </c>
      <c r="G35">
        <v>7.1999999999999995E-2</v>
      </c>
      <c r="H35">
        <v>3.1259999999999999</v>
      </c>
      <c r="I35">
        <v>8.6999999999999994E-2</v>
      </c>
    </row>
    <row r="36" spans="1:9" x14ac:dyDescent="0.3">
      <c r="A36" t="s">
        <v>14</v>
      </c>
    </row>
    <row r="37" spans="1:9" x14ac:dyDescent="0.3">
      <c r="A37" t="s">
        <v>3</v>
      </c>
      <c r="B37" t="s">
        <v>4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</row>
    <row r="38" spans="1:9" x14ac:dyDescent="0.3">
      <c r="A38">
        <v>91705.043000000005</v>
      </c>
      <c r="B38">
        <v>93981.572</v>
      </c>
      <c r="C38">
        <v>154756.49400000001</v>
      </c>
      <c r="D38">
        <v>4.9610000000000003</v>
      </c>
      <c r="E38">
        <v>0.13500000000000001</v>
      </c>
      <c r="F38">
        <v>2.8210000000000002</v>
      </c>
      <c r="G38">
        <v>6.6000000000000003E-2</v>
      </c>
      <c r="H38">
        <v>4.1630000000000003</v>
      </c>
      <c r="I38">
        <v>0.13400000000000001</v>
      </c>
    </row>
    <row r="40" spans="1:9" x14ac:dyDescent="0.3">
      <c r="A40" t="s">
        <v>15</v>
      </c>
    </row>
    <row r="41" spans="1:9" x14ac:dyDescent="0.3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</row>
    <row r="42" spans="1:9" x14ac:dyDescent="0.3">
      <c r="A42">
        <f>(A35+A38)/2</f>
        <v>105830.58</v>
      </c>
      <c r="B42">
        <f t="shared" ref="B42:E42" si="2">(B38+B35)/2</f>
        <v>112875.19750000001</v>
      </c>
      <c r="C42">
        <f t="shared" si="2"/>
        <v>125832.73850000001</v>
      </c>
      <c r="D42">
        <f t="shared" si="2"/>
        <v>4.3665000000000003</v>
      </c>
      <c r="E42">
        <f t="shared" si="2"/>
        <v>0.1235</v>
      </c>
      <c r="F42">
        <f>(F38+F35)/2</f>
        <v>2.996</v>
      </c>
      <c r="G42">
        <f>(G38+G35)/2</f>
        <v>6.9000000000000006E-2</v>
      </c>
      <c r="H42">
        <f>(H38+H35)/2</f>
        <v>3.6444999999999999</v>
      </c>
      <c r="I42">
        <f>(I38+I35)/2</f>
        <v>0.1105</v>
      </c>
    </row>
    <row r="45" spans="1:9" x14ac:dyDescent="0.3">
      <c r="A45" t="s">
        <v>18</v>
      </c>
    </row>
    <row r="46" spans="1:9" x14ac:dyDescent="0.3">
      <c r="A46" t="s">
        <v>3</v>
      </c>
      <c r="B46" t="s">
        <v>4</v>
      </c>
      <c r="C46" t="s">
        <v>5</v>
      </c>
      <c r="D46" t="s">
        <v>6</v>
      </c>
      <c r="E46" t="s">
        <v>7</v>
      </c>
      <c r="F46" t="s">
        <v>8</v>
      </c>
      <c r="G46" t="s">
        <v>9</v>
      </c>
      <c r="H46" t="s">
        <v>10</v>
      </c>
      <c r="I46" t="s">
        <v>11</v>
      </c>
    </row>
    <row r="47" spans="1:9" x14ac:dyDescent="0.3">
      <c r="A47">
        <f t="shared" ref="A47:H47" si="3">(A42+A30+A18)/3</f>
        <v>92107.108000000007</v>
      </c>
      <c r="B47">
        <f t="shared" si="3"/>
        <v>88393.246999999988</v>
      </c>
      <c r="C47">
        <f t="shared" si="3"/>
        <v>103787.19883333333</v>
      </c>
      <c r="D47">
        <f t="shared" si="3"/>
        <v>7.3334999999999999</v>
      </c>
      <c r="E47">
        <f t="shared" si="3"/>
        <v>0.51300000000000001</v>
      </c>
      <c r="F47">
        <f t="shared" si="3"/>
        <v>5.0170000000000003</v>
      </c>
      <c r="G47">
        <f t="shared" si="3"/>
        <v>0.23550000000000001</v>
      </c>
      <c r="H47">
        <f t="shared" si="3"/>
        <v>5.3163333333333336</v>
      </c>
      <c r="I47">
        <f>(I42+I30+I18)/3</f>
        <v>0.25393474016483486</v>
      </c>
    </row>
    <row r="49" spans="1:9" x14ac:dyDescent="0.3">
      <c r="A49" t="s">
        <v>18</v>
      </c>
    </row>
    <row r="50" spans="1:9" x14ac:dyDescent="0.3">
      <c r="A50" t="s">
        <v>3</v>
      </c>
      <c r="B50" t="s">
        <v>4</v>
      </c>
      <c r="C50" t="s">
        <v>5</v>
      </c>
      <c r="D50" t="s">
        <v>6</v>
      </c>
      <c r="E50" t="s">
        <v>7</v>
      </c>
      <c r="F50" t="s">
        <v>8</v>
      </c>
      <c r="G50" t="s">
        <v>9</v>
      </c>
      <c r="H50" t="s">
        <v>10</v>
      </c>
      <c r="I50" t="s">
        <v>11</v>
      </c>
    </row>
    <row r="51" spans="1:9" x14ac:dyDescent="0.3">
      <c r="A51">
        <v>129981.88316666667</v>
      </c>
      <c r="B51">
        <v>115862.44516666669</v>
      </c>
      <c r="C51">
        <v>153954.21316666668</v>
      </c>
      <c r="D51">
        <v>3.3526666666666665</v>
      </c>
      <c r="E51">
        <v>0.16566666666666668</v>
      </c>
      <c r="F51">
        <v>2.6446666666666667</v>
      </c>
      <c r="G51">
        <v>7.4833333333333349E-2</v>
      </c>
      <c r="H51">
        <v>2.0916666666666668</v>
      </c>
      <c r="I51">
        <v>2.7149999999999997E-2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L1" sqref="L1:X4"/>
    </sheetView>
  </sheetViews>
  <sheetFormatPr defaultRowHeight="14.4" x14ac:dyDescent="0.3"/>
  <sheetData>
    <row r="1" spans="1:23" x14ac:dyDescent="0.3">
      <c r="A1" t="s">
        <v>12</v>
      </c>
      <c r="L1" t="s">
        <v>2</v>
      </c>
      <c r="M1" t="s">
        <v>1</v>
      </c>
      <c r="N1" t="s">
        <v>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3">
      <c r="A2" t="s">
        <v>13</v>
      </c>
      <c r="L2">
        <v>832612</v>
      </c>
      <c r="M2">
        <v>2</v>
      </c>
      <c r="N2">
        <v>1</v>
      </c>
      <c r="O2">
        <v>122148.1715</v>
      </c>
      <c r="P2">
        <v>118259.717</v>
      </c>
      <c r="Q2">
        <v>151645.049</v>
      </c>
      <c r="R2">
        <v>4.5009999999999994</v>
      </c>
      <c r="S2">
        <v>0.27800000000000002</v>
      </c>
      <c r="T2">
        <v>3.1269999999999998</v>
      </c>
      <c r="U2">
        <v>8.3500000000000005E-2</v>
      </c>
      <c r="V2">
        <v>2.2170000000000001</v>
      </c>
      <c r="W2">
        <v>4.45E-3</v>
      </c>
    </row>
    <row r="3" spans="1:23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L3">
        <v>832612</v>
      </c>
      <c r="M3">
        <v>2</v>
      </c>
      <c r="N3">
        <v>2</v>
      </c>
      <c r="O3">
        <v>133218.85550000001</v>
      </c>
      <c r="P3">
        <v>120631.9615</v>
      </c>
      <c r="Q3">
        <v>150920.106</v>
      </c>
      <c r="R3">
        <v>2.2190000000000003</v>
      </c>
      <c r="S3">
        <v>0.10950000000000001</v>
      </c>
      <c r="T3">
        <v>1.59</v>
      </c>
      <c r="U3">
        <v>4.7500000000000001E-2</v>
      </c>
      <c r="V3">
        <v>1.2645</v>
      </c>
      <c r="W3">
        <v>1.4999999999999999E-2</v>
      </c>
    </row>
    <row r="4" spans="1:23" x14ac:dyDescent="0.3">
      <c r="A4">
        <v>105504.75</v>
      </c>
      <c r="B4">
        <v>139614.149</v>
      </c>
      <c r="C4">
        <v>124998.212</v>
      </c>
      <c r="D4">
        <v>4.8410000000000002</v>
      </c>
      <c r="E4">
        <v>0.31900000000000001</v>
      </c>
      <c r="F4">
        <v>3.1930000000000001</v>
      </c>
      <c r="G4">
        <v>9.8000000000000004E-2</v>
      </c>
      <c r="H4">
        <v>2.23</v>
      </c>
      <c r="I4">
        <v>8.9999999999999998E-4</v>
      </c>
      <c r="L4">
        <v>832612</v>
      </c>
      <c r="M4">
        <v>2</v>
      </c>
      <c r="N4">
        <v>3</v>
      </c>
      <c r="O4">
        <v>134578.6225</v>
      </c>
      <c r="P4">
        <v>108695.65700000001</v>
      </c>
      <c r="Q4">
        <v>159297.48450000002</v>
      </c>
      <c r="R4">
        <v>3.3380000000000001</v>
      </c>
      <c r="S4">
        <v>0.10950000000000001</v>
      </c>
      <c r="T4">
        <v>3.2170000000000001</v>
      </c>
      <c r="U4">
        <v>9.35E-2</v>
      </c>
      <c r="V4">
        <v>2.7934999999999999</v>
      </c>
      <c r="W4">
        <v>6.2E-2</v>
      </c>
    </row>
    <row r="5" spans="1:23" x14ac:dyDescent="0.3">
      <c r="A5" t="s">
        <v>14</v>
      </c>
    </row>
    <row r="6" spans="1:2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23" x14ac:dyDescent="0.3">
      <c r="A7">
        <v>138791.59299999999</v>
      </c>
      <c r="B7">
        <v>96905.285000000003</v>
      </c>
      <c r="C7">
        <v>178291.886</v>
      </c>
      <c r="D7">
        <v>4.1609999999999996</v>
      </c>
      <c r="E7">
        <v>0.23699999999999999</v>
      </c>
      <c r="F7">
        <v>3.0609999999999999</v>
      </c>
      <c r="G7">
        <v>6.9000000000000006E-2</v>
      </c>
      <c r="H7">
        <v>2.2040000000000002</v>
      </c>
      <c r="I7">
        <v>8.0000000000000002E-3</v>
      </c>
    </row>
    <row r="9" spans="1:23" x14ac:dyDescent="0.3">
      <c r="A9" t="s">
        <v>15</v>
      </c>
    </row>
    <row r="10" spans="1:23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3" x14ac:dyDescent="0.3">
      <c r="A11">
        <f t="shared" ref="A11:H11" si="0">(A7+A4)/2</f>
        <v>122148.1715</v>
      </c>
      <c r="B11">
        <f t="shared" si="0"/>
        <v>118259.717</v>
      </c>
      <c r="C11">
        <f t="shared" si="0"/>
        <v>151645.049</v>
      </c>
      <c r="D11">
        <f t="shared" si="0"/>
        <v>4.5009999999999994</v>
      </c>
      <c r="E11">
        <f t="shared" si="0"/>
        <v>0.27800000000000002</v>
      </c>
      <c r="F11">
        <f t="shared" si="0"/>
        <v>3.1269999999999998</v>
      </c>
      <c r="G11">
        <f t="shared" si="0"/>
        <v>8.3500000000000005E-2</v>
      </c>
      <c r="H11">
        <f t="shared" si="0"/>
        <v>2.2170000000000001</v>
      </c>
      <c r="I11">
        <f>(I7+I4)/2</f>
        <v>4.45E-3</v>
      </c>
    </row>
    <row r="13" spans="1:23" x14ac:dyDescent="0.3">
      <c r="A13" t="s">
        <v>19</v>
      </c>
    </row>
    <row r="14" spans="1:23" x14ac:dyDescent="0.3">
      <c r="A14" t="s">
        <v>13</v>
      </c>
    </row>
    <row r="15" spans="1:23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23" x14ac:dyDescent="0.3">
      <c r="A16">
        <v>129474.58199999999</v>
      </c>
      <c r="B16">
        <v>119635.542</v>
      </c>
      <c r="C16">
        <v>142567.64199999999</v>
      </c>
      <c r="D16">
        <v>2.3149999999999999</v>
      </c>
      <c r="E16">
        <v>0.13400000000000001</v>
      </c>
      <c r="F16">
        <v>1.4730000000000001</v>
      </c>
      <c r="G16">
        <v>4.3999999999999997E-2</v>
      </c>
      <c r="H16">
        <v>1.2010000000000001</v>
      </c>
      <c r="I16">
        <v>1.0999999999999999E-2</v>
      </c>
    </row>
    <row r="17" spans="1:9" x14ac:dyDescent="0.3">
      <c r="A17" t="s">
        <v>14</v>
      </c>
    </row>
    <row r="18" spans="1:9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 x14ac:dyDescent="0.3">
      <c r="A19">
        <v>136963.12899999999</v>
      </c>
      <c r="B19">
        <v>121628.38099999999</v>
      </c>
      <c r="C19">
        <v>159272.57</v>
      </c>
      <c r="D19">
        <v>2.1230000000000002</v>
      </c>
      <c r="E19">
        <v>8.5000000000000006E-2</v>
      </c>
      <c r="F19">
        <v>1.7070000000000001</v>
      </c>
      <c r="G19">
        <v>5.0999999999999997E-2</v>
      </c>
      <c r="H19">
        <v>1.3280000000000001</v>
      </c>
      <c r="I19">
        <v>1.9E-2</v>
      </c>
    </row>
    <row r="21" spans="1:9" x14ac:dyDescent="0.3">
      <c r="A21" t="s">
        <v>15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f t="shared" ref="A23:H23" si="1">(A19+A16)/2</f>
        <v>133218.85550000001</v>
      </c>
      <c r="B23">
        <f t="shared" si="1"/>
        <v>120631.9615</v>
      </c>
      <c r="C23">
        <f>(C19+C16)/2</f>
        <v>150920.106</v>
      </c>
      <c r="D23">
        <f t="shared" si="1"/>
        <v>2.2190000000000003</v>
      </c>
      <c r="E23">
        <f t="shared" si="1"/>
        <v>0.10950000000000001</v>
      </c>
      <c r="F23">
        <f t="shared" si="1"/>
        <v>1.59</v>
      </c>
      <c r="G23">
        <f t="shared" si="1"/>
        <v>4.7500000000000001E-2</v>
      </c>
      <c r="H23">
        <f t="shared" si="1"/>
        <v>1.2645</v>
      </c>
      <c r="I23">
        <f>(I19+I16)/2</f>
        <v>1.4999999999999999E-2</v>
      </c>
    </row>
    <row r="25" spans="1:9" x14ac:dyDescent="0.3">
      <c r="A25" t="s">
        <v>16</v>
      </c>
    </row>
    <row r="26" spans="1:9" x14ac:dyDescent="0.3">
      <c r="A26" t="s">
        <v>13</v>
      </c>
    </row>
    <row r="27" spans="1:9" x14ac:dyDescent="0.3">
      <c r="A27" t="s">
        <v>3</v>
      </c>
      <c r="B27" t="s">
        <v>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  <c r="I27" t="s">
        <v>11</v>
      </c>
    </row>
    <row r="28" spans="1:9" x14ac:dyDescent="0.3">
      <c r="A28">
        <v>121725.215</v>
      </c>
      <c r="B28">
        <v>107902.63800000001</v>
      </c>
      <c r="C28">
        <v>140425.02600000001</v>
      </c>
      <c r="D28">
        <v>2.706</v>
      </c>
      <c r="E28">
        <v>0.05</v>
      </c>
      <c r="F28">
        <v>3.0750000000000002</v>
      </c>
      <c r="G28">
        <v>8.6999999999999994E-2</v>
      </c>
      <c r="H28">
        <v>3.0779999999999998</v>
      </c>
      <c r="I28">
        <v>3.9E-2</v>
      </c>
    </row>
    <row r="29" spans="1:9" x14ac:dyDescent="0.3">
      <c r="A29" t="s">
        <v>14</v>
      </c>
    </row>
    <row r="30" spans="1:9" x14ac:dyDescent="0.3">
      <c r="A30" t="s">
        <v>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</row>
    <row r="31" spans="1:9" x14ac:dyDescent="0.3">
      <c r="A31">
        <v>147432.03</v>
      </c>
      <c r="B31">
        <v>109488.67600000001</v>
      </c>
      <c r="C31">
        <v>178169.943</v>
      </c>
      <c r="D31">
        <v>3.97</v>
      </c>
      <c r="E31">
        <v>0.16900000000000001</v>
      </c>
      <c r="F31">
        <v>3.359</v>
      </c>
      <c r="G31">
        <v>0.1</v>
      </c>
      <c r="H31">
        <v>2.5089999999999999</v>
      </c>
      <c r="I31">
        <v>8.5000000000000006E-2</v>
      </c>
    </row>
    <row r="33" spans="1:9" x14ac:dyDescent="0.3">
      <c r="A33" t="s">
        <v>15</v>
      </c>
    </row>
    <row r="34" spans="1:9" x14ac:dyDescent="0.3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</row>
    <row r="35" spans="1:9" x14ac:dyDescent="0.3">
      <c r="A35">
        <f t="shared" ref="A35:H35" si="2">(A31+A28)/2</f>
        <v>134578.6225</v>
      </c>
      <c r="B35">
        <f t="shared" si="2"/>
        <v>108695.65700000001</v>
      </c>
      <c r="C35">
        <f t="shared" si="2"/>
        <v>159297.48450000002</v>
      </c>
      <c r="D35">
        <f t="shared" si="2"/>
        <v>3.3380000000000001</v>
      </c>
      <c r="E35">
        <f t="shared" si="2"/>
        <v>0.10950000000000001</v>
      </c>
      <c r="F35">
        <f t="shared" si="2"/>
        <v>3.2170000000000001</v>
      </c>
      <c r="G35">
        <f t="shared" si="2"/>
        <v>9.35E-2</v>
      </c>
      <c r="H35">
        <f t="shared" si="2"/>
        <v>2.7934999999999999</v>
      </c>
      <c r="I35">
        <f>(I31+I28)/2</f>
        <v>6.2E-2</v>
      </c>
    </row>
    <row r="37" spans="1:9" x14ac:dyDescent="0.3">
      <c r="A37" t="s">
        <v>18</v>
      </c>
    </row>
    <row r="38" spans="1:9" x14ac:dyDescent="0.3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</row>
    <row r="39" spans="1:9" x14ac:dyDescent="0.3">
      <c r="A39">
        <f t="shared" ref="A39:H39" si="3">(A35+A23+A11)/3</f>
        <v>129981.88316666667</v>
      </c>
      <c r="B39">
        <f t="shared" si="3"/>
        <v>115862.44516666669</v>
      </c>
      <c r="C39">
        <f t="shared" si="3"/>
        <v>153954.21316666668</v>
      </c>
      <c r="D39">
        <f t="shared" si="3"/>
        <v>3.3526666666666665</v>
      </c>
      <c r="E39">
        <f t="shared" si="3"/>
        <v>0.16566666666666668</v>
      </c>
      <c r="F39">
        <f t="shared" si="3"/>
        <v>2.6446666666666667</v>
      </c>
      <c r="G39">
        <f t="shared" si="3"/>
        <v>7.4833333333333349E-2</v>
      </c>
      <c r="H39">
        <f t="shared" si="3"/>
        <v>2.0916666666666668</v>
      </c>
      <c r="I39">
        <f>(I35+I23+I11)/3</f>
        <v>2.7149999999999997E-2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K1" sqref="K1:V4"/>
    </sheetView>
  </sheetViews>
  <sheetFormatPr defaultRowHeight="14.4" x14ac:dyDescent="0.3"/>
  <sheetData>
    <row r="1" spans="1:22" x14ac:dyDescent="0.3">
      <c r="A1" t="s">
        <v>12</v>
      </c>
      <c r="K1" t="s">
        <v>2</v>
      </c>
      <c r="L1" t="s">
        <v>1</v>
      </c>
      <c r="M1" t="s">
        <v>0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3">
      <c r="A2" t="s">
        <v>13</v>
      </c>
      <c r="K2">
        <v>832610</v>
      </c>
      <c r="L2">
        <v>1</v>
      </c>
      <c r="M2">
        <v>1</v>
      </c>
      <c r="N2">
        <v>86574.093500000003</v>
      </c>
      <c r="O2">
        <v>116268.046</v>
      </c>
      <c r="P2">
        <v>107334.38149999999</v>
      </c>
      <c r="Q2">
        <v>6.1340000000000003</v>
      </c>
      <c r="R2">
        <v>0.3</v>
      </c>
      <c r="S2">
        <v>4.4405000000000001</v>
      </c>
      <c r="T2">
        <v>0.17149999999999999</v>
      </c>
      <c r="U2">
        <v>3.3860000000000001</v>
      </c>
      <c r="V2">
        <v>6.25E-2</v>
      </c>
    </row>
    <row r="3" spans="1:22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K3">
        <v>832610</v>
      </c>
      <c r="L3">
        <v>1</v>
      </c>
      <c r="M3">
        <v>2</v>
      </c>
      <c r="N3">
        <v>93900.601500000004</v>
      </c>
      <c r="O3">
        <v>125694.54299999999</v>
      </c>
      <c r="P3">
        <v>115753.2185</v>
      </c>
      <c r="Q3">
        <v>5.3089999999999993</v>
      </c>
      <c r="R3">
        <v>0.13400000000000001</v>
      </c>
      <c r="S3">
        <v>5.2119999999999997</v>
      </c>
      <c r="T3">
        <v>0.127</v>
      </c>
      <c r="U3">
        <v>4.0670000000000002</v>
      </c>
      <c r="V3">
        <v>8.5499999999999993E-2</v>
      </c>
    </row>
    <row r="4" spans="1:22" x14ac:dyDescent="0.3">
      <c r="A4">
        <v>109733.535</v>
      </c>
      <c r="B4">
        <v>107255.357</v>
      </c>
      <c r="C4">
        <v>98223.982999999993</v>
      </c>
      <c r="D4">
        <v>5.4509999999999996</v>
      </c>
      <c r="E4">
        <v>0.221</v>
      </c>
      <c r="F4">
        <v>4.4820000000000002</v>
      </c>
      <c r="G4">
        <v>0.184</v>
      </c>
      <c r="H4">
        <v>3.5910000000000002</v>
      </c>
      <c r="I4">
        <v>6.4000000000000001E-2</v>
      </c>
      <c r="K4">
        <v>832610</v>
      </c>
      <c r="L4">
        <v>1</v>
      </c>
      <c r="M4">
        <v>3</v>
      </c>
      <c r="N4">
        <v>77542.281499999997</v>
      </c>
      <c r="O4">
        <v>97360.551999999996</v>
      </c>
      <c r="P4">
        <v>99022.986999999994</v>
      </c>
      <c r="Q4">
        <v>8.48</v>
      </c>
      <c r="R4">
        <v>0.34950000000000003</v>
      </c>
      <c r="S4">
        <v>6.6704999999999997</v>
      </c>
      <c r="T4">
        <v>0.17749999999999999</v>
      </c>
      <c r="U4">
        <v>5.7355</v>
      </c>
      <c r="V4">
        <v>8.7500000000000008E-2</v>
      </c>
    </row>
    <row r="5" spans="1:22" x14ac:dyDescent="0.3">
      <c r="A5" t="s">
        <v>14</v>
      </c>
    </row>
    <row r="6" spans="1:22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22" x14ac:dyDescent="0.3">
      <c r="A7">
        <v>63414.652000000002</v>
      </c>
      <c r="B7">
        <v>125280.735</v>
      </c>
      <c r="C7">
        <v>116444.78</v>
      </c>
      <c r="D7">
        <v>6.8170000000000002</v>
      </c>
      <c r="E7">
        <v>0.379</v>
      </c>
      <c r="F7">
        <v>4.399</v>
      </c>
      <c r="G7">
        <v>0.159</v>
      </c>
      <c r="H7">
        <v>3.181</v>
      </c>
      <c r="I7">
        <v>6.0999999999999999E-2</v>
      </c>
    </row>
    <row r="9" spans="1:22" x14ac:dyDescent="0.3">
      <c r="A9" t="s">
        <v>20</v>
      </c>
    </row>
    <row r="10" spans="1:22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2" x14ac:dyDescent="0.3">
      <c r="A11">
        <f>AVERAGE(A7,A4)</f>
        <v>86574.093500000003</v>
      </c>
      <c r="B11">
        <f t="shared" ref="B11:I11" si="0">AVERAGE(B7,B4)</f>
        <v>116268.046</v>
      </c>
      <c r="C11">
        <f t="shared" si="0"/>
        <v>107334.38149999999</v>
      </c>
      <c r="D11">
        <f t="shared" si="0"/>
        <v>6.1340000000000003</v>
      </c>
      <c r="E11">
        <f t="shared" si="0"/>
        <v>0.3</v>
      </c>
      <c r="F11">
        <f t="shared" si="0"/>
        <v>4.4405000000000001</v>
      </c>
      <c r="G11">
        <f t="shared" si="0"/>
        <v>0.17149999999999999</v>
      </c>
      <c r="H11">
        <f t="shared" si="0"/>
        <v>3.3860000000000001</v>
      </c>
      <c r="I11">
        <f t="shared" si="0"/>
        <v>6.25E-2</v>
      </c>
    </row>
    <row r="13" spans="1:22" x14ac:dyDescent="0.3">
      <c r="A13" t="s">
        <v>19</v>
      </c>
    </row>
    <row r="14" spans="1:22" x14ac:dyDescent="0.3">
      <c r="A14" t="s">
        <v>13</v>
      </c>
    </row>
    <row r="15" spans="1:22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22" x14ac:dyDescent="0.3">
      <c r="A16">
        <v>80545.846000000005</v>
      </c>
      <c r="B16">
        <v>132208.81099999999</v>
      </c>
      <c r="C16">
        <v>126183.872</v>
      </c>
      <c r="D16">
        <v>5.6769999999999996</v>
      </c>
      <c r="E16">
        <v>0.156</v>
      </c>
      <c r="F16">
        <v>5.26</v>
      </c>
      <c r="G16">
        <v>0.13100000000000001</v>
      </c>
      <c r="H16">
        <v>3.964</v>
      </c>
      <c r="I16">
        <v>8.4000000000000005E-2</v>
      </c>
    </row>
    <row r="17" spans="1:9" x14ac:dyDescent="0.3">
      <c r="A17" t="s">
        <v>14</v>
      </c>
    </row>
    <row r="18" spans="1:9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 x14ac:dyDescent="0.3">
      <c r="A19">
        <v>107255.357</v>
      </c>
      <c r="B19">
        <v>119180.27499999999</v>
      </c>
      <c r="C19">
        <v>105322.565</v>
      </c>
      <c r="D19">
        <v>4.9409999999999998</v>
      </c>
      <c r="E19">
        <v>0.112</v>
      </c>
      <c r="F19">
        <v>5.1639999999999997</v>
      </c>
      <c r="G19">
        <v>0.123</v>
      </c>
      <c r="H19">
        <v>4.17</v>
      </c>
      <c r="I19">
        <v>8.6999999999999994E-2</v>
      </c>
    </row>
    <row r="21" spans="1:9" x14ac:dyDescent="0.3">
      <c r="A21" t="s">
        <v>20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f>AVERAGE(A19,A16)</f>
        <v>93900.601500000004</v>
      </c>
      <c r="B23">
        <f t="shared" ref="B23:I23" si="1">AVERAGE(B19,B16)</f>
        <v>125694.54299999999</v>
      </c>
      <c r="C23">
        <f t="shared" si="1"/>
        <v>115753.2185</v>
      </c>
      <c r="D23">
        <f t="shared" si="1"/>
        <v>5.3089999999999993</v>
      </c>
      <c r="E23">
        <f t="shared" si="1"/>
        <v>0.13400000000000001</v>
      </c>
      <c r="F23">
        <f t="shared" si="1"/>
        <v>5.2119999999999997</v>
      </c>
      <c r="G23">
        <f t="shared" si="1"/>
        <v>0.127</v>
      </c>
      <c r="H23">
        <f t="shared" si="1"/>
        <v>4.0670000000000002</v>
      </c>
      <c r="I23">
        <f t="shared" si="1"/>
        <v>8.5499999999999993E-2</v>
      </c>
    </row>
    <row r="24" spans="1:9" x14ac:dyDescent="0.3">
      <c r="A24" t="s">
        <v>16</v>
      </c>
    </row>
    <row r="27" spans="1:9" x14ac:dyDescent="0.3">
      <c r="A27" t="s">
        <v>13</v>
      </c>
    </row>
    <row r="28" spans="1:9" x14ac:dyDescent="0.3">
      <c r="A28" t="s">
        <v>3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</row>
    <row r="29" spans="1:9" x14ac:dyDescent="0.3">
      <c r="A29">
        <v>74743.187999999995</v>
      </c>
      <c r="B29">
        <v>104638.594</v>
      </c>
      <c r="C29">
        <v>94765.2</v>
      </c>
      <c r="D29">
        <v>9.2539999999999996</v>
      </c>
      <c r="E29">
        <v>0.32900000000000001</v>
      </c>
      <c r="F29">
        <v>7.3419999999999996</v>
      </c>
      <c r="G29">
        <v>0.21099999999999999</v>
      </c>
      <c r="H29">
        <v>6.665</v>
      </c>
      <c r="I29">
        <v>0.13300000000000001</v>
      </c>
    </row>
    <row r="30" spans="1:9" x14ac:dyDescent="0.3">
      <c r="A30" t="s">
        <v>14</v>
      </c>
    </row>
    <row r="31" spans="1:9" x14ac:dyDescent="0.3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</row>
    <row r="32" spans="1:9" x14ac:dyDescent="0.3">
      <c r="A32">
        <v>80341.375</v>
      </c>
      <c r="B32">
        <v>90082.51</v>
      </c>
      <c r="C32">
        <v>103280.774</v>
      </c>
      <c r="D32">
        <v>7.7060000000000004</v>
      </c>
      <c r="E32">
        <v>0.37</v>
      </c>
      <c r="F32">
        <v>5.9989999999999997</v>
      </c>
      <c r="G32">
        <v>0.14399999999999999</v>
      </c>
      <c r="H32">
        <v>4.806</v>
      </c>
      <c r="I32">
        <v>4.2000000000000003E-2</v>
      </c>
    </row>
    <row r="34" spans="1:9" x14ac:dyDescent="0.3">
      <c r="A34" t="s">
        <v>20</v>
      </c>
    </row>
    <row r="35" spans="1:9" x14ac:dyDescent="0.3">
      <c r="A35" t="s">
        <v>3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</row>
    <row r="36" spans="1:9" x14ac:dyDescent="0.3">
      <c r="A36">
        <f>AVERAGE(A32,A29)</f>
        <v>77542.281499999997</v>
      </c>
      <c r="B36">
        <f t="shared" ref="B36:I36" si="2">AVERAGE(B32,B29)</f>
        <v>97360.551999999996</v>
      </c>
      <c r="C36">
        <f t="shared" si="2"/>
        <v>99022.986999999994</v>
      </c>
      <c r="D36">
        <f t="shared" si="2"/>
        <v>8.48</v>
      </c>
      <c r="E36">
        <f t="shared" si="2"/>
        <v>0.34950000000000003</v>
      </c>
      <c r="F36">
        <f t="shared" si="2"/>
        <v>6.6704999999999997</v>
      </c>
      <c r="G36">
        <f t="shared" si="2"/>
        <v>0.17749999999999999</v>
      </c>
      <c r="H36">
        <f t="shared" si="2"/>
        <v>5.7355</v>
      </c>
      <c r="I36">
        <f t="shared" si="2"/>
        <v>8.7500000000000008E-2</v>
      </c>
    </row>
    <row r="38" spans="1:9" x14ac:dyDescent="0.3">
      <c r="A38" t="s">
        <v>21</v>
      </c>
    </row>
    <row r="39" spans="1:9" x14ac:dyDescent="0.3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  <c r="I39" t="s">
        <v>11</v>
      </c>
    </row>
    <row r="40" spans="1:9" x14ac:dyDescent="0.3">
      <c r="A40">
        <f>AVERAGE(A36,A23,A11)</f>
        <v>86005.658833333335</v>
      </c>
      <c r="B40">
        <f t="shared" ref="B40:I40" si="3">AVERAGE(B36,B23,B11)</f>
        <v>113107.71366666665</v>
      </c>
      <c r="C40">
        <f t="shared" si="3"/>
        <v>107370.19566666665</v>
      </c>
      <c r="D40">
        <f t="shared" si="3"/>
        <v>6.6410000000000009</v>
      </c>
      <c r="E40">
        <f t="shared" si="3"/>
        <v>0.26116666666666671</v>
      </c>
      <c r="F40">
        <f t="shared" si="3"/>
        <v>5.4409999999999998</v>
      </c>
      <c r="G40">
        <f t="shared" si="3"/>
        <v>0.15866666666666665</v>
      </c>
      <c r="H40">
        <f t="shared" si="3"/>
        <v>4.3961666666666668</v>
      </c>
      <c r="I40">
        <f t="shared" si="3"/>
        <v>7.85E-2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L11" sqref="L11:W14"/>
    </sheetView>
  </sheetViews>
  <sheetFormatPr defaultRowHeight="14.4" x14ac:dyDescent="0.3"/>
  <sheetData>
    <row r="1" spans="1:23" x14ac:dyDescent="0.3">
      <c r="A1" t="s">
        <v>12</v>
      </c>
    </row>
    <row r="2" spans="1:23" x14ac:dyDescent="0.3">
      <c r="A2" t="s">
        <v>13</v>
      </c>
    </row>
    <row r="3" spans="1:23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23" x14ac:dyDescent="0.3">
      <c r="A4">
        <v>91855.793000000005</v>
      </c>
      <c r="B4">
        <v>84931.61</v>
      </c>
      <c r="C4">
        <v>135509.155</v>
      </c>
      <c r="D4">
        <v>2.9089999999999998</v>
      </c>
      <c r="E4">
        <v>2.4E-2</v>
      </c>
      <c r="F4">
        <v>4.0270000000000001</v>
      </c>
      <c r="G4">
        <v>5.8000000000000003E-2</v>
      </c>
      <c r="H4">
        <v>3.1989999999999998</v>
      </c>
      <c r="I4">
        <v>0.11700000000000001</v>
      </c>
    </row>
    <row r="5" spans="1:23" x14ac:dyDescent="0.3">
      <c r="A5" t="s">
        <v>14</v>
      </c>
    </row>
    <row r="6" spans="1:2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23" x14ac:dyDescent="0.3">
      <c r="A7">
        <v>116650.711</v>
      </c>
      <c r="B7">
        <v>121568.52800000001</v>
      </c>
      <c r="C7">
        <v>131434.52600000001</v>
      </c>
      <c r="D7">
        <v>4.093</v>
      </c>
      <c r="E7">
        <v>6.4000000000000001E-2</v>
      </c>
      <c r="F7">
        <v>4.6230000000000002</v>
      </c>
      <c r="G7">
        <v>8.4000000000000005E-2</v>
      </c>
      <c r="H7">
        <v>3.044</v>
      </c>
      <c r="I7">
        <v>8.7999999999999995E-2</v>
      </c>
    </row>
    <row r="9" spans="1:23" x14ac:dyDescent="0.3">
      <c r="A9" t="s">
        <v>20</v>
      </c>
    </row>
    <row r="10" spans="1:23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3" x14ac:dyDescent="0.3">
      <c r="A11">
        <f t="shared" ref="A11:I11" si="0">AVERAGE(A7,A4)</f>
        <v>104253.25200000001</v>
      </c>
      <c r="B11">
        <f t="shared" si="0"/>
        <v>103250.069</v>
      </c>
      <c r="C11">
        <f t="shared" si="0"/>
        <v>133471.84049999999</v>
      </c>
      <c r="D11">
        <f t="shared" si="0"/>
        <v>3.5009999999999999</v>
      </c>
      <c r="E11">
        <f t="shared" si="0"/>
        <v>4.3999999999999997E-2</v>
      </c>
      <c r="F11">
        <f t="shared" si="0"/>
        <v>4.3250000000000002</v>
      </c>
      <c r="G11">
        <f t="shared" si="0"/>
        <v>7.1000000000000008E-2</v>
      </c>
      <c r="H11">
        <f t="shared" si="0"/>
        <v>3.1215000000000002</v>
      </c>
      <c r="I11">
        <f t="shared" si="0"/>
        <v>0.10250000000000001</v>
      </c>
      <c r="L11" t="s">
        <v>2</v>
      </c>
      <c r="M11" t="s">
        <v>1</v>
      </c>
      <c r="N11" t="s">
        <v>0</v>
      </c>
      <c r="O11" t="s">
        <v>3</v>
      </c>
      <c r="P11" t="s">
        <v>4</v>
      </c>
      <c r="Q11" t="s">
        <v>5</v>
      </c>
      <c r="R11" t="s">
        <v>6</v>
      </c>
      <c r="S11" t="s">
        <v>7</v>
      </c>
      <c r="T11" t="s">
        <v>8</v>
      </c>
      <c r="U11" t="s">
        <v>9</v>
      </c>
      <c r="V11" t="s">
        <v>10</v>
      </c>
      <c r="W11" t="s">
        <v>11</v>
      </c>
    </row>
    <row r="12" spans="1:23" x14ac:dyDescent="0.3">
      <c r="L12">
        <v>832613</v>
      </c>
      <c r="M12">
        <v>1</v>
      </c>
      <c r="N12">
        <v>1</v>
      </c>
      <c r="O12">
        <v>104253.25200000001</v>
      </c>
      <c r="P12">
        <v>103250.069</v>
      </c>
      <c r="Q12">
        <v>133471.84049999999</v>
      </c>
      <c r="R12">
        <v>3.5009999999999999</v>
      </c>
      <c r="S12">
        <v>4.3999999999999997E-2</v>
      </c>
      <c r="T12">
        <v>4.3250000000000002</v>
      </c>
      <c r="U12">
        <v>7.1000000000000008E-2</v>
      </c>
      <c r="V12">
        <v>3.1215000000000002</v>
      </c>
      <c r="W12">
        <v>0.10250000000000001</v>
      </c>
    </row>
    <row r="13" spans="1:23" x14ac:dyDescent="0.3">
      <c r="A13" t="s">
        <v>19</v>
      </c>
      <c r="L13">
        <v>832613</v>
      </c>
      <c r="M13">
        <v>1</v>
      </c>
      <c r="N13">
        <v>2</v>
      </c>
      <c r="O13">
        <v>107642.74249999999</v>
      </c>
      <c r="P13">
        <v>115581.8365</v>
      </c>
      <c r="Q13">
        <v>142459.9075</v>
      </c>
      <c r="R13">
        <v>4.5839999999999996</v>
      </c>
      <c r="S13">
        <v>0.21299999999999999</v>
      </c>
      <c r="T13">
        <v>4.3640000000000008</v>
      </c>
      <c r="U13">
        <v>0.215</v>
      </c>
      <c r="V13">
        <v>3.3519999999999999</v>
      </c>
      <c r="W13">
        <v>0.21099999999999999</v>
      </c>
    </row>
    <row r="14" spans="1:23" x14ac:dyDescent="0.3">
      <c r="A14" t="s">
        <v>13</v>
      </c>
      <c r="L14">
        <v>832613</v>
      </c>
      <c r="M14">
        <v>1</v>
      </c>
      <c r="N14">
        <v>3</v>
      </c>
      <c r="O14">
        <v>103066.18150000001</v>
      </c>
      <c r="P14">
        <v>100485.67050000001</v>
      </c>
      <c r="Q14">
        <v>137083.41749999998</v>
      </c>
      <c r="R14">
        <v>3.4684999999999997</v>
      </c>
      <c r="S14">
        <v>0.14550000000000002</v>
      </c>
      <c r="T14">
        <v>2.9515000000000002</v>
      </c>
      <c r="U14">
        <v>0.127</v>
      </c>
      <c r="V14">
        <v>2.6505000000000001</v>
      </c>
      <c r="W14">
        <v>0.21200000000000002</v>
      </c>
    </row>
    <row r="15" spans="1:23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23" x14ac:dyDescent="0.3">
      <c r="A16">
        <v>93946.244999999995</v>
      </c>
      <c r="B16">
        <v>105450.44500000001</v>
      </c>
      <c r="C16">
        <v>122337.558</v>
      </c>
      <c r="D16">
        <v>4.5209999999999999</v>
      </c>
      <c r="E16">
        <v>0.184</v>
      </c>
      <c r="F16">
        <v>4.4320000000000004</v>
      </c>
      <c r="G16">
        <v>0.21299999999999999</v>
      </c>
      <c r="H16">
        <v>3.0259999999999998</v>
      </c>
      <c r="I16">
        <v>0.13900000000000001</v>
      </c>
    </row>
    <row r="17" spans="1:9" x14ac:dyDescent="0.3">
      <c r="A17" t="s">
        <v>14</v>
      </c>
    </row>
    <row r="18" spans="1:9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 x14ac:dyDescent="0.3">
      <c r="A19">
        <v>121339.24</v>
      </c>
      <c r="B19">
        <v>125713.228</v>
      </c>
      <c r="C19">
        <v>162582.25700000001</v>
      </c>
      <c r="D19">
        <v>4.6470000000000002</v>
      </c>
      <c r="E19">
        <v>0.24199999999999999</v>
      </c>
      <c r="F19">
        <v>4.2960000000000003</v>
      </c>
      <c r="G19">
        <v>0.217</v>
      </c>
      <c r="H19">
        <v>3.6779999999999999</v>
      </c>
      <c r="I19">
        <v>0.28299999999999997</v>
      </c>
    </row>
    <row r="21" spans="1:9" x14ac:dyDescent="0.3">
      <c r="A21" t="s">
        <v>20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f t="shared" ref="A23:I23" si="1">AVERAGE(A19,A16)</f>
        <v>107642.74249999999</v>
      </c>
      <c r="B23">
        <f t="shared" si="1"/>
        <v>115581.8365</v>
      </c>
      <c r="C23">
        <f t="shared" si="1"/>
        <v>142459.9075</v>
      </c>
      <c r="D23">
        <f t="shared" si="1"/>
        <v>4.5839999999999996</v>
      </c>
      <c r="E23">
        <f t="shared" si="1"/>
        <v>0.21299999999999999</v>
      </c>
      <c r="F23">
        <f t="shared" si="1"/>
        <v>4.3640000000000008</v>
      </c>
      <c r="G23">
        <f t="shared" si="1"/>
        <v>0.215</v>
      </c>
      <c r="H23">
        <f t="shared" si="1"/>
        <v>3.3519999999999999</v>
      </c>
      <c r="I23">
        <f t="shared" si="1"/>
        <v>0.21099999999999999</v>
      </c>
    </row>
    <row r="25" spans="1:9" x14ac:dyDescent="0.3">
      <c r="A25" t="s">
        <v>16</v>
      </c>
    </row>
    <row r="26" spans="1:9" x14ac:dyDescent="0.3">
      <c r="A26" t="s">
        <v>13</v>
      </c>
    </row>
    <row r="27" spans="1:9" x14ac:dyDescent="0.3">
      <c r="A27" t="s">
        <v>3</v>
      </c>
      <c r="B27" t="s">
        <v>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  <c r="I27" t="s">
        <v>11</v>
      </c>
    </row>
    <row r="28" spans="1:9" x14ac:dyDescent="0.3">
      <c r="A28">
        <v>107144.80100000001</v>
      </c>
      <c r="B28">
        <v>111708.75900000001</v>
      </c>
      <c r="C28">
        <v>147045.47099999999</v>
      </c>
      <c r="D28">
        <v>3.5139999999999998</v>
      </c>
      <c r="E28">
        <v>0.157</v>
      </c>
      <c r="F28">
        <v>3.206</v>
      </c>
      <c r="G28">
        <v>0.13900000000000001</v>
      </c>
      <c r="H28">
        <v>2.673</v>
      </c>
      <c r="I28">
        <v>0.22700000000000001</v>
      </c>
    </row>
    <row r="29" spans="1:9" x14ac:dyDescent="0.3">
      <c r="A29" t="s">
        <v>14</v>
      </c>
    </row>
    <row r="30" spans="1:9" x14ac:dyDescent="0.3">
      <c r="A30" t="s">
        <v>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</row>
    <row r="31" spans="1:9" x14ac:dyDescent="0.3">
      <c r="A31">
        <v>98987.562000000005</v>
      </c>
      <c r="B31">
        <v>89262.581999999995</v>
      </c>
      <c r="C31">
        <v>127121.364</v>
      </c>
      <c r="D31">
        <v>3.423</v>
      </c>
      <c r="E31">
        <v>0.13400000000000001</v>
      </c>
      <c r="F31">
        <v>2.6970000000000001</v>
      </c>
      <c r="G31">
        <v>0.115</v>
      </c>
      <c r="H31">
        <v>2.6280000000000001</v>
      </c>
      <c r="I31">
        <v>0.19700000000000001</v>
      </c>
    </row>
    <row r="33" spans="1:9" x14ac:dyDescent="0.3">
      <c r="A33" t="s">
        <v>20</v>
      </c>
    </row>
    <row r="34" spans="1:9" x14ac:dyDescent="0.3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</row>
    <row r="35" spans="1:9" x14ac:dyDescent="0.3">
      <c r="A35">
        <f t="shared" ref="A35:I35" si="2">AVERAGE(A31,A28)</f>
        <v>103066.18150000001</v>
      </c>
      <c r="B35">
        <f t="shared" si="2"/>
        <v>100485.67050000001</v>
      </c>
      <c r="C35">
        <f t="shared" si="2"/>
        <v>137083.41749999998</v>
      </c>
      <c r="D35">
        <f t="shared" si="2"/>
        <v>3.4684999999999997</v>
      </c>
      <c r="E35">
        <f t="shared" si="2"/>
        <v>0.14550000000000002</v>
      </c>
      <c r="F35">
        <f t="shared" si="2"/>
        <v>2.9515000000000002</v>
      </c>
      <c r="G35">
        <f t="shared" si="2"/>
        <v>0.127</v>
      </c>
      <c r="H35">
        <f t="shared" si="2"/>
        <v>2.6505000000000001</v>
      </c>
      <c r="I35">
        <f t="shared" si="2"/>
        <v>0.21200000000000002</v>
      </c>
    </row>
    <row r="37" spans="1:9" x14ac:dyDescent="0.3">
      <c r="A37" t="s">
        <v>22</v>
      </c>
    </row>
    <row r="38" spans="1:9" x14ac:dyDescent="0.3">
      <c r="A38" t="s">
        <v>20</v>
      </c>
    </row>
    <row r="39" spans="1:9" x14ac:dyDescent="0.3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  <c r="I39" t="s">
        <v>11</v>
      </c>
    </row>
    <row r="40" spans="1:9" x14ac:dyDescent="0.3">
      <c r="A40">
        <f>AVERAGE(A35,A23,A11)</f>
        <v>104987.39199999999</v>
      </c>
      <c r="B40">
        <f t="shared" ref="B40:I40" si="3">AVERAGE(B35,B23,B11)</f>
        <v>106439.192</v>
      </c>
      <c r="C40">
        <f t="shared" si="3"/>
        <v>137671.72183333331</v>
      </c>
      <c r="D40">
        <f t="shared" si="3"/>
        <v>3.851166666666666</v>
      </c>
      <c r="E40">
        <f t="shared" si="3"/>
        <v>0.13416666666666668</v>
      </c>
      <c r="F40">
        <f t="shared" si="3"/>
        <v>3.8801666666666672</v>
      </c>
      <c r="G40">
        <f t="shared" si="3"/>
        <v>0.13766666666666666</v>
      </c>
      <c r="H40">
        <f t="shared" si="3"/>
        <v>3.0413333333333328</v>
      </c>
      <c r="I40">
        <f t="shared" si="3"/>
        <v>0.17516666666666669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L2" sqref="L2:W4"/>
    </sheetView>
  </sheetViews>
  <sheetFormatPr defaultRowHeight="14.4" x14ac:dyDescent="0.3"/>
  <sheetData>
    <row r="1" spans="1:23" x14ac:dyDescent="0.3">
      <c r="A1" t="s">
        <v>12</v>
      </c>
      <c r="L1" t="s">
        <v>2</v>
      </c>
      <c r="M1" t="s">
        <v>1</v>
      </c>
      <c r="N1" t="s">
        <v>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3">
      <c r="A2" t="s">
        <v>13</v>
      </c>
      <c r="L2">
        <v>832614</v>
      </c>
      <c r="M2">
        <v>2</v>
      </c>
      <c r="N2">
        <v>1</v>
      </c>
      <c r="O2">
        <v>95100.858999999997</v>
      </c>
      <c r="P2">
        <v>88267.671000000002</v>
      </c>
      <c r="Q2">
        <v>132670.30650000001</v>
      </c>
      <c r="R2">
        <v>5.3520000000000003</v>
      </c>
      <c r="S2">
        <v>0.26400000000000001</v>
      </c>
      <c r="T2">
        <v>3.5680000000000001</v>
      </c>
      <c r="U2">
        <v>0.128</v>
      </c>
      <c r="V2">
        <v>1.994</v>
      </c>
      <c r="W2">
        <v>2.1999999999999999E-2</v>
      </c>
    </row>
    <row r="3" spans="1:23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L3">
        <v>832614</v>
      </c>
      <c r="M3">
        <v>2</v>
      </c>
      <c r="N3">
        <v>2</v>
      </c>
      <c r="O3">
        <v>77684.126000000004</v>
      </c>
      <c r="P3">
        <v>123060.16499999999</v>
      </c>
      <c r="Q3">
        <v>136175.41399999999</v>
      </c>
      <c r="R3">
        <v>4.8105000000000002</v>
      </c>
      <c r="S3">
        <v>0.27749999999999997</v>
      </c>
      <c r="T3">
        <v>3.0305</v>
      </c>
      <c r="U3">
        <v>9.6000000000000002E-2</v>
      </c>
      <c r="V3">
        <v>1.5920000000000001</v>
      </c>
      <c r="W3">
        <v>1.4499999999999999E-2</v>
      </c>
    </row>
    <row r="4" spans="1:23" x14ac:dyDescent="0.3">
      <c r="A4">
        <v>106098.601</v>
      </c>
      <c r="B4">
        <v>98687.619000000006</v>
      </c>
      <c r="C4">
        <v>124574.575</v>
      </c>
      <c r="D4">
        <v>4.9589999999999996</v>
      </c>
      <c r="E4">
        <v>0.215</v>
      </c>
      <c r="F4">
        <v>3.5680000000000001</v>
      </c>
      <c r="G4">
        <v>0.14799999999999999</v>
      </c>
      <c r="H4">
        <v>1.994</v>
      </c>
      <c r="I4">
        <v>3.2000000000000001E-2</v>
      </c>
      <c r="L4">
        <v>832614</v>
      </c>
      <c r="M4">
        <v>2</v>
      </c>
      <c r="N4">
        <v>3</v>
      </c>
      <c r="O4">
        <v>87066.147499999992</v>
      </c>
      <c r="P4">
        <v>91878.858000000007</v>
      </c>
      <c r="Q4">
        <v>137753.37400000001</v>
      </c>
      <c r="R4">
        <v>3.8654999999999999</v>
      </c>
      <c r="S4">
        <v>8.2500000000000004E-2</v>
      </c>
      <c r="T4">
        <v>3.347</v>
      </c>
      <c r="U4">
        <v>5.1000000000000004E-2</v>
      </c>
      <c r="V4">
        <v>2.3035000000000001</v>
      </c>
      <c r="W4">
        <v>6.5000000000000006E-3</v>
      </c>
    </row>
    <row r="5" spans="1:23" x14ac:dyDescent="0.3">
      <c r="A5" t="s">
        <v>14</v>
      </c>
    </row>
    <row r="6" spans="1:2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23" x14ac:dyDescent="0.3">
      <c r="A7">
        <v>84103.116999999998</v>
      </c>
      <c r="B7">
        <v>77847.722999999998</v>
      </c>
      <c r="C7">
        <v>140766.038</v>
      </c>
      <c r="D7">
        <v>5.7450000000000001</v>
      </c>
      <c r="E7">
        <v>0.313</v>
      </c>
      <c r="F7">
        <v>3.5680000000000001</v>
      </c>
      <c r="G7">
        <v>0.108</v>
      </c>
      <c r="H7">
        <v>1.994</v>
      </c>
      <c r="I7">
        <v>1.2E-2</v>
      </c>
    </row>
    <row r="9" spans="1:23" x14ac:dyDescent="0.3">
      <c r="A9" t="s">
        <v>20</v>
      </c>
    </row>
    <row r="10" spans="1:23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3" x14ac:dyDescent="0.3">
      <c r="A11">
        <f t="shared" ref="A11:I11" si="0">AVERAGE(A7,A4)</f>
        <v>95100.858999999997</v>
      </c>
      <c r="B11">
        <f t="shared" si="0"/>
        <v>88267.671000000002</v>
      </c>
      <c r="C11">
        <f t="shared" si="0"/>
        <v>132670.30650000001</v>
      </c>
      <c r="D11">
        <f t="shared" si="0"/>
        <v>5.3520000000000003</v>
      </c>
      <c r="E11">
        <f t="shared" si="0"/>
        <v>0.26400000000000001</v>
      </c>
      <c r="F11">
        <f t="shared" si="0"/>
        <v>3.5680000000000001</v>
      </c>
      <c r="G11">
        <f t="shared" si="0"/>
        <v>0.128</v>
      </c>
      <c r="H11">
        <f t="shared" si="0"/>
        <v>1.994</v>
      </c>
      <c r="I11">
        <f t="shared" si="0"/>
        <v>2.1999999999999999E-2</v>
      </c>
    </row>
    <row r="13" spans="1:23" x14ac:dyDescent="0.3">
      <c r="A13" t="s">
        <v>19</v>
      </c>
    </row>
    <row r="14" spans="1:23" x14ac:dyDescent="0.3">
      <c r="A14" t="s">
        <v>13</v>
      </c>
    </row>
    <row r="15" spans="1:23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23" x14ac:dyDescent="0.3">
      <c r="A16">
        <v>62639.978000000003</v>
      </c>
      <c r="B16">
        <v>133122.36199999999</v>
      </c>
      <c r="C16">
        <v>127257.126</v>
      </c>
      <c r="D16">
        <v>3.9830000000000001</v>
      </c>
      <c r="E16">
        <v>0.14299999999999999</v>
      </c>
      <c r="F16">
        <v>3.4910000000000001</v>
      </c>
      <c r="G16">
        <v>0.13</v>
      </c>
      <c r="H16">
        <v>1.792</v>
      </c>
      <c r="I16">
        <v>2.5999999999999999E-2</v>
      </c>
    </row>
    <row r="17" spans="1:9" x14ac:dyDescent="0.3">
      <c r="A17" t="s">
        <v>14</v>
      </c>
    </row>
    <row r="18" spans="1:9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 x14ac:dyDescent="0.3">
      <c r="A19">
        <v>92728.274000000005</v>
      </c>
      <c r="B19">
        <v>112997.96799999999</v>
      </c>
      <c r="C19">
        <v>145093.70199999999</v>
      </c>
      <c r="D19">
        <v>5.6379999999999999</v>
      </c>
      <c r="E19">
        <v>0.41199999999999998</v>
      </c>
      <c r="F19">
        <v>2.57</v>
      </c>
      <c r="G19">
        <v>6.2E-2</v>
      </c>
      <c r="H19">
        <v>1.3919999999999999</v>
      </c>
      <c r="I19">
        <v>3.0000000000000001E-3</v>
      </c>
    </row>
    <row r="21" spans="1:9" x14ac:dyDescent="0.3">
      <c r="A21" t="s">
        <v>20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f t="shared" ref="A23:I23" si="1">AVERAGE(A19,A16)</f>
        <v>77684.126000000004</v>
      </c>
      <c r="B23">
        <f t="shared" si="1"/>
        <v>123060.16499999999</v>
      </c>
      <c r="C23">
        <f t="shared" si="1"/>
        <v>136175.41399999999</v>
      </c>
      <c r="D23">
        <f t="shared" si="1"/>
        <v>4.8105000000000002</v>
      </c>
      <c r="E23">
        <f t="shared" si="1"/>
        <v>0.27749999999999997</v>
      </c>
      <c r="F23">
        <f t="shared" si="1"/>
        <v>3.0305</v>
      </c>
      <c r="G23">
        <f t="shared" si="1"/>
        <v>9.6000000000000002E-2</v>
      </c>
      <c r="H23">
        <f t="shared" si="1"/>
        <v>1.5920000000000001</v>
      </c>
      <c r="I23">
        <f t="shared" si="1"/>
        <v>1.4499999999999999E-2</v>
      </c>
    </row>
    <row r="25" spans="1:9" x14ac:dyDescent="0.3">
      <c r="A25" t="s">
        <v>16</v>
      </c>
    </row>
    <row r="26" spans="1:9" x14ac:dyDescent="0.3">
      <c r="A26" t="s">
        <v>13</v>
      </c>
    </row>
    <row r="27" spans="1:9" x14ac:dyDescent="0.3">
      <c r="A27" t="s">
        <v>3</v>
      </c>
      <c r="B27" t="s">
        <v>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  <c r="I27" t="s">
        <v>11</v>
      </c>
    </row>
    <row r="28" spans="1:9" x14ac:dyDescent="0.3">
      <c r="A28">
        <v>102769.255</v>
      </c>
      <c r="B28">
        <v>109283.13400000001</v>
      </c>
      <c r="C28">
        <v>159830.413</v>
      </c>
      <c r="D28">
        <v>4.665</v>
      </c>
      <c r="E28">
        <v>0.13100000000000001</v>
      </c>
      <c r="F28">
        <v>3.3170000000000002</v>
      </c>
      <c r="G28">
        <v>5.3999999999999999E-2</v>
      </c>
      <c r="H28">
        <v>2.5390000000000001</v>
      </c>
      <c r="I28">
        <v>0.01</v>
      </c>
    </row>
    <row r="29" spans="1:9" x14ac:dyDescent="0.3">
      <c r="A29" t="s">
        <v>14</v>
      </c>
    </row>
    <row r="30" spans="1:9" x14ac:dyDescent="0.3">
      <c r="A30" t="s">
        <v>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</row>
    <row r="31" spans="1:9" x14ac:dyDescent="0.3">
      <c r="A31">
        <v>71363.039999999994</v>
      </c>
      <c r="B31">
        <v>74474.581999999995</v>
      </c>
      <c r="C31">
        <v>115676.33500000001</v>
      </c>
      <c r="D31">
        <v>3.0659999999999998</v>
      </c>
      <c r="E31">
        <v>3.4000000000000002E-2</v>
      </c>
      <c r="F31">
        <v>3.3769999999999998</v>
      </c>
      <c r="G31">
        <v>4.8000000000000001E-2</v>
      </c>
      <c r="H31">
        <v>2.0680000000000001</v>
      </c>
      <c r="I31">
        <v>3.0000000000000001E-3</v>
      </c>
    </row>
    <row r="33" spans="1:9" x14ac:dyDescent="0.3">
      <c r="A33" t="s">
        <v>20</v>
      </c>
    </row>
    <row r="34" spans="1:9" x14ac:dyDescent="0.3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</row>
    <row r="35" spans="1:9" x14ac:dyDescent="0.3">
      <c r="A35">
        <f t="shared" ref="A35:I35" si="2">AVERAGE(A31,A28)</f>
        <v>87066.147499999992</v>
      </c>
      <c r="B35">
        <f t="shared" si="2"/>
        <v>91878.858000000007</v>
      </c>
      <c r="C35">
        <f t="shared" si="2"/>
        <v>137753.37400000001</v>
      </c>
      <c r="D35">
        <f t="shared" si="2"/>
        <v>3.8654999999999999</v>
      </c>
      <c r="E35">
        <f t="shared" si="2"/>
        <v>8.2500000000000004E-2</v>
      </c>
      <c r="F35">
        <f t="shared" si="2"/>
        <v>3.347</v>
      </c>
      <c r="G35">
        <f t="shared" si="2"/>
        <v>5.1000000000000004E-2</v>
      </c>
      <c r="H35">
        <f t="shared" si="2"/>
        <v>2.3035000000000001</v>
      </c>
      <c r="I35">
        <f t="shared" si="2"/>
        <v>6.5000000000000006E-3</v>
      </c>
    </row>
    <row r="37" spans="1:9" x14ac:dyDescent="0.3">
      <c r="A37" t="s">
        <v>23</v>
      </c>
    </row>
    <row r="38" spans="1:9" x14ac:dyDescent="0.3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</row>
    <row r="39" spans="1:9" x14ac:dyDescent="0.3">
      <c r="A39">
        <f>AVERAGE(A35,A23,A11)</f>
        <v>86617.044166666674</v>
      </c>
      <c r="B39">
        <f t="shared" ref="B39:I39" si="3">AVERAGE(B35,B23,B11)</f>
        <v>101068.898</v>
      </c>
      <c r="C39">
        <f t="shared" si="3"/>
        <v>135533.03150000001</v>
      </c>
      <c r="D39">
        <f t="shared" si="3"/>
        <v>4.6760000000000002</v>
      </c>
      <c r="E39">
        <f t="shared" si="3"/>
        <v>0.20799999999999999</v>
      </c>
      <c r="F39">
        <f t="shared" si="3"/>
        <v>3.3151666666666664</v>
      </c>
      <c r="G39">
        <f t="shared" si="3"/>
        <v>9.1666666666666674E-2</v>
      </c>
      <c r="H39">
        <f t="shared" si="3"/>
        <v>1.9631666666666667</v>
      </c>
      <c r="I39">
        <f t="shared" si="3"/>
        <v>1.4333333333333332E-2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M14" sqref="M14"/>
    </sheetView>
  </sheetViews>
  <sheetFormatPr defaultRowHeight="14.4" x14ac:dyDescent="0.3"/>
  <sheetData>
    <row r="1" spans="1:23" x14ac:dyDescent="0.3">
      <c r="A1" t="s">
        <v>12</v>
      </c>
      <c r="L1" t="s">
        <v>2</v>
      </c>
      <c r="M1" t="s">
        <v>1</v>
      </c>
      <c r="N1" t="s">
        <v>0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3">
      <c r="A2" t="s">
        <v>13</v>
      </c>
      <c r="L2">
        <v>832830</v>
      </c>
      <c r="M2">
        <v>2</v>
      </c>
      <c r="N2">
        <v>1</v>
      </c>
      <c r="O2">
        <v>112276.09049999999</v>
      </c>
      <c r="P2">
        <v>97741.076499999996</v>
      </c>
      <c r="Q2">
        <v>145696.70199999999</v>
      </c>
      <c r="R2">
        <v>0.92949999999999999</v>
      </c>
      <c r="S2">
        <v>5.0000000000000001E-3</v>
      </c>
      <c r="T2">
        <v>1.4</v>
      </c>
      <c r="U2">
        <v>2.1499999999999998E-2</v>
      </c>
      <c r="V2">
        <v>1.4405000000000001</v>
      </c>
      <c r="W2">
        <v>4.0000000000000001E-3</v>
      </c>
    </row>
    <row r="3" spans="1:23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L3">
        <v>832830</v>
      </c>
      <c r="M3">
        <v>2</v>
      </c>
      <c r="N3">
        <v>2</v>
      </c>
      <c r="O3">
        <v>97725.602500000008</v>
      </c>
      <c r="P3">
        <v>94555.862500000003</v>
      </c>
      <c r="Q3">
        <v>126404.30350000001</v>
      </c>
      <c r="R3">
        <v>2.0774999999999997</v>
      </c>
      <c r="S3">
        <v>6.5000000000000006E-3</v>
      </c>
      <c r="T3">
        <v>3.9420000000000002</v>
      </c>
      <c r="U3">
        <v>3.7499999999999999E-2</v>
      </c>
      <c r="V3">
        <v>5.1419999999999995</v>
      </c>
      <c r="W3">
        <v>2.4500000000000001E-2</v>
      </c>
    </row>
    <row r="4" spans="1:23" x14ac:dyDescent="0.3">
      <c r="A4">
        <v>121110.439</v>
      </c>
      <c r="B4">
        <v>113872.39599999999</v>
      </c>
      <c r="C4">
        <v>158801.927</v>
      </c>
      <c r="D4">
        <v>0.92700000000000005</v>
      </c>
      <c r="E4">
        <v>5.0000000000000001E-3</v>
      </c>
      <c r="F4">
        <v>1.27</v>
      </c>
      <c r="G4">
        <v>2.1000000000000001E-2</v>
      </c>
      <c r="H4">
        <v>1.347</v>
      </c>
      <c r="I4">
        <v>3.0000000000000001E-3</v>
      </c>
      <c r="L4">
        <v>832830</v>
      </c>
      <c r="M4">
        <v>2</v>
      </c>
      <c r="N4">
        <v>3</v>
      </c>
      <c r="O4">
        <v>108581.8885</v>
      </c>
      <c r="P4">
        <v>94792.06</v>
      </c>
      <c r="Q4">
        <v>150772.81050000002</v>
      </c>
      <c r="R4">
        <v>2.2679999999999998</v>
      </c>
      <c r="S4">
        <v>2.8999999999999998E-2</v>
      </c>
      <c r="T4">
        <v>3.165</v>
      </c>
      <c r="U4">
        <v>4.1999999999999996E-2</v>
      </c>
      <c r="V4">
        <v>3.2410000000000001</v>
      </c>
      <c r="W4">
        <v>1.4999999999999999E-2</v>
      </c>
    </row>
    <row r="5" spans="1:23" x14ac:dyDescent="0.3">
      <c r="A5" t="s">
        <v>14</v>
      </c>
    </row>
    <row r="6" spans="1:2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</row>
    <row r="7" spans="1:23" x14ac:dyDescent="0.3">
      <c r="A7">
        <v>103441.742</v>
      </c>
      <c r="B7">
        <v>81609.756999999998</v>
      </c>
      <c r="C7">
        <v>132591.47700000001</v>
      </c>
      <c r="D7">
        <v>0.93200000000000005</v>
      </c>
      <c r="E7">
        <v>5.0000000000000001E-3</v>
      </c>
      <c r="F7">
        <v>1.53</v>
      </c>
      <c r="G7">
        <v>2.1999999999999999E-2</v>
      </c>
      <c r="H7">
        <v>1.534</v>
      </c>
      <c r="I7">
        <v>5.0000000000000001E-3</v>
      </c>
    </row>
    <row r="9" spans="1:23" x14ac:dyDescent="0.3">
      <c r="A9" t="s">
        <v>20</v>
      </c>
    </row>
    <row r="10" spans="1:23" x14ac:dyDescent="0.3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23" x14ac:dyDescent="0.3">
      <c r="A11">
        <f t="shared" ref="A11:I11" si="0">AVERAGE(A7,A4)</f>
        <v>112276.09049999999</v>
      </c>
      <c r="B11">
        <f t="shared" si="0"/>
        <v>97741.076499999996</v>
      </c>
      <c r="C11">
        <f t="shared" si="0"/>
        <v>145696.70199999999</v>
      </c>
      <c r="D11">
        <f t="shared" si="0"/>
        <v>0.92949999999999999</v>
      </c>
      <c r="E11">
        <f t="shared" si="0"/>
        <v>5.0000000000000001E-3</v>
      </c>
      <c r="F11">
        <f t="shared" si="0"/>
        <v>1.4</v>
      </c>
      <c r="G11">
        <f t="shared" si="0"/>
        <v>2.1499999999999998E-2</v>
      </c>
      <c r="H11">
        <f t="shared" si="0"/>
        <v>1.4405000000000001</v>
      </c>
      <c r="I11">
        <f t="shared" si="0"/>
        <v>4.0000000000000001E-3</v>
      </c>
    </row>
    <row r="13" spans="1:23" x14ac:dyDescent="0.3">
      <c r="A13" t="s">
        <v>19</v>
      </c>
    </row>
    <row r="14" spans="1:23" x14ac:dyDescent="0.3">
      <c r="A14" t="s">
        <v>13</v>
      </c>
    </row>
    <row r="15" spans="1:23" x14ac:dyDescent="0.3">
      <c r="A15" t="s">
        <v>3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23" x14ac:dyDescent="0.3">
      <c r="A16">
        <v>95957.38</v>
      </c>
      <c r="B16">
        <v>108838.962</v>
      </c>
      <c r="C16">
        <v>112638.56200000001</v>
      </c>
      <c r="D16">
        <v>2.3439999999999999</v>
      </c>
      <c r="E16">
        <v>6.0000000000000001E-3</v>
      </c>
      <c r="F16">
        <v>4.0910000000000002</v>
      </c>
      <c r="G16">
        <v>4.3999999999999997E-2</v>
      </c>
      <c r="H16">
        <v>5.6589999999999998</v>
      </c>
      <c r="I16">
        <v>2.3E-2</v>
      </c>
    </row>
    <row r="17" spans="1:9" x14ac:dyDescent="0.3">
      <c r="A17" t="s">
        <v>14</v>
      </c>
    </row>
    <row r="18" spans="1:9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</row>
    <row r="19" spans="1:9" x14ac:dyDescent="0.3">
      <c r="A19">
        <v>99493.824999999997</v>
      </c>
      <c r="B19">
        <v>80272.763000000006</v>
      </c>
      <c r="C19">
        <v>140170.04500000001</v>
      </c>
      <c r="D19">
        <v>1.8109999999999999</v>
      </c>
      <c r="E19">
        <v>7.0000000000000001E-3</v>
      </c>
      <c r="F19">
        <v>3.7930000000000001</v>
      </c>
      <c r="G19">
        <v>3.1E-2</v>
      </c>
      <c r="H19">
        <v>4.625</v>
      </c>
      <c r="I19">
        <v>2.5999999999999999E-2</v>
      </c>
    </row>
    <row r="21" spans="1:9" x14ac:dyDescent="0.3">
      <c r="A21" t="s">
        <v>20</v>
      </c>
    </row>
    <row r="22" spans="1:9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9" x14ac:dyDescent="0.3">
      <c r="A23">
        <f t="shared" ref="A23:I23" si="1">AVERAGE(A19,A16)</f>
        <v>97725.602500000008</v>
      </c>
      <c r="B23">
        <f t="shared" si="1"/>
        <v>94555.862500000003</v>
      </c>
      <c r="C23">
        <f t="shared" si="1"/>
        <v>126404.30350000001</v>
      </c>
      <c r="D23">
        <f t="shared" si="1"/>
        <v>2.0774999999999997</v>
      </c>
      <c r="E23">
        <f t="shared" si="1"/>
        <v>6.5000000000000006E-3</v>
      </c>
      <c r="F23">
        <f t="shared" si="1"/>
        <v>3.9420000000000002</v>
      </c>
      <c r="G23">
        <f t="shared" si="1"/>
        <v>3.7499999999999999E-2</v>
      </c>
      <c r="H23">
        <f t="shared" si="1"/>
        <v>5.1419999999999995</v>
      </c>
      <c r="I23">
        <f t="shared" si="1"/>
        <v>2.4500000000000001E-2</v>
      </c>
    </row>
    <row r="26" spans="1:9" x14ac:dyDescent="0.3">
      <c r="A26" t="s">
        <v>16</v>
      </c>
    </row>
    <row r="27" spans="1:9" x14ac:dyDescent="0.3">
      <c r="A27" t="s">
        <v>13</v>
      </c>
    </row>
    <row r="28" spans="1:9" x14ac:dyDescent="0.3">
      <c r="A28" t="s">
        <v>3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 t="s">
        <v>9</v>
      </c>
      <c r="H28" t="s">
        <v>10</v>
      </c>
      <c r="I28" t="s">
        <v>11</v>
      </c>
    </row>
    <row r="29" spans="1:9" x14ac:dyDescent="0.3">
      <c r="A29">
        <v>103763.485</v>
      </c>
      <c r="B29">
        <v>110558.037</v>
      </c>
      <c r="C29">
        <v>163020.201</v>
      </c>
      <c r="D29">
        <v>2.56</v>
      </c>
      <c r="E29">
        <v>3.7999999999999999E-2</v>
      </c>
      <c r="F29">
        <v>3.1579999999999999</v>
      </c>
      <c r="G29">
        <v>3.6999999999999998E-2</v>
      </c>
      <c r="H29">
        <v>3.109</v>
      </c>
      <c r="I29">
        <v>1.2E-2</v>
      </c>
    </row>
    <row r="30" spans="1:9" x14ac:dyDescent="0.3">
      <c r="A30" t="s">
        <v>14</v>
      </c>
    </row>
    <row r="31" spans="1:9" x14ac:dyDescent="0.3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</row>
    <row r="32" spans="1:9" x14ac:dyDescent="0.3">
      <c r="A32">
        <v>113400.292</v>
      </c>
      <c r="B32">
        <v>79026.082999999999</v>
      </c>
      <c r="C32">
        <v>138525.42000000001</v>
      </c>
      <c r="D32">
        <v>1.976</v>
      </c>
      <c r="E32">
        <v>0.02</v>
      </c>
      <c r="F32">
        <v>3.1720000000000002</v>
      </c>
      <c r="G32">
        <v>4.7E-2</v>
      </c>
      <c r="H32">
        <v>3.3730000000000002</v>
      </c>
      <c r="I32">
        <v>1.7999999999999999E-2</v>
      </c>
    </row>
    <row r="34" spans="1:9" x14ac:dyDescent="0.3">
      <c r="A34" t="s">
        <v>20</v>
      </c>
    </row>
    <row r="35" spans="1:9" x14ac:dyDescent="0.3">
      <c r="A35" t="s">
        <v>3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</row>
    <row r="36" spans="1:9" x14ac:dyDescent="0.3">
      <c r="A36">
        <f t="shared" ref="A36:I36" si="2">AVERAGE(A32,A29)</f>
        <v>108581.8885</v>
      </c>
      <c r="B36">
        <f t="shared" si="2"/>
        <v>94792.06</v>
      </c>
      <c r="C36">
        <f t="shared" si="2"/>
        <v>150772.81050000002</v>
      </c>
      <c r="D36">
        <f t="shared" si="2"/>
        <v>2.2679999999999998</v>
      </c>
      <c r="E36">
        <f t="shared" si="2"/>
        <v>2.8999999999999998E-2</v>
      </c>
      <c r="F36">
        <f t="shared" si="2"/>
        <v>3.165</v>
      </c>
      <c r="G36">
        <f t="shared" si="2"/>
        <v>4.1999999999999996E-2</v>
      </c>
      <c r="H36">
        <f t="shared" si="2"/>
        <v>3.2410000000000001</v>
      </c>
      <c r="I36">
        <f t="shared" si="2"/>
        <v>1.4999999999999999E-2</v>
      </c>
    </row>
    <row r="38" spans="1:9" x14ac:dyDescent="0.3">
      <c r="A38" t="s">
        <v>18</v>
      </c>
    </row>
    <row r="39" spans="1:9" x14ac:dyDescent="0.3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H39" t="s">
        <v>10</v>
      </c>
      <c r="I39" t="s">
        <v>11</v>
      </c>
    </row>
    <row r="40" spans="1:9" x14ac:dyDescent="0.3">
      <c r="A40">
        <f>AVERAGE(A36,A23,A11)</f>
        <v>106194.52716666665</v>
      </c>
      <c r="B40">
        <f t="shared" ref="B40:I40" si="3">AVERAGE(B36,B23,B11)</f>
        <v>95696.332999999984</v>
      </c>
      <c r="C40">
        <f t="shared" si="3"/>
        <v>140957.93866666668</v>
      </c>
      <c r="D40">
        <f t="shared" si="3"/>
        <v>1.7583333333333331</v>
      </c>
      <c r="E40">
        <f t="shared" si="3"/>
        <v>1.3499999999999998E-2</v>
      </c>
      <c r="F40">
        <f t="shared" si="3"/>
        <v>2.8356666666666666</v>
      </c>
      <c r="G40">
        <f t="shared" si="3"/>
        <v>3.3666666666666657E-2</v>
      </c>
      <c r="H40">
        <f t="shared" si="3"/>
        <v>3.2744999999999997</v>
      </c>
      <c r="I40">
        <f t="shared" si="3"/>
        <v>1.4499999999999999E-2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C14" sqref="C14:C16"/>
    </sheetView>
  </sheetViews>
  <sheetFormatPr defaultRowHeight="14.4" x14ac:dyDescent="0.3"/>
  <cols>
    <col min="1" max="1" width="10.88671875" customWidth="1"/>
    <col min="6" max="6" width="11.109375" customWidth="1"/>
    <col min="7" max="7" width="11.88671875" customWidth="1"/>
    <col min="8" max="8" width="11.109375" customWidth="1"/>
    <col min="12" max="12" width="13.5546875" customWidth="1"/>
  </cols>
  <sheetData>
    <row r="1" spans="1:14" x14ac:dyDescent="0.3">
      <c r="A1" t="s">
        <v>2</v>
      </c>
      <c r="B1" t="s">
        <v>1</v>
      </c>
      <c r="C1" t="s">
        <v>29</v>
      </c>
      <c r="D1" t="s">
        <v>31</v>
      </c>
      <c r="E1" t="s">
        <v>0</v>
      </c>
      <c r="F1" t="s">
        <v>3</v>
      </c>
      <c r="G1" t="s">
        <v>4</v>
      </c>
      <c r="H1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30</v>
      </c>
    </row>
    <row r="2" spans="1:14" x14ac:dyDescent="0.3">
      <c r="A2">
        <v>832030</v>
      </c>
      <c r="B2" t="s">
        <v>28</v>
      </c>
      <c r="C2" t="s">
        <v>25</v>
      </c>
      <c r="D2">
        <v>2</v>
      </c>
      <c r="E2">
        <v>1</v>
      </c>
      <c r="F2">
        <v>112276.09049999999</v>
      </c>
      <c r="G2">
        <v>97741.076499999996</v>
      </c>
      <c r="H2">
        <v>145696.70199999999</v>
      </c>
      <c r="I2">
        <v>1.9295</v>
      </c>
      <c r="J2">
        <v>0.5</v>
      </c>
      <c r="K2">
        <v>1.4</v>
      </c>
      <c r="L2">
        <v>2.1499999999999998E-2</v>
      </c>
      <c r="M2">
        <v>1.4405000000000001</v>
      </c>
      <c r="N2">
        <v>4.0000000000000001E-3</v>
      </c>
    </row>
    <row r="3" spans="1:14" x14ac:dyDescent="0.3">
      <c r="A3">
        <v>832030</v>
      </c>
      <c r="B3" t="s">
        <v>28</v>
      </c>
      <c r="C3" t="s">
        <v>25</v>
      </c>
      <c r="D3">
        <v>2</v>
      </c>
      <c r="E3">
        <v>2</v>
      </c>
      <c r="F3">
        <v>97725.602500000008</v>
      </c>
      <c r="G3">
        <v>94555.862500000003</v>
      </c>
      <c r="H3">
        <v>126404.30350000001</v>
      </c>
      <c r="I3">
        <v>2.0774999999999997</v>
      </c>
      <c r="J3">
        <v>0.65</v>
      </c>
      <c r="K3">
        <v>3.9420000000000002</v>
      </c>
      <c r="L3">
        <v>3.7499999999999999E-2</v>
      </c>
      <c r="M3">
        <v>5.1419999999999995</v>
      </c>
      <c r="N3">
        <v>2.4500000000000001E-2</v>
      </c>
    </row>
    <row r="4" spans="1:14" x14ac:dyDescent="0.3">
      <c r="A4">
        <v>832030</v>
      </c>
      <c r="B4" t="s">
        <v>28</v>
      </c>
      <c r="C4" t="s">
        <v>25</v>
      </c>
      <c r="D4">
        <v>2</v>
      </c>
      <c r="E4">
        <v>3</v>
      </c>
      <c r="F4">
        <v>108581.8885</v>
      </c>
      <c r="G4">
        <v>94792.06</v>
      </c>
      <c r="H4">
        <v>150772.81050000002</v>
      </c>
      <c r="I4">
        <v>2.2679999999999998</v>
      </c>
      <c r="J4">
        <v>2.8999999999999998E-2</v>
      </c>
      <c r="K4">
        <v>3.165</v>
      </c>
      <c r="L4">
        <v>4.1999999999999996E-2</v>
      </c>
      <c r="M4">
        <v>3.2410000000000001</v>
      </c>
      <c r="N4">
        <v>1.4999999999999999E-2</v>
      </c>
    </row>
    <row r="5" spans="1:14" x14ac:dyDescent="0.3">
      <c r="A5">
        <v>832614</v>
      </c>
      <c r="B5" t="s">
        <v>28</v>
      </c>
      <c r="C5" t="s">
        <v>25</v>
      </c>
      <c r="D5">
        <v>2</v>
      </c>
      <c r="E5">
        <v>1</v>
      </c>
      <c r="F5">
        <v>95100.858999999997</v>
      </c>
      <c r="G5">
        <v>88267.671000000002</v>
      </c>
      <c r="H5">
        <v>132670.30650000001</v>
      </c>
      <c r="I5">
        <v>5.3520000000000003</v>
      </c>
      <c r="J5">
        <v>0.26400000000000001</v>
      </c>
      <c r="K5">
        <v>3.5680000000000001</v>
      </c>
      <c r="L5">
        <v>0.128</v>
      </c>
      <c r="M5">
        <v>1.994</v>
      </c>
      <c r="N5">
        <v>2.1999999999999999E-2</v>
      </c>
    </row>
    <row r="6" spans="1:14" x14ac:dyDescent="0.3">
      <c r="A6">
        <v>832614</v>
      </c>
      <c r="B6" t="s">
        <v>28</v>
      </c>
      <c r="C6" t="s">
        <v>25</v>
      </c>
      <c r="D6">
        <v>2</v>
      </c>
      <c r="E6">
        <v>2</v>
      </c>
      <c r="F6">
        <v>77684.126000000004</v>
      </c>
      <c r="G6">
        <v>123060.16499999999</v>
      </c>
      <c r="H6">
        <v>136175.41399999999</v>
      </c>
      <c r="I6">
        <v>4.8105000000000002</v>
      </c>
      <c r="J6">
        <v>0.27749999999999997</v>
      </c>
      <c r="K6">
        <v>3.0305</v>
      </c>
      <c r="L6">
        <v>9.6000000000000002E-2</v>
      </c>
      <c r="M6">
        <v>1.5920000000000001</v>
      </c>
      <c r="N6">
        <v>1.4499999999999999E-2</v>
      </c>
    </row>
    <row r="7" spans="1:14" x14ac:dyDescent="0.3">
      <c r="A7">
        <v>832614</v>
      </c>
      <c r="B7" t="s">
        <v>28</v>
      </c>
      <c r="C7" t="s">
        <v>25</v>
      </c>
      <c r="D7">
        <v>2</v>
      </c>
      <c r="E7">
        <v>3</v>
      </c>
      <c r="F7">
        <v>87066.147499999992</v>
      </c>
      <c r="G7">
        <v>91878.858000000007</v>
      </c>
      <c r="H7">
        <v>137753.37400000001</v>
      </c>
      <c r="I7">
        <v>3.8654999999999999</v>
      </c>
      <c r="J7">
        <v>8.2500000000000004E-2</v>
      </c>
      <c r="K7">
        <v>3.347</v>
      </c>
      <c r="L7">
        <v>5.1000000000000004E-2</v>
      </c>
      <c r="M7">
        <v>2.3035000000000001</v>
      </c>
      <c r="N7">
        <v>6.5000000000000006E-3</v>
      </c>
    </row>
    <row r="8" spans="1:14" x14ac:dyDescent="0.3">
      <c r="A8">
        <v>832613</v>
      </c>
      <c r="B8" t="s">
        <v>27</v>
      </c>
      <c r="C8" t="s">
        <v>26</v>
      </c>
      <c r="D8">
        <v>1</v>
      </c>
      <c r="E8">
        <v>1</v>
      </c>
      <c r="F8">
        <v>104253.25200000001</v>
      </c>
      <c r="G8">
        <v>103250.069</v>
      </c>
      <c r="H8">
        <v>133471.84049999999</v>
      </c>
      <c r="I8">
        <v>3.5009999999999999</v>
      </c>
      <c r="J8">
        <v>4.3999999999999997E-2</v>
      </c>
      <c r="K8">
        <v>4.3250000000000002</v>
      </c>
      <c r="L8">
        <v>7.1000000000000008E-2</v>
      </c>
      <c r="M8">
        <v>3.1215000000000002</v>
      </c>
      <c r="N8">
        <v>0.10250000000000001</v>
      </c>
    </row>
    <row r="9" spans="1:14" x14ac:dyDescent="0.3">
      <c r="A9">
        <v>832613</v>
      </c>
      <c r="B9" t="s">
        <v>27</v>
      </c>
      <c r="C9" t="s">
        <v>26</v>
      </c>
      <c r="D9">
        <v>1</v>
      </c>
      <c r="E9">
        <v>2</v>
      </c>
      <c r="F9">
        <v>107642.74249999999</v>
      </c>
      <c r="G9">
        <v>115581.8365</v>
      </c>
      <c r="H9">
        <v>142459.9075</v>
      </c>
      <c r="I9">
        <v>4.5839999999999996</v>
      </c>
      <c r="J9">
        <v>0.21299999999999999</v>
      </c>
      <c r="K9">
        <v>4.3640000000000008</v>
      </c>
      <c r="L9">
        <v>0.215</v>
      </c>
      <c r="M9">
        <v>3.3519999999999999</v>
      </c>
      <c r="N9">
        <v>0.21099999999999999</v>
      </c>
    </row>
    <row r="10" spans="1:14" x14ac:dyDescent="0.3">
      <c r="A10">
        <v>832613</v>
      </c>
      <c r="B10" t="s">
        <v>27</v>
      </c>
      <c r="C10" t="s">
        <v>26</v>
      </c>
      <c r="D10">
        <v>1</v>
      </c>
      <c r="E10">
        <v>3</v>
      </c>
      <c r="F10">
        <v>103066.18150000001</v>
      </c>
      <c r="G10">
        <v>100485.67050000001</v>
      </c>
      <c r="H10">
        <v>137083.41749999998</v>
      </c>
      <c r="I10">
        <v>3.4684999999999997</v>
      </c>
      <c r="J10">
        <v>0.14550000000000002</v>
      </c>
      <c r="K10">
        <v>2.9515000000000002</v>
      </c>
      <c r="L10">
        <v>0.127</v>
      </c>
      <c r="M10">
        <v>2.6505000000000001</v>
      </c>
      <c r="N10">
        <v>0.21200000000000002</v>
      </c>
    </row>
    <row r="11" spans="1:14" x14ac:dyDescent="0.3">
      <c r="A11">
        <v>832610</v>
      </c>
      <c r="B11" t="s">
        <v>27</v>
      </c>
      <c r="C11" t="s">
        <v>26</v>
      </c>
      <c r="D11">
        <v>1</v>
      </c>
      <c r="E11">
        <v>1</v>
      </c>
      <c r="F11">
        <v>86574.093500000003</v>
      </c>
      <c r="G11">
        <v>116268.046</v>
      </c>
      <c r="H11">
        <v>107334.38149999999</v>
      </c>
      <c r="I11">
        <v>6.1340000000000003</v>
      </c>
      <c r="J11">
        <v>0.3</v>
      </c>
      <c r="K11">
        <v>4.4405000000000001</v>
      </c>
      <c r="L11">
        <v>0.17149999999999999</v>
      </c>
      <c r="M11">
        <v>3.3860000000000001</v>
      </c>
      <c r="N11">
        <v>6.25E-2</v>
      </c>
    </row>
    <row r="12" spans="1:14" x14ac:dyDescent="0.3">
      <c r="A12">
        <v>832610</v>
      </c>
      <c r="B12" t="s">
        <v>27</v>
      </c>
      <c r="C12" t="s">
        <v>26</v>
      </c>
      <c r="D12">
        <v>1</v>
      </c>
      <c r="E12">
        <v>2</v>
      </c>
      <c r="F12">
        <v>93900.601500000004</v>
      </c>
      <c r="G12">
        <v>125694.54299999999</v>
      </c>
      <c r="H12">
        <v>115753.2185</v>
      </c>
      <c r="I12">
        <v>5.3089999999999993</v>
      </c>
      <c r="J12">
        <v>0.13400000000000001</v>
      </c>
      <c r="K12">
        <v>5.2119999999999997</v>
      </c>
      <c r="L12">
        <v>0.127</v>
      </c>
      <c r="M12">
        <v>4.0670000000000002</v>
      </c>
      <c r="N12">
        <v>8.5499999999999993E-2</v>
      </c>
    </row>
    <row r="13" spans="1:14" x14ac:dyDescent="0.3">
      <c r="A13">
        <v>832610</v>
      </c>
      <c r="B13" t="s">
        <v>27</v>
      </c>
      <c r="C13" t="s">
        <v>26</v>
      </c>
      <c r="D13">
        <v>1</v>
      </c>
      <c r="E13">
        <v>3</v>
      </c>
      <c r="F13">
        <v>77542.281499999997</v>
      </c>
      <c r="G13">
        <v>97360.551999999996</v>
      </c>
      <c r="H13">
        <v>99022.986999999994</v>
      </c>
      <c r="I13">
        <v>8.48</v>
      </c>
      <c r="J13">
        <v>0.34950000000000003</v>
      </c>
      <c r="K13">
        <v>6.6704999999999997</v>
      </c>
      <c r="L13">
        <v>0.17749999999999999</v>
      </c>
      <c r="M13">
        <v>5.7355</v>
      </c>
      <c r="N13">
        <v>8.7500000000000008E-2</v>
      </c>
    </row>
    <row r="14" spans="1:14" x14ac:dyDescent="0.3">
      <c r="A14">
        <v>832612</v>
      </c>
      <c r="B14" t="s">
        <v>28</v>
      </c>
      <c r="C14" t="s">
        <v>25</v>
      </c>
      <c r="D14">
        <v>2</v>
      </c>
      <c r="E14">
        <v>1</v>
      </c>
      <c r="F14">
        <v>122148.1715</v>
      </c>
      <c r="G14">
        <v>118259.717</v>
      </c>
      <c r="H14">
        <v>151645.049</v>
      </c>
      <c r="I14">
        <v>4.5009999999999994</v>
      </c>
      <c r="J14">
        <v>0.27800000000000002</v>
      </c>
      <c r="K14">
        <v>3.1269999999999998</v>
      </c>
      <c r="L14">
        <v>8.3500000000000005E-2</v>
      </c>
      <c r="M14">
        <v>2.2170000000000001</v>
      </c>
      <c r="N14">
        <v>4.45E-3</v>
      </c>
    </row>
    <row r="15" spans="1:14" x14ac:dyDescent="0.3">
      <c r="A15">
        <v>832612</v>
      </c>
      <c r="B15" t="s">
        <v>28</v>
      </c>
      <c r="C15" t="s">
        <v>25</v>
      </c>
      <c r="D15">
        <v>2</v>
      </c>
      <c r="E15">
        <v>2</v>
      </c>
      <c r="F15">
        <v>133218.85550000001</v>
      </c>
      <c r="G15">
        <v>120631.9615</v>
      </c>
      <c r="H15">
        <v>150920.106</v>
      </c>
      <c r="I15">
        <v>2.2190000000000003</v>
      </c>
      <c r="J15">
        <v>0.10950000000000001</v>
      </c>
      <c r="K15">
        <v>1.59</v>
      </c>
      <c r="L15">
        <v>4.7500000000000001E-2</v>
      </c>
      <c r="M15">
        <v>1.2645</v>
      </c>
      <c r="N15">
        <v>1.4999999999999999E-2</v>
      </c>
    </row>
    <row r="16" spans="1:14" x14ac:dyDescent="0.3">
      <c r="A16">
        <v>832612</v>
      </c>
      <c r="B16" t="s">
        <v>28</v>
      </c>
      <c r="C16" t="s">
        <v>25</v>
      </c>
      <c r="D16">
        <v>2</v>
      </c>
      <c r="E16">
        <v>3</v>
      </c>
      <c r="F16">
        <v>134578.6225</v>
      </c>
      <c r="G16">
        <v>108695.65700000001</v>
      </c>
      <c r="H16">
        <v>159297.48450000002</v>
      </c>
      <c r="I16">
        <v>3.3380000000000001</v>
      </c>
      <c r="J16">
        <v>0.10950000000000001</v>
      </c>
      <c r="K16">
        <v>3.2170000000000001</v>
      </c>
      <c r="L16">
        <v>9.35E-2</v>
      </c>
      <c r="M16">
        <v>2.7934999999999999</v>
      </c>
      <c r="N16">
        <v>6.2E-2</v>
      </c>
    </row>
    <row r="17" spans="1:14" x14ac:dyDescent="0.3">
      <c r="A17">
        <v>832027</v>
      </c>
      <c r="B17" t="s">
        <v>27</v>
      </c>
      <c r="C17" t="s">
        <v>26</v>
      </c>
      <c r="D17">
        <v>1</v>
      </c>
      <c r="E17">
        <v>1</v>
      </c>
      <c r="F17">
        <v>30536.945500000002</v>
      </c>
      <c r="G17">
        <v>36100.145499999999</v>
      </c>
      <c r="H17">
        <v>30005.281499999997</v>
      </c>
      <c r="I17">
        <v>3.9455</v>
      </c>
      <c r="J17">
        <v>0.79400000000000004</v>
      </c>
      <c r="K17">
        <v>1.7304999999999999</v>
      </c>
      <c r="L17">
        <v>0.28400000000000003</v>
      </c>
      <c r="M17">
        <v>1.4615</v>
      </c>
      <c r="N17">
        <v>0.27130422049450453</v>
      </c>
    </row>
    <row r="18" spans="1:14" x14ac:dyDescent="0.3">
      <c r="A18">
        <v>832027</v>
      </c>
      <c r="B18" t="s">
        <v>27</v>
      </c>
      <c r="C18" t="s">
        <v>26</v>
      </c>
      <c r="D18">
        <v>1</v>
      </c>
      <c r="E18">
        <v>2</v>
      </c>
      <c r="F18">
        <v>139953.7985</v>
      </c>
      <c r="G18">
        <v>116204.398</v>
      </c>
      <c r="H18">
        <v>155523.5765</v>
      </c>
      <c r="I18">
        <v>13.688500000000001</v>
      </c>
      <c r="J18">
        <v>0.62149999999999994</v>
      </c>
      <c r="K18">
        <v>10.3245</v>
      </c>
      <c r="L18">
        <v>0.35349999999999998</v>
      </c>
      <c r="M18">
        <v>10.843</v>
      </c>
      <c r="N18">
        <v>0.38</v>
      </c>
    </row>
    <row r="19" spans="1:14" x14ac:dyDescent="0.3">
      <c r="A19">
        <v>832027</v>
      </c>
      <c r="B19" t="s">
        <v>27</v>
      </c>
      <c r="C19" t="s">
        <v>26</v>
      </c>
      <c r="D19">
        <v>1</v>
      </c>
      <c r="E19">
        <v>3</v>
      </c>
      <c r="F19">
        <v>105830.58</v>
      </c>
      <c r="G19">
        <v>112875.19750000001</v>
      </c>
      <c r="H19">
        <v>125832.73850000001</v>
      </c>
      <c r="I19">
        <v>4.3665000000000003</v>
      </c>
      <c r="J19">
        <v>0.1235</v>
      </c>
      <c r="K19">
        <v>2.996</v>
      </c>
      <c r="L19">
        <v>6.9000000000000006E-2</v>
      </c>
      <c r="M19">
        <v>3.6444999999999999</v>
      </c>
      <c r="N19">
        <v>0.1105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97dec3f184593ba4e203210d5c874d02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031bb5b06ce96743f83896a0379112f9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FE79F7-8E27-4E37-917A-9B7F04B58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7158B6-1191-4AF2-AA3F-ADD074178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448941-A084-441E-B2CC-3E85FA52617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2618ca4-2ecb-42df-b8bc-67d524ebe9b1"/>
    <ds:schemaRef ds:uri="5ebb0841-8891-48b7-997c-b14e45f2686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832027</vt:lpstr>
      <vt:lpstr>832612</vt:lpstr>
      <vt:lpstr>832610</vt:lpstr>
      <vt:lpstr>832613</vt:lpstr>
      <vt:lpstr>832614</vt:lpstr>
      <vt:lpstr>832830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User!</dc:creator>
  <cp:keywords/>
  <dc:description/>
  <cp:lastModifiedBy>Calvin Smith</cp:lastModifiedBy>
  <cp:revision/>
  <dcterms:created xsi:type="dcterms:W3CDTF">2019-06-05T15:39:12Z</dcterms:created>
  <dcterms:modified xsi:type="dcterms:W3CDTF">2021-08-05T11:03:06Z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