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8aa6e653ac5abb46/UCL_one_drive_clone/KV2.1_project_data/KV2_paper_Allfiles_for_jupyterNB/"/>
    </mc:Choice>
  </mc:AlternateContent>
  <xr:revisionPtr revIDLastSave="4" documentId="11_9379AD5ED78D46E54BBD378A11B56B602683CB1E" xr6:coauthVersionLast="47" xr6:coauthVersionMax="47" xr10:uidLastSave="{50C2D64E-E803-42F2-B373-115CA47C7077}"/>
  <bookViews>
    <workbookView xWindow="-110" yWindow="-110" windowWidth="19420" windowHeight="11500" xr2:uid="{00000000-000D-0000-FFFF-FFFF00000000}"/>
  </bookViews>
  <sheets>
    <sheet name="Sheet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6" i="4" l="1"/>
  <c r="Q56" i="4" s="1"/>
  <c r="N56" i="4"/>
  <c r="P56" i="4" s="1"/>
  <c r="H56" i="4"/>
  <c r="O55" i="4"/>
  <c r="Q55" i="4" s="1"/>
  <c r="N55" i="4"/>
  <c r="P55" i="4" s="1"/>
  <c r="H55" i="4"/>
  <c r="P54" i="4"/>
  <c r="O54" i="4"/>
  <c r="Q54" i="4" s="1"/>
  <c r="N54" i="4"/>
  <c r="H54" i="4"/>
  <c r="O53" i="4"/>
  <c r="Q53" i="4" s="1"/>
  <c r="N53" i="4"/>
  <c r="P53" i="4" s="1"/>
  <c r="H53" i="4"/>
  <c r="Q52" i="4"/>
  <c r="O52" i="4"/>
  <c r="N52" i="4"/>
  <c r="P52" i="4" s="1"/>
  <c r="H52" i="4"/>
  <c r="O51" i="4"/>
  <c r="Q51" i="4" s="1"/>
  <c r="N51" i="4"/>
  <c r="P51" i="4" s="1"/>
  <c r="H51" i="4"/>
  <c r="P50" i="4"/>
  <c r="O50" i="4"/>
  <c r="Q50" i="4" s="1"/>
  <c r="N50" i="4"/>
  <c r="H50" i="4"/>
  <c r="O49" i="4"/>
  <c r="Q49" i="4" s="1"/>
  <c r="N49" i="4"/>
  <c r="P49" i="4" s="1"/>
  <c r="H49" i="4"/>
  <c r="Q48" i="4"/>
  <c r="O48" i="4"/>
  <c r="N48" i="4"/>
  <c r="P48" i="4" s="1"/>
  <c r="H48" i="4"/>
  <c r="O47" i="4"/>
  <c r="Q47" i="4" s="1"/>
  <c r="N47" i="4"/>
  <c r="P47" i="4" s="1"/>
  <c r="H47" i="4"/>
  <c r="P46" i="4"/>
  <c r="O46" i="4"/>
  <c r="Q46" i="4" s="1"/>
  <c r="N46" i="4"/>
  <c r="H46" i="4"/>
  <c r="O45" i="4"/>
  <c r="Q45" i="4" s="1"/>
  <c r="N45" i="4"/>
  <c r="P45" i="4" s="1"/>
  <c r="H45" i="4"/>
  <c r="Q44" i="4"/>
  <c r="O44" i="4"/>
  <c r="N44" i="4"/>
  <c r="P44" i="4" s="1"/>
  <c r="H44" i="4"/>
  <c r="O43" i="4"/>
  <c r="Q43" i="4" s="1"/>
  <c r="N43" i="4"/>
  <c r="P43" i="4" s="1"/>
  <c r="H43" i="4"/>
  <c r="P42" i="4"/>
  <c r="O42" i="4"/>
  <c r="Q42" i="4" s="1"/>
  <c r="N42" i="4"/>
  <c r="H42" i="4"/>
  <c r="O41" i="4"/>
  <c r="Q41" i="4" s="1"/>
  <c r="N41" i="4"/>
  <c r="P41" i="4" s="1"/>
  <c r="H41" i="4"/>
  <c r="Q40" i="4"/>
  <c r="O40" i="4"/>
  <c r="N40" i="4"/>
  <c r="P40" i="4" s="1"/>
  <c r="H40" i="4"/>
  <c r="O39" i="4"/>
  <c r="Q39" i="4" s="1"/>
  <c r="N39" i="4"/>
  <c r="P39" i="4" s="1"/>
  <c r="H39" i="4"/>
  <c r="P38" i="4"/>
  <c r="O38" i="4"/>
  <c r="Q38" i="4" s="1"/>
  <c r="N38" i="4"/>
  <c r="H38" i="4"/>
  <c r="O37" i="4"/>
  <c r="Q37" i="4" s="1"/>
  <c r="N37" i="4"/>
  <c r="P37" i="4" s="1"/>
  <c r="H37" i="4"/>
  <c r="Q36" i="4"/>
  <c r="O36" i="4"/>
  <c r="N36" i="4"/>
  <c r="P36" i="4" s="1"/>
  <c r="H36" i="4"/>
  <c r="O35" i="4"/>
  <c r="Q35" i="4" s="1"/>
  <c r="N35" i="4"/>
  <c r="P35" i="4" s="1"/>
  <c r="H35" i="4"/>
  <c r="P34" i="4"/>
  <c r="O34" i="4"/>
  <c r="Q34" i="4" s="1"/>
  <c r="N34" i="4"/>
  <c r="H34" i="4"/>
  <c r="O33" i="4"/>
  <c r="Q33" i="4" s="1"/>
  <c r="N33" i="4"/>
  <c r="P33" i="4" s="1"/>
  <c r="H33" i="4"/>
  <c r="Q32" i="4"/>
  <c r="O32" i="4"/>
  <c r="N32" i="4"/>
  <c r="P32" i="4" s="1"/>
  <c r="H32" i="4"/>
  <c r="O31" i="4"/>
  <c r="Q31" i="4" s="1"/>
  <c r="N31" i="4"/>
  <c r="P31" i="4" s="1"/>
  <c r="H31" i="4"/>
  <c r="P30" i="4"/>
  <c r="O30" i="4"/>
  <c r="Q30" i="4" s="1"/>
  <c r="N30" i="4"/>
  <c r="H30" i="4"/>
  <c r="O29" i="4"/>
  <c r="Q29" i="4" s="1"/>
  <c r="N29" i="4"/>
  <c r="P29" i="4" s="1"/>
  <c r="H29" i="4"/>
  <c r="Q28" i="4"/>
  <c r="O28" i="4"/>
  <c r="N28" i="4"/>
  <c r="P28" i="4" s="1"/>
  <c r="H28" i="4"/>
  <c r="O27" i="4"/>
  <c r="Q27" i="4" s="1"/>
  <c r="N27" i="4"/>
  <c r="P27" i="4" s="1"/>
  <c r="H27" i="4"/>
  <c r="P26" i="4"/>
  <c r="O26" i="4"/>
  <c r="Q26" i="4" s="1"/>
  <c r="N26" i="4"/>
  <c r="H26" i="4"/>
  <c r="O25" i="4"/>
  <c r="Q25" i="4" s="1"/>
  <c r="N25" i="4"/>
  <c r="P25" i="4" s="1"/>
  <c r="H25" i="4"/>
  <c r="Q24" i="4"/>
  <c r="O24" i="4"/>
  <c r="N24" i="4"/>
  <c r="P24" i="4" s="1"/>
  <c r="H24" i="4"/>
  <c r="O23" i="4"/>
  <c r="Q23" i="4" s="1"/>
  <c r="N23" i="4"/>
  <c r="P23" i="4" s="1"/>
  <c r="H23" i="4"/>
  <c r="P22" i="4"/>
  <c r="O22" i="4"/>
  <c r="Q22" i="4" s="1"/>
  <c r="N22" i="4"/>
  <c r="H22" i="4"/>
  <c r="O21" i="4"/>
  <c r="Q21" i="4" s="1"/>
  <c r="N21" i="4"/>
  <c r="P21" i="4" s="1"/>
  <c r="H21" i="4"/>
  <c r="Q20" i="4"/>
  <c r="O20" i="4"/>
  <c r="N20" i="4"/>
  <c r="P20" i="4" s="1"/>
  <c r="H20" i="4"/>
  <c r="O19" i="4"/>
  <c r="Q19" i="4" s="1"/>
  <c r="N19" i="4"/>
  <c r="P19" i="4" s="1"/>
  <c r="H19" i="4"/>
  <c r="P18" i="4"/>
  <c r="O18" i="4"/>
  <c r="Q18" i="4" s="1"/>
  <c r="N18" i="4"/>
  <c r="H18" i="4"/>
  <c r="O17" i="4"/>
  <c r="Q17" i="4" s="1"/>
  <c r="N17" i="4"/>
  <c r="P17" i="4" s="1"/>
  <c r="H17" i="4"/>
  <c r="Q16" i="4"/>
  <c r="O16" i="4"/>
  <c r="N16" i="4"/>
  <c r="P16" i="4" s="1"/>
  <c r="H16" i="4"/>
  <c r="O15" i="4"/>
  <c r="Q15" i="4" s="1"/>
  <c r="N15" i="4"/>
  <c r="P15" i="4" s="1"/>
  <c r="H15" i="4"/>
  <c r="O14" i="4"/>
  <c r="Q14" i="4" s="1"/>
  <c r="N14" i="4"/>
  <c r="P14" i="4" s="1"/>
  <c r="H14" i="4"/>
  <c r="O13" i="4"/>
  <c r="Q13" i="4" s="1"/>
  <c r="N13" i="4"/>
  <c r="P13" i="4" s="1"/>
  <c r="H13" i="4"/>
  <c r="Q12" i="4"/>
  <c r="O12" i="4"/>
  <c r="N12" i="4"/>
  <c r="P12" i="4" s="1"/>
  <c r="H12" i="4"/>
  <c r="O11" i="4"/>
  <c r="Q11" i="4" s="1"/>
  <c r="N11" i="4"/>
  <c r="P11" i="4" s="1"/>
  <c r="H11" i="4"/>
  <c r="O10" i="4"/>
  <c r="Q10" i="4" s="1"/>
  <c r="N10" i="4"/>
  <c r="P10" i="4" s="1"/>
  <c r="H10" i="4"/>
  <c r="M9" i="4"/>
  <c r="O9" i="4" s="1"/>
  <c r="Q9" i="4" s="1"/>
  <c r="H9" i="4"/>
  <c r="O8" i="4"/>
  <c r="Q8" i="4" s="1"/>
  <c r="N8" i="4"/>
  <c r="P8" i="4" s="1"/>
  <c r="H8" i="4"/>
  <c r="O7" i="4"/>
  <c r="Q7" i="4" s="1"/>
  <c r="N7" i="4"/>
  <c r="P7" i="4" s="1"/>
  <c r="H7" i="4"/>
  <c r="O6" i="4"/>
  <c r="Q6" i="4" s="1"/>
  <c r="N6" i="4"/>
  <c r="P6" i="4" s="1"/>
  <c r="H6" i="4"/>
  <c r="O5" i="4"/>
  <c r="Q5" i="4" s="1"/>
  <c r="N5" i="4"/>
  <c r="P5" i="4" s="1"/>
  <c r="H5" i="4"/>
  <c r="O4" i="4"/>
  <c r="Q4" i="4" s="1"/>
  <c r="N4" i="4"/>
  <c r="P4" i="4" s="1"/>
  <c r="H4" i="4"/>
  <c r="O3" i="4"/>
  <c r="Q3" i="4" s="1"/>
  <c r="N3" i="4"/>
  <c r="P3" i="4" s="1"/>
  <c r="H3" i="4"/>
  <c r="O2" i="4"/>
  <c r="Q2" i="4" s="1"/>
  <c r="N2" i="4"/>
  <c r="P2" i="4" s="1"/>
  <c r="H2" i="4"/>
  <c r="N9" i="4" l="1"/>
  <c r="P9" i="4" s="1"/>
</calcChain>
</file>

<file path=xl/sharedStrings.xml><?xml version="1.0" encoding="utf-8"?>
<sst xmlns="http://schemas.openxmlformats.org/spreadsheetml/2006/main" count="238" uniqueCount="31">
  <si>
    <t>ID</t>
  </si>
  <si>
    <t>DOB</t>
  </si>
  <si>
    <t>cage</t>
  </si>
  <si>
    <t>genotype</t>
  </si>
  <si>
    <t>gender</t>
  </si>
  <si>
    <t>earmark</t>
  </si>
  <si>
    <t>age(start)</t>
  </si>
  <si>
    <t>weight</t>
  </si>
  <si>
    <t>M</t>
  </si>
  <si>
    <t>L</t>
  </si>
  <si>
    <t>R</t>
  </si>
  <si>
    <t>RR</t>
  </si>
  <si>
    <t>F</t>
  </si>
  <si>
    <t>testdate</t>
  </si>
  <si>
    <t>2L</t>
  </si>
  <si>
    <t>2R</t>
  </si>
  <si>
    <t>RL</t>
  </si>
  <si>
    <t>day</t>
  </si>
  <si>
    <t>T1g</t>
  </si>
  <si>
    <t>T2g</t>
  </si>
  <si>
    <t>T3g</t>
  </si>
  <si>
    <t>Max</t>
  </si>
  <si>
    <t>Av</t>
  </si>
  <si>
    <t>Con</t>
  </si>
  <si>
    <t>max_gram</t>
  </si>
  <si>
    <t>av_gram</t>
  </si>
  <si>
    <t>condition</t>
  </si>
  <si>
    <t>ChATCre(-/-);kcnb1(f/f)</t>
  </si>
  <si>
    <t>ChATCre(-/+);kcnb1(f/f)</t>
  </si>
  <si>
    <t>ChATCre(+/+);kcnb1(f/f)</t>
  </si>
  <si>
    <t>cKO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</si>
</sst>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6"/>
  <sheetViews>
    <sheetView tabSelected="1" workbookViewId="0">
      <selection activeCell="D1" sqref="D1:D1048576"/>
    </sheetView>
  </sheetViews>
  <sheetFormatPr defaultRowHeight="14.5" x14ac:dyDescent="0.35"/>
  <cols>
    <col min="1" max="1" width="10.54296875" bestFit="1" customWidth="1"/>
    <col min="3" max="3" width="22.08984375" customWidth="1"/>
    <col min="8" max="9" width="10.54296875" bestFit="1" customWidth="1"/>
    <col min="16" max="16" width="10.6328125" customWidth="1"/>
  </cols>
  <sheetData>
    <row r="1" spans="1:18" x14ac:dyDescent="0.35">
      <c r="A1" t="s">
        <v>1</v>
      </c>
      <c r="B1" t="s">
        <v>2</v>
      </c>
      <c r="C1" t="s">
        <v>3</v>
      </c>
      <c r="D1" t="s">
        <v>26</v>
      </c>
      <c r="E1" t="s">
        <v>4</v>
      </c>
      <c r="F1" t="s">
        <v>5</v>
      </c>
      <c r="G1" t="s">
        <v>0</v>
      </c>
      <c r="H1" t="s">
        <v>6</v>
      </c>
      <c r="I1" t="s">
        <v>13</v>
      </c>
      <c r="J1" t="s">
        <v>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24</v>
      </c>
      <c r="Q1" t="s">
        <v>25</v>
      </c>
      <c r="R1" t="s">
        <v>17</v>
      </c>
    </row>
    <row r="2" spans="1:18" x14ac:dyDescent="0.35">
      <c r="A2" s="2">
        <v>44150</v>
      </c>
      <c r="B2" s="3">
        <v>381203</v>
      </c>
      <c r="C2" s="3" t="s">
        <v>27</v>
      </c>
      <c r="D2" t="s">
        <v>23</v>
      </c>
      <c r="E2" s="3" t="s">
        <v>8</v>
      </c>
      <c r="F2" s="3" t="s">
        <v>14</v>
      </c>
      <c r="G2" s="3">
        <v>1198980</v>
      </c>
      <c r="H2" s="3">
        <f t="shared" ref="H2:H33" si="0">I2-A2</f>
        <v>69</v>
      </c>
      <c r="I2" s="2">
        <v>44219</v>
      </c>
      <c r="J2" s="3">
        <v>23.4</v>
      </c>
      <c r="K2" s="3">
        <v>246</v>
      </c>
      <c r="L2" s="3">
        <v>230</v>
      </c>
      <c r="M2" s="3">
        <v>296</v>
      </c>
      <c r="N2" s="3">
        <f>MAX(K2:M2)</f>
        <v>296</v>
      </c>
      <c r="O2" s="3">
        <f>AVERAGE(K2:M2)</f>
        <v>257.33333333333331</v>
      </c>
      <c r="P2" s="3">
        <f>N2/J2</f>
        <v>12.649572649572651</v>
      </c>
      <c r="Q2" s="3">
        <f>O2/J2</f>
        <v>10.997150997150998</v>
      </c>
      <c r="R2" s="3">
        <v>1</v>
      </c>
    </row>
    <row r="3" spans="1:18" x14ac:dyDescent="0.35">
      <c r="A3" s="2">
        <v>44150</v>
      </c>
      <c r="B3" s="3">
        <v>381203</v>
      </c>
      <c r="C3" s="3" t="s">
        <v>28</v>
      </c>
      <c r="D3" t="s">
        <v>30</v>
      </c>
      <c r="E3" s="3" t="s">
        <v>8</v>
      </c>
      <c r="F3" s="3" t="s">
        <v>15</v>
      </c>
      <c r="G3" s="3">
        <v>1198979</v>
      </c>
      <c r="H3" s="3">
        <f t="shared" si="0"/>
        <v>69</v>
      </c>
      <c r="I3" s="2">
        <v>44219</v>
      </c>
      <c r="J3" s="3">
        <v>21.2</v>
      </c>
      <c r="K3" s="3">
        <v>262</v>
      </c>
      <c r="L3" s="3">
        <v>256</v>
      </c>
      <c r="M3" s="3">
        <v>229</v>
      </c>
      <c r="N3" s="3">
        <f t="shared" ref="N3:N43" si="1">MAX(K3:M3)</f>
        <v>262</v>
      </c>
      <c r="O3" s="3">
        <f t="shared" ref="O3:O43" si="2">AVERAGE(K3:M3)</f>
        <v>249</v>
      </c>
      <c r="P3" s="3">
        <f t="shared" ref="P3:P56" si="3">N3/J3</f>
        <v>12.358490566037736</v>
      </c>
      <c r="Q3" s="3">
        <f t="shared" ref="Q3:Q56" si="4">O3/J3</f>
        <v>11.745283018867925</v>
      </c>
      <c r="R3" s="3">
        <v>1</v>
      </c>
    </row>
    <row r="4" spans="1:18" x14ac:dyDescent="0.35">
      <c r="A4" s="2">
        <v>44150</v>
      </c>
      <c r="B4" s="3">
        <v>381203</v>
      </c>
      <c r="C4" s="3" t="s">
        <v>28</v>
      </c>
      <c r="D4" t="s">
        <v>30</v>
      </c>
      <c r="E4" s="3" t="s">
        <v>8</v>
      </c>
      <c r="F4" s="3" t="s">
        <v>10</v>
      </c>
      <c r="G4" s="3">
        <v>1198976</v>
      </c>
      <c r="H4" s="3">
        <f t="shared" si="0"/>
        <v>69</v>
      </c>
      <c r="I4" s="2">
        <v>44219</v>
      </c>
      <c r="J4" s="3">
        <v>24.5</v>
      </c>
      <c r="K4" s="3">
        <v>188</v>
      </c>
      <c r="L4" s="3">
        <v>189</v>
      </c>
      <c r="M4" s="3">
        <v>241</v>
      </c>
      <c r="N4" s="3">
        <f t="shared" si="1"/>
        <v>241</v>
      </c>
      <c r="O4" s="3">
        <f t="shared" si="2"/>
        <v>206</v>
      </c>
      <c r="P4" s="3">
        <f t="shared" si="3"/>
        <v>9.8367346938775508</v>
      </c>
      <c r="Q4" s="3">
        <f t="shared" si="4"/>
        <v>8.408163265306122</v>
      </c>
      <c r="R4" s="3">
        <v>1</v>
      </c>
    </row>
    <row r="5" spans="1:18" x14ac:dyDescent="0.35">
      <c r="A5" s="2">
        <v>44150</v>
      </c>
      <c r="B5" s="3">
        <v>381203</v>
      </c>
      <c r="C5" s="3" t="s">
        <v>28</v>
      </c>
      <c r="D5" t="s">
        <v>30</v>
      </c>
      <c r="E5" s="3" t="s">
        <v>8</v>
      </c>
      <c r="F5" s="3" t="s">
        <v>16</v>
      </c>
      <c r="G5" s="3">
        <v>1198978</v>
      </c>
      <c r="H5" s="3">
        <f t="shared" si="0"/>
        <v>69</v>
      </c>
      <c r="I5" s="2">
        <v>44219</v>
      </c>
      <c r="J5" s="3">
        <v>24</v>
      </c>
      <c r="K5" s="3">
        <v>226</v>
      </c>
      <c r="L5" s="3">
        <v>212</v>
      </c>
      <c r="M5" s="3">
        <v>141</v>
      </c>
      <c r="N5" s="3">
        <f t="shared" si="1"/>
        <v>226</v>
      </c>
      <c r="O5" s="3">
        <f t="shared" si="2"/>
        <v>193</v>
      </c>
      <c r="P5" s="3">
        <f t="shared" si="3"/>
        <v>9.4166666666666661</v>
      </c>
      <c r="Q5" s="3">
        <f t="shared" si="4"/>
        <v>8.0416666666666661</v>
      </c>
      <c r="R5" s="3">
        <v>1</v>
      </c>
    </row>
    <row r="6" spans="1:18" x14ac:dyDescent="0.35">
      <c r="A6" s="2">
        <v>44144</v>
      </c>
      <c r="B6" s="3">
        <v>379923</v>
      </c>
      <c r="C6" s="3" t="s">
        <v>28</v>
      </c>
      <c r="D6" t="s">
        <v>30</v>
      </c>
      <c r="E6" s="3" t="s">
        <v>8</v>
      </c>
      <c r="F6" s="3" t="s">
        <v>10</v>
      </c>
      <c r="G6" s="3">
        <v>1189054</v>
      </c>
      <c r="H6" s="3">
        <f t="shared" si="0"/>
        <v>75</v>
      </c>
      <c r="I6" s="2">
        <v>44219</v>
      </c>
      <c r="J6" s="3">
        <v>26.9</v>
      </c>
      <c r="K6" s="3">
        <v>202</v>
      </c>
      <c r="L6" s="3">
        <v>248</v>
      </c>
      <c r="M6" s="3">
        <v>227</v>
      </c>
      <c r="N6" s="3">
        <f t="shared" si="1"/>
        <v>248</v>
      </c>
      <c r="O6" s="3">
        <f t="shared" si="2"/>
        <v>225.66666666666666</v>
      </c>
      <c r="P6" s="3">
        <f t="shared" si="3"/>
        <v>9.2193308550185886</v>
      </c>
      <c r="Q6" s="3">
        <f t="shared" si="4"/>
        <v>8.3890954151177208</v>
      </c>
      <c r="R6" s="3">
        <v>1</v>
      </c>
    </row>
    <row r="7" spans="1:18" x14ac:dyDescent="0.35">
      <c r="A7" s="2">
        <v>44144</v>
      </c>
      <c r="B7" s="3">
        <v>379923</v>
      </c>
      <c r="C7" s="3" t="s">
        <v>27</v>
      </c>
      <c r="D7" t="s">
        <v>23</v>
      </c>
      <c r="E7" s="3" t="s">
        <v>8</v>
      </c>
      <c r="F7" s="3" t="s">
        <v>9</v>
      </c>
      <c r="G7" s="3">
        <v>1189055</v>
      </c>
      <c r="H7" s="3">
        <f t="shared" si="0"/>
        <v>75</v>
      </c>
      <c r="I7" s="2">
        <v>44219</v>
      </c>
      <c r="J7" s="3">
        <v>28.1</v>
      </c>
      <c r="K7" s="3">
        <v>260</v>
      </c>
      <c r="L7" s="3">
        <v>267</v>
      </c>
      <c r="M7" s="3">
        <v>242</v>
      </c>
      <c r="N7" s="3">
        <f t="shared" si="1"/>
        <v>267</v>
      </c>
      <c r="O7" s="3">
        <f t="shared" si="2"/>
        <v>256.33333333333331</v>
      </c>
      <c r="P7" s="3">
        <f t="shared" si="3"/>
        <v>9.5017793594306053</v>
      </c>
      <c r="Q7" s="3">
        <f t="shared" si="4"/>
        <v>9.1221826809015418</v>
      </c>
      <c r="R7" s="3">
        <v>1</v>
      </c>
    </row>
    <row r="8" spans="1:18" x14ac:dyDescent="0.35">
      <c r="A8" s="2">
        <v>44144</v>
      </c>
      <c r="B8" s="3">
        <v>379923</v>
      </c>
      <c r="C8" s="3" t="s">
        <v>28</v>
      </c>
      <c r="D8" t="s">
        <v>30</v>
      </c>
      <c r="E8" s="3" t="s">
        <v>8</v>
      </c>
      <c r="F8" s="3" t="s">
        <v>16</v>
      </c>
      <c r="G8" s="3">
        <v>1189056</v>
      </c>
      <c r="H8" s="3">
        <f t="shared" si="0"/>
        <v>75</v>
      </c>
      <c r="I8" s="2">
        <v>44219</v>
      </c>
      <c r="J8" s="3">
        <v>27</v>
      </c>
      <c r="K8" s="3">
        <v>252</v>
      </c>
      <c r="L8" s="3">
        <v>219</v>
      </c>
      <c r="M8" s="3">
        <v>307</v>
      </c>
      <c r="N8" s="3">
        <f t="shared" si="1"/>
        <v>307</v>
      </c>
      <c r="O8" s="3">
        <f t="shared" si="2"/>
        <v>259.33333333333331</v>
      </c>
      <c r="P8" s="3">
        <f t="shared" si="3"/>
        <v>11.37037037037037</v>
      </c>
      <c r="Q8" s="3">
        <f t="shared" si="4"/>
        <v>9.6049382716049383</v>
      </c>
      <c r="R8" s="3">
        <v>1</v>
      </c>
    </row>
    <row r="9" spans="1:18" x14ac:dyDescent="0.35">
      <c r="A9" s="2">
        <v>44144</v>
      </c>
      <c r="B9" s="3">
        <v>379923</v>
      </c>
      <c r="C9" s="3" t="s">
        <v>27</v>
      </c>
      <c r="D9" t="s">
        <v>23</v>
      </c>
      <c r="E9" s="3" t="s">
        <v>8</v>
      </c>
      <c r="F9" s="3" t="s">
        <v>11</v>
      </c>
      <c r="G9" s="3">
        <v>1189057</v>
      </c>
      <c r="H9" s="3">
        <f t="shared" si="0"/>
        <v>75</v>
      </c>
      <c r="I9" s="2">
        <v>44219</v>
      </c>
      <c r="J9" s="3">
        <v>28.6</v>
      </c>
      <c r="K9" s="3">
        <v>274</v>
      </c>
      <c r="L9" s="3">
        <v>241</v>
      </c>
      <c r="M9" s="3">
        <f>AVERAGE(K9:L9)</f>
        <v>257.5</v>
      </c>
      <c r="N9" s="3">
        <f t="shared" si="1"/>
        <v>274</v>
      </c>
      <c r="O9" s="3">
        <f t="shared" si="2"/>
        <v>257.5</v>
      </c>
      <c r="P9" s="3">
        <f t="shared" si="3"/>
        <v>9.58041958041958</v>
      </c>
      <c r="Q9" s="3">
        <f t="shared" si="4"/>
        <v>9.0034965034965033</v>
      </c>
      <c r="R9" s="3">
        <v>1</v>
      </c>
    </row>
    <row r="10" spans="1:18" x14ac:dyDescent="0.35">
      <c r="A10" s="1">
        <v>44150</v>
      </c>
      <c r="B10">
        <v>381206</v>
      </c>
      <c r="C10" s="4" t="s">
        <v>27</v>
      </c>
      <c r="D10" t="s">
        <v>23</v>
      </c>
      <c r="E10" t="s">
        <v>12</v>
      </c>
      <c r="F10" t="s">
        <v>9</v>
      </c>
      <c r="G10">
        <v>1198985</v>
      </c>
      <c r="H10">
        <f t="shared" si="0"/>
        <v>69</v>
      </c>
      <c r="I10" s="1">
        <v>44219</v>
      </c>
      <c r="J10">
        <v>20.5</v>
      </c>
      <c r="K10">
        <v>251</v>
      </c>
      <c r="L10">
        <v>233</v>
      </c>
      <c r="M10">
        <v>284</v>
      </c>
      <c r="N10">
        <f t="shared" si="1"/>
        <v>284</v>
      </c>
      <c r="O10">
        <f t="shared" si="2"/>
        <v>256</v>
      </c>
      <c r="P10">
        <f t="shared" si="3"/>
        <v>13.853658536585366</v>
      </c>
      <c r="Q10">
        <f t="shared" si="4"/>
        <v>12.487804878048781</v>
      </c>
      <c r="R10">
        <v>1</v>
      </c>
    </row>
    <row r="11" spans="1:18" x14ac:dyDescent="0.35">
      <c r="A11" s="1">
        <v>44150</v>
      </c>
      <c r="B11">
        <v>381206</v>
      </c>
      <c r="C11" s="4" t="s">
        <v>28</v>
      </c>
      <c r="D11" t="s">
        <v>30</v>
      </c>
      <c r="E11" t="s">
        <v>12</v>
      </c>
      <c r="F11" t="s">
        <v>10</v>
      </c>
      <c r="G11">
        <v>1198984</v>
      </c>
      <c r="H11">
        <f t="shared" si="0"/>
        <v>69</v>
      </c>
      <c r="I11" s="1">
        <v>44219</v>
      </c>
      <c r="J11">
        <v>18.600000000000001</v>
      </c>
      <c r="K11">
        <v>276</v>
      </c>
      <c r="L11">
        <v>278</v>
      </c>
      <c r="M11">
        <v>224</v>
      </c>
      <c r="N11">
        <f t="shared" si="1"/>
        <v>278</v>
      </c>
      <c r="O11">
        <f t="shared" si="2"/>
        <v>259.33333333333331</v>
      </c>
      <c r="P11">
        <f t="shared" si="3"/>
        <v>14.946236559139784</v>
      </c>
      <c r="Q11">
        <f t="shared" si="4"/>
        <v>13.942652329749102</v>
      </c>
      <c r="R11">
        <v>1</v>
      </c>
    </row>
    <row r="12" spans="1:18" x14ac:dyDescent="0.35">
      <c r="A12" s="1">
        <v>44150</v>
      </c>
      <c r="B12">
        <v>381206</v>
      </c>
      <c r="C12" s="4" t="s">
        <v>28</v>
      </c>
      <c r="D12" t="s">
        <v>30</v>
      </c>
      <c r="E12" t="s">
        <v>12</v>
      </c>
      <c r="F12" t="s">
        <v>16</v>
      </c>
      <c r="G12">
        <v>1198986</v>
      </c>
      <c r="H12">
        <f t="shared" si="0"/>
        <v>69</v>
      </c>
      <c r="I12" s="1">
        <v>44219</v>
      </c>
      <c r="J12">
        <v>20</v>
      </c>
      <c r="K12">
        <v>222</v>
      </c>
      <c r="L12">
        <v>213</v>
      </c>
      <c r="M12">
        <v>207</v>
      </c>
      <c r="N12">
        <f t="shared" si="1"/>
        <v>222</v>
      </c>
      <c r="O12">
        <f t="shared" si="2"/>
        <v>214</v>
      </c>
      <c r="P12">
        <f t="shared" si="3"/>
        <v>11.1</v>
      </c>
      <c r="Q12">
        <f t="shared" si="4"/>
        <v>10.7</v>
      </c>
      <c r="R12">
        <v>1</v>
      </c>
    </row>
    <row r="13" spans="1:18" x14ac:dyDescent="0.35">
      <c r="A13" s="1">
        <v>44150</v>
      </c>
      <c r="B13">
        <v>381205</v>
      </c>
      <c r="C13" s="4" t="s">
        <v>27</v>
      </c>
      <c r="D13" t="s">
        <v>23</v>
      </c>
      <c r="E13" t="s">
        <v>12</v>
      </c>
      <c r="F13" t="s">
        <v>9</v>
      </c>
      <c r="G13">
        <v>1198982</v>
      </c>
      <c r="H13">
        <f t="shared" si="0"/>
        <v>69</v>
      </c>
      <c r="I13" s="1">
        <v>44219</v>
      </c>
      <c r="J13">
        <v>20.3</v>
      </c>
      <c r="K13">
        <v>246</v>
      </c>
      <c r="L13">
        <v>216</v>
      </c>
      <c r="M13">
        <v>225</v>
      </c>
      <c r="N13">
        <f t="shared" si="1"/>
        <v>246</v>
      </c>
      <c r="O13">
        <f t="shared" si="2"/>
        <v>229</v>
      </c>
      <c r="P13">
        <f t="shared" si="3"/>
        <v>12.118226600985221</v>
      </c>
      <c r="Q13">
        <f t="shared" si="4"/>
        <v>11.2807881773399</v>
      </c>
      <c r="R13">
        <v>1</v>
      </c>
    </row>
    <row r="14" spans="1:18" x14ac:dyDescent="0.35">
      <c r="A14" s="1">
        <v>44150</v>
      </c>
      <c r="B14">
        <v>381205</v>
      </c>
      <c r="C14" s="4" t="s">
        <v>28</v>
      </c>
      <c r="D14" t="s">
        <v>30</v>
      </c>
      <c r="E14" t="s">
        <v>12</v>
      </c>
      <c r="F14" t="s">
        <v>10</v>
      </c>
      <c r="G14">
        <v>1198981</v>
      </c>
      <c r="H14">
        <f t="shared" si="0"/>
        <v>69</v>
      </c>
      <c r="I14" s="1">
        <v>44219</v>
      </c>
      <c r="J14">
        <v>18.899999999999999</v>
      </c>
      <c r="K14">
        <v>217</v>
      </c>
      <c r="L14">
        <v>209</v>
      </c>
      <c r="M14">
        <v>196</v>
      </c>
      <c r="N14">
        <f t="shared" si="1"/>
        <v>217</v>
      </c>
      <c r="O14">
        <f t="shared" si="2"/>
        <v>207.33333333333334</v>
      </c>
      <c r="P14">
        <f t="shared" si="3"/>
        <v>11.481481481481483</v>
      </c>
      <c r="Q14">
        <f t="shared" si="4"/>
        <v>10.970017636684304</v>
      </c>
      <c r="R14">
        <v>1</v>
      </c>
    </row>
    <row r="15" spans="1:18" x14ac:dyDescent="0.35">
      <c r="A15" s="1">
        <v>44150</v>
      </c>
      <c r="B15">
        <v>381205</v>
      </c>
      <c r="C15" s="4" t="s">
        <v>28</v>
      </c>
      <c r="D15" t="s">
        <v>30</v>
      </c>
      <c r="E15" t="s">
        <v>12</v>
      </c>
      <c r="F15" t="s">
        <v>16</v>
      </c>
      <c r="G15">
        <v>1198983</v>
      </c>
      <c r="H15">
        <f t="shared" si="0"/>
        <v>69</v>
      </c>
      <c r="I15" s="1">
        <v>44219</v>
      </c>
      <c r="J15">
        <v>21.2</v>
      </c>
      <c r="K15">
        <v>231</v>
      </c>
      <c r="L15">
        <v>186</v>
      </c>
      <c r="M15">
        <v>173</v>
      </c>
      <c r="N15">
        <f t="shared" si="1"/>
        <v>231</v>
      </c>
      <c r="O15">
        <f t="shared" si="2"/>
        <v>196.66666666666666</v>
      </c>
      <c r="P15">
        <f t="shared" si="3"/>
        <v>10.89622641509434</v>
      </c>
      <c r="Q15">
        <f t="shared" si="4"/>
        <v>9.2767295597484267</v>
      </c>
      <c r="R15">
        <v>1</v>
      </c>
    </row>
    <row r="16" spans="1:18" x14ac:dyDescent="0.35">
      <c r="A16" s="2">
        <v>44150</v>
      </c>
      <c r="B16" s="3">
        <v>381203</v>
      </c>
      <c r="C16" s="3" t="s">
        <v>27</v>
      </c>
      <c r="D16" t="s">
        <v>23</v>
      </c>
      <c r="E16" s="3" t="s">
        <v>8</v>
      </c>
      <c r="F16" s="3" t="s">
        <v>14</v>
      </c>
      <c r="G16" s="3">
        <v>1198980</v>
      </c>
      <c r="H16" s="3">
        <f t="shared" si="0"/>
        <v>71</v>
      </c>
      <c r="I16" s="2">
        <v>44221</v>
      </c>
      <c r="J16" s="3">
        <v>23.4</v>
      </c>
      <c r="K16" s="3">
        <v>274</v>
      </c>
      <c r="L16" s="3">
        <v>243</v>
      </c>
      <c r="M16" s="3">
        <v>236</v>
      </c>
      <c r="N16" s="3">
        <f t="shared" si="1"/>
        <v>274</v>
      </c>
      <c r="O16" s="3">
        <f t="shared" si="2"/>
        <v>251</v>
      </c>
      <c r="P16" s="3">
        <f t="shared" si="3"/>
        <v>11.70940170940171</v>
      </c>
      <c r="Q16" s="3">
        <f t="shared" si="4"/>
        <v>10.726495726495727</v>
      </c>
      <c r="R16" s="3">
        <v>2</v>
      </c>
    </row>
    <row r="17" spans="1:18" x14ac:dyDescent="0.35">
      <c r="A17" s="2">
        <v>44150</v>
      </c>
      <c r="B17" s="3">
        <v>381203</v>
      </c>
      <c r="C17" s="3" t="s">
        <v>28</v>
      </c>
      <c r="D17" t="s">
        <v>30</v>
      </c>
      <c r="E17" s="3" t="s">
        <v>8</v>
      </c>
      <c r="F17" s="3" t="s">
        <v>15</v>
      </c>
      <c r="G17" s="3">
        <v>1198979</v>
      </c>
      <c r="H17" s="3">
        <f t="shared" si="0"/>
        <v>71</v>
      </c>
      <c r="I17" s="2">
        <v>44221</v>
      </c>
      <c r="J17" s="3">
        <v>21.2</v>
      </c>
      <c r="K17" s="3">
        <v>236</v>
      </c>
      <c r="L17" s="3">
        <v>210</v>
      </c>
      <c r="M17" s="3">
        <v>264</v>
      </c>
      <c r="N17" s="3">
        <f t="shared" si="1"/>
        <v>264</v>
      </c>
      <c r="O17" s="3">
        <f t="shared" si="2"/>
        <v>236.66666666666666</v>
      </c>
      <c r="P17" s="3">
        <f t="shared" si="3"/>
        <v>12.452830188679245</v>
      </c>
      <c r="Q17" s="3">
        <f t="shared" si="4"/>
        <v>11.163522012578616</v>
      </c>
      <c r="R17" s="3">
        <v>2</v>
      </c>
    </row>
    <row r="18" spans="1:18" x14ac:dyDescent="0.35">
      <c r="A18" s="2">
        <v>44150</v>
      </c>
      <c r="B18" s="3">
        <v>381203</v>
      </c>
      <c r="C18" s="3" t="s">
        <v>28</v>
      </c>
      <c r="D18" t="s">
        <v>30</v>
      </c>
      <c r="E18" s="3" t="s">
        <v>8</v>
      </c>
      <c r="F18" s="3" t="s">
        <v>10</v>
      </c>
      <c r="G18" s="3">
        <v>1198976</v>
      </c>
      <c r="H18" s="3">
        <f t="shared" si="0"/>
        <v>71</v>
      </c>
      <c r="I18" s="2">
        <v>44221</v>
      </c>
      <c r="J18" s="3">
        <v>24.5</v>
      </c>
      <c r="K18" s="3">
        <v>250</v>
      </c>
      <c r="L18" s="3">
        <v>204</v>
      </c>
      <c r="M18" s="3">
        <v>177</v>
      </c>
      <c r="N18" s="3">
        <f t="shared" si="1"/>
        <v>250</v>
      </c>
      <c r="O18" s="3">
        <f t="shared" si="2"/>
        <v>210.33333333333334</v>
      </c>
      <c r="P18" s="3">
        <f t="shared" si="3"/>
        <v>10.204081632653061</v>
      </c>
      <c r="Q18" s="3">
        <f t="shared" si="4"/>
        <v>8.5850340136054424</v>
      </c>
      <c r="R18" s="3">
        <v>2</v>
      </c>
    </row>
    <row r="19" spans="1:18" x14ac:dyDescent="0.35">
      <c r="A19" s="2">
        <v>44150</v>
      </c>
      <c r="B19" s="3">
        <v>381203</v>
      </c>
      <c r="C19" s="3" t="s">
        <v>28</v>
      </c>
      <c r="D19" t="s">
        <v>30</v>
      </c>
      <c r="E19" s="3" t="s">
        <v>8</v>
      </c>
      <c r="F19" s="3" t="s">
        <v>16</v>
      </c>
      <c r="G19" s="3">
        <v>1198978</v>
      </c>
      <c r="H19" s="3">
        <f t="shared" si="0"/>
        <v>71</v>
      </c>
      <c r="I19" s="2">
        <v>44221</v>
      </c>
      <c r="J19" s="3">
        <v>24</v>
      </c>
      <c r="K19" s="3">
        <v>235</v>
      </c>
      <c r="L19" s="3">
        <v>275</v>
      </c>
      <c r="M19" s="3">
        <v>183</v>
      </c>
      <c r="N19" s="3">
        <f t="shared" si="1"/>
        <v>275</v>
      </c>
      <c r="O19" s="3">
        <f t="shared" si="2"/>
        <v>231</v>
      </c>
      <c r="P19" s="3">
        <f t="shared" si="3"/>
        <v>11.458333333333334</v>
      </c>
      <c r="Q19" s="3">
        <f t="shared" si="4"/>
        <v>9.625</v>
      </c>
      <c r="R19" s="3">
        <v>2</v>
      </c>
    </row>
    <row r="20" spans="1:18" x14ac:dyDescent="0.35">
      <c r="A20" s="2">
        <v>44144</v>
      </c>
      <c r="B20" s="3">
        <v>379923</v>
      </c>
      <c r="C20" s="3" t="s">
        <v>28</v>
      </c>
      <c r="D20" t="s">
        <v>30</v>
      </c>
      <c r="E20" s="3" t="s">
        <v>8</v>
      </c>
      <c r="F20" s="3" t="s">
        <v>10</v>
      </c>
      <c r="G20" s="3">
        <v>1189054</v>
      </c>
      <c r="H20" s="3">
        <f t="shared" si="0"/>
        <v>77</v>
      </c>
      <c r="I20" s="2">
        <v>44221</v>
      </c>
      <c r="J20" s="3">
        <v>26.9</v>
      </c>
      <c r="K20" s="3">
        <v>293</v>
      </c>
      <c r="L20" s="3">
        <v>221</v>
      </c>
      <c r="M20" s="3">
        <v>271</v>
      </c>
      <c r="N20" s="3">
        <f t="shared" si="1"/>
        <v>293</v>
      </c>
      <c r="O20" s="3">
        <f t="shared" si="2"/>
        <v>261.66666666666669</v>
      </c>
      <c r="P20" s="3">
        <f t="shared" si="3"/>
        <v>10.892193308550187</v>
      </c>
      <c r="Q20" s="3">
        <f t="shared" si="4"/>
        <v>9.7273853779429995</v>
      </c>
      <c r="R20" s="3">
        <v>2</v>
      </c>
    </row>
    <row r="21" spans="1:18" x14ac:dyDescent="0.35">
      <c r="A21" s="2">
        <v>44144</v>
      </c>
      <c r="B21" s="3">
        <v>379923</v>
      </c>
      <c r="C21" s="3" t="s">
        <v>27</v>
      </c>
      <c r="D21" t="s">
        <v>23</v>
      </c>
      <c r="E21" s="3" t="s">
        <v>8</v>
      </c>
      <c r="F21" s="3" t="s">
        <v>9</v>
      </c>
      <c r="G21" s="3">
        <v>1189055</v>
      </c>
      <c r="H21" s="3">
        <f t="shared" si="0"/>
        <v>77</v>
      </c>
      <c r="I21" s="2">
        <v>44221</v>
      </c>
      <c r="J21" s="3">
        <v>28.1</v>
      </c>
      <c r="K21" s="3">
        <v>237</v>
      </c>
      <c r="L21" s="3">
        <v>180</v>
      </c>
      <c r="M21" s="3">
        <v>236</v>
      </c>
      <c r="N21" s="3">
        <f t="shared" si="1"/>
        <v>237</v>
      </c>
      <c r="O21" s="3">
        <f t="shared" si="2"/>
        <v>217.66666666666666</v>
      </c>
      <c r="P21" s="3">
        <f t="shared" si="3"/>
        <v>8.4341637010676145</v>
      </c>
      <c r="Q21" s="3">
        <f t="shared" si="4"/>
        <v>7.7461447212336889</v>
      </c>
      <c r="R21" s="3">
        <v>2</v>
      </c>
    </row>
    <row r="22" spans="1:18" x14ac:dyDescent="0.35">
      <c r="A22" s="2">
        <v>44144</v>
      </c>
      <c r="B22" s="3">
        <v>379923</v>
      </c>
      <c r="C22" s="3" t="s">
        <v>28</v>
      </c>
      <c r="D22" t="s">
        <v>30</v>
      </c>
      <c r="E22" s="3" t="s">
        <v>8</v>
      </c>
      <c r="F22" s="3" t="s">
        <v>16</v>
      </c>
      <c r="G22" s="3">
        <v>1189056</v>
      </c>
      <c r="H22" s="3">
        <f t="shared" si="0"/>
        <v>77</v>
      </c>
      <c r="I22" s="2">
        <v>44221</v>
      </c>
      <c r="J22" s="3">
        <v>27</v>
      </c>
      <c r="K22" s="3">
        <v>231</v>
      </c>
      <c r="L22" s="3">
        <v>219</v>
      </c>
      <c r="M22" s="3">
        <v>225</v>
      </c>
      <c r="N22" s="3">
        <f t="shared" si="1"/>
        <v>231</v>
      </c>
      <c r="O22" s="3">
        <f t="shared" si="2"/>
        <v>225</v>
      </c>
      <c r="P22" s="3">
        <f t="shared" si="3"/>
        <v>8.5555555555555554</v>
      </c>
      <c r="Q22" s="3">
        <f t="shared" si="4"/>
        <v>8.3333333333333339</v>
      </c>
      <c r="R22" s="3">
        <v>2</v>
      </c>
    </row>
    <row r="23" spans="1:18" x14ac:dyDescent="0.35">
      <c r="A23" s="2">
        <v>44144</v>
      </c>
      <c r="B23" s="3">
        <v>379923</v>
      </c>
      <c r="C23" s="3" t="s">
        <v>27</v>
      </c>
      <c r="D23" t="s">
        <v>23</v>
      </c>
      <c r="E23" s="3" t="s">
        <v>8</v>
      </c>
      <c r="F23" s="3" t="s">
        <v>11</v>
      </c>
      <c r="G23" s="3">
        <v>1189057</v>
      </c>
      <c r="H23" s="3">
        <f t="shared" si="0"/>
        <v>77</v>
      </c>
      <c r="I23" s="2">
        <v>44221</v>
      </c>
      <c r="J23" s="3">
        <v>28.6</v>
      </c>
      <c r="K23" s="3">
        <v>250</v>
      </c>
      <c r="L23" s="3">
        <v>281</v>
      </c>
      <c r="M23" s="3">
        <v>233</v>
      </c>
      <c r="N23" s="3">
        <f t="shared" si="1"/>
        <v>281</v>
      </c>
      <c r="O23" s="3">
        <f t="shared" si="2"/>
        <v>254.66666666666666</v>
      </c>
      <c r="P23" s="3">
        <f t="shared" si="3"/>
        <v>9.825174825174825</v>
      </c>
      <c r="Q23" s="3">
        <f t="shared" si="4"/>
        <v>8.9044289044289044</v>
      </c>
      <c r="R23" s="3">
        <v>2</v>
      </c>
    </row>
    <row r="24" spans="1:18" x14ac:dyDescent="0.35">
      <c r="A24" s="1">
        <v>44150</v>
      </c>
      <c r="B24">
        <v>381206</v>
      </c>
      <c r="C24" s="4" t="s">
        <v>27</v>
      </c>
      <c r="D24" t="s">
        <v>23</v>
      </c>
      <c r="E24" t="s">
        <v>12</v>
      </c>
      <c r="F24" t="s">
        <v>9</v>
      </c>
      <c r="G24">
        <v>1198985</v>
      </c>
      <c r="H24">
        <f t="shared" si="0"/>
        <v>71</v>
      </c>
      <c r="I24" s="1">
        <v>44221</v>
      </c>
      <c r="J24">
        <v>20.5</v>
      </c>
      <c r="K24">
        <v>202</v>
      </c>
      <c r="L24">
        <v>229</v>
      </c>
      <c r="N24">
        <f t="shared" si="1"/>
        <v>229</v>
      </c>
      <c r="O24">
        <f t="shared" si="2"/>
        <v>215.5</v>
      </c>
      <c r="P24">
        <f t="shared" si="3"/>
        <v>11.170731707317072</v>
      </c>
      <c r="Q24">
        <f t="shared" si="4"/>
        <v>10.512195121951219</v>
      </c>
      <c r="R24">
        <v>2</v>
      </c>
    </row>
    <row r="25" spans="1:18" x14ac:dyDescent="0.35">
      <c r="A25" s="1">
        <v>44150</v>
      </c>
      <c r="B25">
        <v>381206</v>
      </c>
      <c r="C25" s="4" t="s">
        <v>28</v>
      </c>
      <c r="D25" t="s">
        <v>30</v>
      </c>
      <c r="E25" t="s">
        <v>12</v>
      </c>
      <c r="F25" t="s">
        <v>10</v>
      </c>
      <c r="G25">
        <v>1198984</v>
      </c>
      <c r="H25">
        <f t="shared" si="0"/>
        <v>71</v>
      </c>
      <c r="I25" s="1">
        <v>44221</v>
      </c>
      <c r="J25">
        <v>18.600000000000001</v>
      </c>
      <c r="K25">
        <v>154</v>
      </c>
      <c r="L25">
        <v>240</v>
      </c>
      <c r="M25">
        <v>200</v>
      </c>
      <c r="N25">
        <f t="shared" si="1"/>
        <v>240</v>
      </c>
      <c r="O25">
        <f t="shared" si="2"/>
        <v>198</v>
      </c>
      <c r="P25">
        <f t="shared" si="3"/>
        <v>12.903225806451612</v>
      </c>
      <c r="Q25">
        <f t="shared" si="4"/>
        <v>10.64516129032258</v>
      </c>
      <c r="R25">
        <v>2</v>
      </c>
    </row>
    <row r="26" spans="1:18" x14ac:dyDescent="0.35">
      <c r="A26" s="1">
        <v>44150</v>
      </c>
      <c r="B26">
        <v>381206</v>
      </c>
      <c r="C26" s="4" t="s">
        <v>28</v>
      </c>
      <c r="D26" t="s">
        <v>30</v>
      </c>
      <c r="E26" t="s">
        <v>12</v>
      </c>
      <c r="F26" t="s">
        <v>16</v>
      </c>
      <c r="G26">
        <v>1198986</v>
      </c>
      <c r="H26">
        <f t="shared" si="0"/>
        <v>71</v>
      </c>
      <c r="I26" s="1">
        <v>44221</v>
      </c>
      <c r="J26">
        <v>20</v>
      </c>
      <c r="K26">
        <v>202</v>
      </c>
      <c r="L26">
        <v>152</v>
      </c>
      <c r="M26">
        <v>202</v>
      </c>
      <c r="N26">
        <f t="shared" si="1"/>
        <v>202</v>
      </c>
      <c r="O26">
        <f t="shared" si="2"/>
        <v>185.33333333333334</v>
      </c>
      <c r="P26">
        <f t="shared" si="3"/>
        <v>10.1</v>
      </c>
      <c r="Q26">
        <f t="shared" si="4"/>
        <v>9.2666666666666675</v>
      </c>
      <c r="R26">
        <v>2</v>
      </c>
    </row>
    <row r="27" spans="1:18" x14ac:dyDescent="0.35">
      <c r="A27" s="1">
        <v>44150</v>
      </c>
      <c r="B27">
        <v>381205</v>
      </c>
      <c r="C27" s="4" t="s">
        <v>27</v>
      </c>
      <c r="D27" t="s">
        <v>23</v>
      </c>
      <c r="E27" t="s">
        <v>12</v>
      </c>
      <c r="F27" t="s">
        <v>9</v>
      </c>
      <c r="G27">
        <v>1198982</v>
      </c>
      <c r="H27">
        <f t="shared" si="0"/>
        <v>71</v>
      </c>
      <c r="I27" s="1">
        <v>44221</v>
      </c>
      <c r="J27">
        <v>20.3</v>
      </c>
      <c r="K27">
        <v>231</v>
      </c>
      <c r="L27">
        <v>196</v>
      </c>
      <c r="M27">
        <v>175</v>
      </c>
      <c r="N27">
        <f t="shared" si="1"/>
        <v>231</v>
      </c>
      <c r="O27">
        <f t="shared" si="2"/>
        <v>200.66666666666666</v>
      </c>
      <c r="P27">
        <f t="shared" si="3"/>
        <v>11.379310344827585</v>
      </c>
      <c r="Q27">
        <f t="shared" si="4"/>
        <v>9.8850574712643677</v>
      </c>
      <c r="R27">
        <v>2</v>
      </c>
    </row>
    <row r="28" spans="1:18" x14ac:dyDescent="0.35">
      <c r="A28" s="1">
        <v>44150</v>
      </c>
      <c r="B28">
        <v>381205</v>
      </c>
      <c r="C28" s="4" t="s">
        <v>28</v>
      </c>
      <c r="D28" t="s">
        <v>30</v>
      </c>
      <c r="E28" t="s">
        <v>12</v>
      </c>
      <c r="F28" t="s">
        <v>10</v>
      </c>
      <c r="G28">
        <v>1198981</v>
      </c>
      <c r="H28">
        <f t="shared" si="0"/>
        <v>71</v>
      </c>
      <c r="I28" s="1">
        <v>44221</v>
      </c>
      <c r="J28">
        <v>18.899999999999999</v>
      </c>
      <c r="K28">
        <v>200</v>
      </c>
      <c r="L28">
        <v>217</v>
      </c>
      <c r="M28">
        <v>216</v>
      </c>
      <c r="N28">
        <f t="shared" si="1"/>
        <v>217</v>
      </c>
      <c r="O28">
        <f t="shared" si="2"/>
        <v>211</v>
      </c>
      <c r="P28">
        <f t="shared" si="3"/>
        <v>11.481481481481483</v>
      </c>
      <c r="Q28">
        <f t="shared" si="4"/>
        <v>11.164021164021165</v>
      </c>
      <c r="R28">
        <v>2</v>
      </c>
    </row>
    <row r="29" spans="1:18" x14ac:dyDescent="0.35">
      <c r="A29" s="1">
        <v>44150</v>
      </c>
      <c r="B29">
        <v>381205</v>
      </c>
      <c r="C29" s="4" t="s">
        <v>28</v>
      </c>
      <c r="D29" t="s">
        <v>30</v>
      </c>
      <c r="E29" t="s">
        <v>12</v>
      </c>
      <c r="F29" t="s">
        <v>16</v>
      </c>
      <c r="G29">
        <v>1198983</v>
      </c>
      <c r="H29">
        <f t="shared" si="0"/>
        <v>71</v>
      </c>
      <c r="I29" s="1">
        <v>44221</v>
      </c>
      <c r="J29">
        <v>21.2</v>
      </c>
      <c r="K29">
        <v>208</v>
      </c>
      <c r="L29">
        <v>217</v>
      </c>
      <c r="M29">
        <v>241</v>
      </c>
      <c r="N29">
        <f t="shared" si="1"/>
        <v>241</v>
      </c>
      <c r="O29">
        <f t="shared" si="2"/>
        <v>222</v>
      </c>
      <c r="P29">
        <f t="shared" si="3"/>
        <v>11.367924528301888</v>
      </c>
      <c r="Q29">
        <f t="shared" si="4"/>
        <v>10.471698113207548</v>
      </c>
      <c r="R29">
        <v>2</v>
      </c>
    </row>
    <row r="30" spans="1:18" x14ac:dyDescent="0.35">
      <c r="A30" s="2">
        <v>44185</v>
      </c>
      <c r="B30" s="3">
        <v>386899</v>
      </c>
      <c r="C30" s="3" t="s">
        <v>28</v>
      </c>
      <c r="D30" t="s">
        <v>30</v>
      </c>
      <c r="E30" s="3" t="s">
        <v>8</v>
      </c>
      <c r="F30" s="3" t="s">
        <v>10</v>
      </c>
      <c r="G30" s="3">
        <v>1205823</v>
      </c>
      <c r="H30" s="3">
        <f t="shared" si="0"/>
        <v>65</v>
      </c>
      <c r="I30" s="2">
        <v>44250</v>
      </c>
      <c r="J30" s="3">
        <v>25.1</v>
      </c>
      <c r="K30" s="3">
        <v>313.39999999999998</v>
      </c>
      <c r="L30" s="3">
        <v>249.3</v>
      </c>
      <c r="M30" s="3">
        <v>304.39999999999998</v>
      </c>
      <c r="N30" s="3">
        <f t="shared" si="1"/>
        <v>313.39999999999998</v>
      </c>
      <c r="O30" s="3">
        <f t="shared" si="2"/>
        <v>289.03333333333336</v>
      </c>
      <c r="P30" s="3">
        <f t="shared" si="3"/>
        <v>12.486055776892428</v>
      </c>
      <c r="Q30" s="3">
        <f t="shared" si="4"/>
        <v>11.515272244355909</v>
      </c>
      <c r="R30" s="3">
        <v>1</v>
      </c>
    </row>
    <row r="31" spans="1:18" x14ac:dyDescent="0.35">
      <c r="A31" s="2">
        <v>44185</v>
      </c>
      <c r="B31" s="3">
        <v>386899</v>
      </c>
      <c r="C31" s="3" t="s">
        <v>27</v>
      </c>
      <c r="D31" t="s">
        <v>23</v>
      </c>
      <c r="E31" s="3" t="s">
        <v>8</v>
      </c>
      <c r="F31" s="3" t="s">
        <v>9</v>
      </c>
      <c r="G31" s="3">
        <v>1205824</v>
      </c>
      <c r="H31" s="3">
        <f t="shared" si="0"/>
        <v>65</v>
      </c>
      <c r="I31" s="2">
        <v>44250</v>
      </c>
      <c r="J31" s="3">
        <v>24.25</v>
      </c>
      <c r="K31" s="3">
        <v>238.1</v>
      </c>
      <c r="L31" s="3">
        <v>247.1</v>
      </c>
      <c r="M31" s="3">
        <v>242.4</v>
      </c>
      <c r="N31" s="3">
        <f t="shared" si="1"/>
        <v>247.1</v>
      </c>
      <c r="O31" s="3">
        <f t="shared" si="2"/>
        <v>242.53333333333333</v>
      </c>
      <c r="P31" s="3">
        <f t="shared" si="3"/>
        <v>10.189690721649484</v>
      </c>
      <c r="Q31" s="3">
        <f t="shared" si="4"/>
        <v>10.001374570446735</v>
      </c>
      <c r="R31" s="3">
        <v>1</v>
      </c>
    </row>
    <row r="32" spans="1:18" x14ac:dyDescent="0.35">
      <c r="A32" s="2">
        <v>44185</v>
      </c>
      <c r="B32" s="3">
        <v>386899</v>
      </c>
      <c r="C32" s="3" t="s">
        <v>28</v>
      </c>
      <c r="D32" t="s">
        <v>30</v>
      </c>
      <c r="E32" s="3" t="s">
        <v>8</v>
      </c>
      <c r="F32" s="3" t="s">
        <v>16</v>
      </c>
      <c r="G32" s="3">
        <v>1205825</v>
      </c>
      <c r="H32" s="3">
        <f t="shared" si="0"/>
        <v>65</v>
      </c>
      <c r="I32" s="2">
        <v>44250</v>
      </c>
      <c r="J32" s="3">
        <v>24.65</v>
      </c>
      <c r="K32" s="3">
        <v>242.4</v>
      </c>
      <c r="L32" s="3">
        <v>239.4</v>
      </c>
      <c r="M32" s="3">
        <v>212</v>
      </c>
      <c r="N32" s="3">
        <f t="shared" si="1"/>
        <v>242.4</v>
      </c>
      <c r="O32" s="3">
        <f t="shared" si="2"/>
        <v>231.26666666666665</v>
      </c>
      <c r="P32" s="3">
        <f t="shared" si="3"/>
        <v>9.833671399594321</v>
      </c>
      <c r="Q32" s="3">
        <f t="shared" si="4"/>
        <v>9.3820148749154839</v>
      </c>
      <c r="R32" s="3">
        <v>1</v>
      </c>
    </row>
    <row r="33" spans="1:18" x14ac:dyDescent="0.35">
      <c r="A33" s="1">
        <v>44180</v>
      </c>
      <c r="B33">
        <v>385529</v>
      </c>
      <c r="C33" s="4" t="s">
        <v>29</v>
      </c>
      <c r="D33" t="s">
        <v>30</v>
      </c>
      <c r="E33" t="s">
        <v>12</v>
      </c>
      <c r="F33" t="s">
        <v>10</v>
      </c>
      <c r="G33">
        <v>1210299</v>
      </c>
      <c r="H33">
        <f t="shared" si="0"/>
        <v>70</v>
      </c>
      <c r="I33" s="1">
        <v>44250</v>
      </c>
      <c r="J33">
        <v>19.600000000000001</v>
      </c>
      <c r="K33">
        <v>211</v>
      </c>
      <c r="L33">
        <v>291.5</v>
      </c>
      <c r="M33">
        <v>230.8</v>
      </c>
      <c r="N33">
        <f t="shared" si="1"/>
        <v>291.5</v>
      </c>
      <c r="O33">
        <f t="shared" si="2"/>
        <v>244.43333333333331</v>
      </c>
      <c r="P33">
        <f t="shared" si="3"/>
        <v>14.872448979591836</v>
      </c>
      <c r="Q33">
        <f t="shared" si="4"/>
        <v>12.471088435374147</v>
      </c>
      <c r="R33">
        <v>1</v>
      </c>
    </row>
    <row r="34" spans="1:18" x14ac:dyDescent="0.35">
      <c r="A34" s="1">
        <v>44180</v>
      </c>
      <c r="B34">
        <v>385529</v>
      </c>
      <c r="C34" s="4" t="s">
        <v>29</v>
      </c>
      <c r="D34" t="s">
        <v>30</v>
      </c>
      <c r="E34" t="s">
        <v>12</v>
      </c>
      <c r="F34" t="s">
        <v>9</v>
      </c>
      <c r="G34">
        <v>1210300</v>
      </c>
      <c r="H34">
        <f t="shared" ref="H34:H56" si="5">I34-A34</f>
        <v>70</v>
      </c>
      <c r="I34" s="1">
        <v>44250</v>
      </c>
      <c r="J34">
        <v>20.91</v>
      </c>
      <c r="K34">
        <v>224.7</v>
      </c>
      <c r="L34">
        <v>175.2</v>
      </c>
      <c r="M34">
        <v>180.4</v>
      </c>
      <c r="N34">
        <f t="shared" si="1"/>
        <v>224.7</v>
      </c>
      <c r="O34">
        <f t="shared" si="2"/>
        <v>193.43333333333331</v>
      </c>
      <c r="P34">
        <f t="shared" si="3"/>
        <v>10.746054519368723</v>
      </c>
      <c r="Q34">
        <f t="shared" si="4"/>
        <v>9.2507572134544862</v>
      </c>
      <c r="R34">
        <v>1</v>
      </c>
    </row>
    <row r="35" spans="1:18" x14ac:dyDescent="0.35">
      <c r="A35" s="1">
        <v>44180</v>
      </c>
      <c r="B35">
        <v>385529</v>
      </c>
      <c r="C35" s="4" t="s">
        <v>29</v>
      </c>
      <c r="D35" t="s">
        <v>30</v>
      </c>
      <c r="E35" t="s">
        <v>12</v>
      </c>
      <c r="F35" t="s">
        <v>10</v>
      </c>
      <c r="G35">
        <v>1210299</v>
      </c>
      <c r="H35">
        <f t="shared" si="5"/>
        <v>72</v>
      </c>
      <c r="I35" s="1">
        <v>44252</v>
      </c>
      <c r="J35">
        <v>19.600000000000001</v>
      </c>
      <c r="K35">
        <v>209.7</v>
      </c>
      <c r="L35">
        <v>291.5</v>
      </c>
      <c r="M35">
        <v>230.8</v>
      </c>
      <c r="N35">
        <f t="shared" si="1"/>
        <v>291.5</v>
      </c>
      <c r="O35">
        <f t="shared" si="2"/>
        <v>244</v>
      </c>
      <c r="P35">
        <f t="shared" si="3"/>
        <v>14.872448979591836</v>
      </c>
      <c r="Q35">
        <f t="shared" si="4"/>
        <v>12.448979591836734</v>
      </c>
      <c r="R35">
        <v>2</v>
      </c>
    </row>
    <row r="36" spans="1:18" x14ac:dyDescent="0.35">
      <c r="A36" s="1">
        <v>44180</v>
      </c>
      <c r="B36">
        <v>385529</v>
      </c>
      <c r="C36" s="4" t="s">
        <v>29</v>
      </c>
      <c r="D36" t="s">
        <v>30</v>
      </c>
      <c r="E36" t="s">
        <v>12</v>
      </c>
      <c r="F36" t="s">
        <v>9</v>
      </c>
      <c r="G36">
        <v>1210300</v>
      </c>
      <c r="H36">
        <f t="shared" si="5"/>
        <v>72</v>
      </c>
      <c r="I36" s="1">
        <v>44252</v>
      </c>
      <c r="J36">
        <v>20.91</v>
      </c>
      <c r="K36">
        <v>231.2</v>
      </c>
      <c r="L36">
        <v>224.3</v>
      </c>
      <c r="M36">
        <v>256.2</v>
      </c>
      <c r="N36">
        <f t="shared" si="1"/>
        <v>256.2</v>
      </c>
      <c r="O36">
        <f t="shared" si="2"/>
        <v>237.23333333333335</v>
      </c>
      <c r="P36">
        <f t="shared" si="3"/>
        <v>12.252510760401721</v>
      </c>
      <c r="Q36">
        <f t="shared" si="4"/>
        <v>11.345448748605135</v>
      </c>
      <c r="R36">
        <v>2</v>
      </c>
    </row>
    <row r="37" spans="1:18" x14ac:dyDescent="0.35">
      <c r="A37" s="1">
        <v>44202</v>
      </c>
      <c r="B37">
        <v>389790</v>
      </c>
      <c r="C37" s="4" t="s">
        <v>29</v>
      </c>
      <c r="D37" t="s">
        <v>30</v>
      </c>
      <c r="E37" t="s">
        <v>12</v>
      </c>
      <c r="F37" t="s">
        <v>10</v>
      </c>
      <c r="G37">
        <v>1211819</v>
      </c>
      <c r="H37">
        <f t="shared" si="5"/>
        <v>68</v>
      </c>
      <c r="I37" s="1">
        <v>44270</v>
      </c>
      <c r="J37">
        <v>21.4</v>
      </c>
      <c r="K37">
        <v>202.8</v>
      </c>
      <c r="L37">
        <v>276.39999999999998</v>
      </c>
      <c r="M37">
        <v>213.5</v>
      </c>
      <c r="N37">
        <f t="shared" si="1"/>
        <v>276.39999999999998</v>
      </c>
      <c r="O37">
        <f t="shared" si="2"/>
        <v>230.9</v>
      </c>
      <c r="P37">
        <f t="shared" si="3"/>
        <v>12.915887850467289</v>
      </c>
      <c r="Q37">
        <f t="shared" si="4"/>
        <v>10.789719626168225</v>
      </c>
      <c r="R37">
        <v>1</v>
      </c>
    </row>
    <row r="38" spans="1:18" x14ac:dyDescent="0.35">
      <c r="A38" s="1">
        <v>44202</v>
      </c>
      <c r="B38">
        <v>389790</v>
      </c>
      <c r="C38" s="4" t="s">
        <v>28</v>
      </c>
      <c r="D38" t="s">
        <v>30</v>
      </c>
      <c r="E38" t="s">
        <v>12</v>
      </c>
      <c r="F38" t="s">
        <v>9</v>
      </c>
      <c r="G38">
        <v>1211820</v>
      </c>
      <c r="H38">
        <f t="shared" si="5"/>
        <v>68</v>
      </c>
      <c r="I38" s="1">
        <v>44270</v>
      </c>
      <c r="J38">
        <v>19.690000000000001</v>
      </c>
      <c r="K38">
        <v>242.4</v>
      </c>
      <c r="L38">
        <v>213.1</v>
      </c>
      <c r="M38">
        <v>147.19999999999999</v>
      </c>
      <c r="N38">
        <f t="shared" si="1"/>
        <v>242.4</v>
      </c>
      <c r="O38">
        <f t="shared" si="2"/>
        <v>200.9</v>
      </c>
      <c r="P38">
        <f t="shared" si="3"/>
        <v>12.310817673946165</v>
      </c>
      <c r="Q38">
        <f t="shared" si="4"/>
        <v>10.203148806500762</v>
      </c>
      <c r="R38">
        <v>1</v>
      </c>
    </row>
    <row r="39" spans="1:18" x14ac:dyDescent="0.35">
      <c r="A39" s="1">
        <v>44202</v>
      </c>
      <c r="B39">
        <v>389790</v>
      </c>
      <c r="C39" s="4" t="s">
        <v>29</v>
      </c>
      <c r="D39" t="s">
        <v>30</v>
      </c>
      <c r="E39" t="s">
        <v>12</v>
      </c>
      <c r="F39" t="s">
        <v>16</v>
      </c>
      <c r="G39">
        <v>1211821</v>
      </c>
      <c r="H39">
        <f t="shared" si="5"/>
        <v>68</v>
      </c>
      <c r="I39" s="1">
        <v>44270</v>
      </c>
      <c r="J39">
        <v>19.32</v>
      </c>
      <c r="K39">
        <v>231.2</v>
      </c>
      <c r="L39">
        <v>254</v>
      </c>
      <c r="M39">
        <v>163.6</v>
      </c>
      <c r="N39">
        <f t="shared" si="1"/>
        <v>254</v>
      </c>
      <c r="O39">
        <f t="shared" si="2"/>
        <v>216.26666666666665</v>
      </c>
      <c r="P39">
        <f t="shared" si="3"/>
        <v>13.146997929606625</v>
      </c>
      <c r="Q39">
        <f t="shared" si="4"/>
        <v>11.193926846100759</v>
      </c>
      <c r="R39">
        <v>1</v>
      </c>
    </row>
    <row r="40" spans="1:18" x14ac:dyDescent="0.35">
      <c r="A40" s="1">
        <v>44202</v>
      </c>
      <c r="B40">
        <v>389790</v>
      </c>
      <c r="C40" s="4" t="s">
        <v>28</v>
      </c>
      <c r="D40" t="s">
        <v>30</v>
      </c>
      <c r="E40" t="s">
        <v>12</v>
      </c>
      <c r="F40" t="s">
        <v>11</v>
      </c>
      <c r="G40">
        <v>1211822</v>
      </c>
      <c r="H40">
        <f t="shared" si="5"/>
        <v>68</v>
      </c>
      <c r="I40" s="1">
        <v>44270</v>
      </c>
      <c r="J40">
        <v>19.97</v>
      </c>
      <c r="K40">
        <v>222.2</v>
      </c>
      <c r="L40">
        <v>212.7</v>
      </c>
      <c r="M40">
        <v>154.5</v>
      </c>
      <c r="N40">
        <f t="shared" si="1"/>
        <v>222.2</v>
      </c>
      <c r="O40">
        <f t="shared" si="2"/>
        <v>196.46666666666667</v>
      </c>
      <c r="P40">
        <f t="shared" si="3"/>
        <v>11.126690035052579</v>
      </c>
      <c r="Q40">
        <f t="shared" si="4"/>
        <v>9.8380904690368887</v>
      </c>
      <c r="R40">
        <v>1</v>
      </c>
    </row>
    <row r="41" spans="1:18" x14ac:dyDescent="0.35">
      <c r="A41" s="1">
        <v>44203</v>
      </c>
      <c r="B41">
        <v>390440</v>
      </c>
      <c r="C41" s="4" t="s">
        <v>27</v>
      </c>
      <c r="D41" t="s">
        <v>23</v>
      </c>
      <c r="E41" t="s">
        <v>12</v>
      </c>
      <c r="F41" t="s">
        <v>10</v>
      </c>
      <c r="G41">
        <v>1211802</v>
      </c>
      <c r="H41">
        <f t="shared" si="5"/>
        <v>67</v>
      </c>
      <c r="I41" s="1">
        <v>44270</v>
      </c>
      <c r="J41">
        <v>19.09</v>
      </c>
      <c r="K41">
        <v>210.1</v>
      </c>
      <c r="L41">
        <v>224.7</v>
      </c>
      <c r="M41">
        <v>190.3</v>
      </c>
      <c r="N41">
        <f t="shared" si="1"/>
        <v>224.7</v>
      </c>
      <c r="O41">
        <f t="shared" si="2"/>
        <v>208.36666666666665</v>
      </c>
      <c r="P41">
        <f t="shared" si="3"/>
        <v>11.770560502881089</v>
      </c>
      <c r="Q41">
        <f t="shared" si="4"/>
        <v>10.914964204644665</v>
      </c>
      <c r="R41">
        <v>1</v>
      </c>
    </row>
    <row r="42" spans="1:18" x14ac:dyDescent="0.35">
      <c r="A42" s="1">
        <v>44203</v>
      </c>
      <c r="B42">
        <v>390440</v>
      </c>
      <c r="C42" s="4" t="s">
        <v>27</v>
      </c>
      <c r="D42" t="s">
        <v>23</v>
      </c>
      <c r="E42" t="s">
        <v>12</v>
      </c>
      <c r="F42" t="s">
        <v>9</v>
      </c>
      <c r="G42">
        <v>1211803</v>
      </c>
      <c r="H42">
        <f t="shared" si="5"/>
        <v>67</v>
      </c>
      <c r="I42" s="1">
        <v>44270</v>
      </c>
      <c r="J42">
        <v>20.239999999999998</v>
      </c>
      <c r="K42">
        <v>157.1</v>
      </c>
      <c r="L42">
        <v>271.7</v>
      </c>
      <c r="M42">
        <v>207.9</v>
      </c>
      <c r="N42">
        <f t="shared" si="1"/>
        <v>271.7</v>
      </c>
      <c r="O42">
        <f t="shared" si="2"/>
        <v>212.23333333333332</v>
      </c>
      <c r="P42">
        <f t="shared" si="3"/>
        <v>13.423913043478262</v>
      </c>
      <c r="Q42">
        <f t="shared" si="4"/>
        <v>10.485836627140975</v>
      </c>
      <c r="R42">
        <v>1</v>
      </c>
    </row>
    <row r="43" spans="1:18" x14ac:dyDescent="0.35">
      <c r="A43" s="1">
        <v>44203</v>
      </c>
      <c r="B43">
        <v>390440</v>
      </c>
      <c r="C43" s="4" t="s">
        <v>28</v>
      </c>
      <c r="D43" t="s">
        <v>30</v>
      </c>
      <c r="E43" t="s">
        <v>12</v>
      </c>
      <c r="F43" t="s">
        <v>16</v>
      </c>
      <c r="G43">
        <v>1211804</v>
      </c>
      <c r="H43">
        <f t="shared" si="5"/>
        <v>67</v>
      </c>
      <c r="I43" s="1">
        <v>44270</v>
      </c>
      <c r="J43">
        <v>16.84</v>
      </c>
      <c r="K43">
        <v>188.1</v>
      </c>
      <c r="L43">
        <v>168.8</v>
      </c>
      <c r="M43">
        <v>189.9</v>
      </c>
      <c r="N43">
        <f t="shared" si="1"/>
        <v>189.9</v>
      </c>
      <c r="O43">
        <f t="shared" si="2"/>
        <v>182.26666666666665</v>
      </c>
      <c r="P43">
        <f t="shared" si="3"/>
        <v>11.276722090261282</v>
      </c>
      <c r="Q43">
        <f t="shared" si="4"/>
        <v>10.82343626286619</v>
      </c>
      <c r="R43">
        <v>1</v>
      </c>
    </row>
    <row r="44" spans="1:18" x14ac:dyDescent="0.35">
      <c r="A44" s="1">
        <v>44203</v>
      </c>
      <c r="B44">
        <v>390441</v>
      </c>
      <c r="C44" s="4" t="s">
        <v>27</v>
      </c>
      <c r="D44" t="s">
        <v>23</v>
      </c>
      <c r="E44" t="s">
        <v>12</v>
      </c>
      <c r="F44" t="s">
        <v>10</v>
      </c>
      <c r="G44">
        <v>1211806</v>
      </c>
      <c r="H44">
        <f t="shared" si="5"/>
        <v>67</v>
      </c>
      <c r="I44" s="1">
        <v>44270</v>
      </c>
      <c r="J44">
        <v>22.6</v>
      </c>
      <c r="K44">
        <v>233.8</v>
      </c>
      <c r="L44">
        <v>186.8</v>
      </c>
      <c r="M44">
        <v>115.4</v>
      </c>
      <c r="N44">
        <f>MAX(K44:M44)</f>
        <v>233.8</v>
      </c>
      <c r="O44">
        <f>AVERAGE(K44:M44)</f>
        <v>178.66666666666666</v>
      </c>
      <c r="P44">
        <f t="shared" si="3"/>
        <v>10.345132743362832</v>
      </c>
      <c r="Q44">
        <f t="shared" si="4"/>
        <v>7.9056047197640105</v>
      </c>
      <c r="R44">
        <v>1</v>
      </c>
    </row>
    <row r="45" spans="1:18" x14ac:dyDescent="0.35">
      <c r="A45" s="1">
        <v>44203</v>
      </c>
      <c r="B45">
        <v>390441</v>
      </c>
      <c r="C45" s="4" t="s">
        <v>28</v>
      </c>
      <c r="D45" t="s">
        <v>30</v>
      </c>
      <c r="E45" t="s">
        <v>12</v>
      </c>
      <c r="F45" t="s">
        <v>9</v>
      </c>
      <c r="G45">
        <v>1211807</v>
      </c>
      <c r="H45">
        <f t="shared" si="5"/>
        <v>67</v>
      </c>
      <c r="I45" s="1">
        <v>44270</v>
      </c>
      <c r="J45">
        <v>22.5</v>
      </c>
      <c r="K45">
        <v>214</v>
      </c>
      <c r="L45">
        <v>155.80000000000001</v>
      </c>
      <c r="M45">
        <v>182.5</v>
      </c>
      <c r="N45">
        <f>MAX(K45:M45)</f>
        <v>214</v>
      </c>
      <c r="O45">
        <f>AVERAGE(K45:M45)</f>
        <v>184.1</v>
      </c>
      <c r="P45">
        <f t="shared" si="3"/>
        <v>9.5111111111111111</v>
      </c>
      <c r="Q45">
        <f t="shared" si="4"/>
        <v>8.1822222222222223</v>
      </c>
      <c r="R45">
        <v>1</v>
      </c>
    </row>
    <row r="46" spans="1:18" x14ac:dyDescent="0.35">
      <c r="A46" s="1">
        <v>44203</v>
      </c>
      <c r="B46">
        <v>390441</v>
      </c>
      <c r="C46" s="4" t="s">
        <v>27</v>
      </c>
      <c r="D46" t="s">
        <v>23</v>
      </c>
      <c r="E46" t="s">
        <v>12</v>
      </c>
      <c r="F46" t="s">
        <v>16</v>
      </c>
      <c r="G46">
        <v>1211808</v>
      </c>
      <c r="H46">
        <f t="shared" si="5"/>
        <v>67</v>
      </c>
      <c r="I46" s="1">
        <v>44270</v>
      </c>
      <c r="J46">
        <v>19.93</v>
      </c>
      <c r="K46">
        <v>244.5</v>
      </c>
      <c r="L46">
        <v>191.6</v>
      </c>
      <c r="M46">
        <v>152.4</v>
      </c>
      <c r="N46">
        <f>MAX(K46:M46)</f>
        <v>244.5</v>
      </c>
      <c r="O46">
        <f>AVERAGE(K46:M46)</f>
        <v>196.16666666666666</v>
      </c>
      <c r="P46">
        <f t="shared" si="3"/>
        <v>12.267937782237832</v>
      </c>
      <c r="Q46">
        <f t="shared" si="4"/>
        <v>9.8427830740926581</v>
      </c>
      <c r="R46">
        <v>1</v>
      </c>
    </row>
    <row r="47" spans="1:18" x14ac:dyDescent="0.35">
      <c r="A47" s="1">
        <v>44202</v>
      </c>
      <c r="B47">
        <v>389790</v>
      </c>
      <c r="C47" s="4" t="s">
        <v>29</v>
      </c>
      <c r="D47" t="s">
        <v>30</v>
      </c>
      <c r="E47" t="s">
        <v>12</v>
      </c>
      <c r="F47" t="s">
        <v>10</v>
      </c>
      <c r="G47">
        <v>1211819</v>
      </c>
      <c r="H47">
        <f t="shared" si="5"/>
        <v>70</v>
      </c>
      <c r="I47" s="1">
        <v>44272</v>
      </c>
      <c r="J47">
        <v>21.4</v>
      </c>
      <c r="K47">
        <v>199.3</v>
      </c>
      <c r="L47">
        <v>200.2</v>
      </c>
      <c r="M47">
        <v>198</v>
      </c>
      <c r="N47">
        <f t="shared" ref="N47:N53" si="6">MAX(K47:M47)</f>
        <v>200.2</v>
      </c>
      <c r="O47">
        <f t="shared" ref="O47:O53" si="7">AVERAGE(K47:M47)</f>
        <v>199.16666666666666</v>
      </c>
      <c r="P47">
        <f t="shared" si="3"/>
        <v>9.3551401869158877</v>
      </c>
      <c r="Q47">
        <f t="shared" si="4"/>
        <v>9.3068535825545169</v>
      </c>
      <c r="R47">
        <v>2</v>
      </c>
    </row>
    <row r="48" spans="1:18" x14ac:dyDescent="0.35">
      <c r="A48" s="1">
        <v>44202</v>
      </c>
      <c r="B48">
        <v>389790</v>
      </c>
      <c r="C48" s="4" t="s">
        <v>28</v>
      </c>
      <c r="D48" t="s">
        <v>30</v>
      </c>
      <c r="E48" t="s">
        <v>12</v>
      </c>
      <c r="F48" t="s">
        <v>9</v>
      </c>
      <c r="G48">
        <v>1211820</v>
      </c>
      <c r="H48">
        <f t="shared" si="5"/>
        <v>70</v>
      </c>
      <c r="I48" s="1">
        <v>44272</v>
      </c>
      <c r="J48">
        <v>19.690000000000001</v>
      </c>
      <c r="K48">
        <v>222.6</v>
      </c>
      <c r="L48">
        <v>211.4</v>
      </c>
      <c r="M48">
        <v>213.1</v>
      </c>
      <c r="N48">
        <f t="shared" si="6"/>
        <v>222.6</v>
      </c>
      <c r="O48">
        <f t="shared" si="7"/>
        <v>215.70000000000002</v>
      </c>
      <c r="P48">
        <f t="shared" si="3"/>
        <v>11.305231081767394</v>
      </c>
      <c r="Q48">
        <f t="shared" si="4"/>
        <v>10.95479939055358</v>
      </c>
      <c r="R48">
        <v>2</v>
      </c>
    </row>
    <row r="49" spans="1:18" x14ac:dyDescent="0.35">
      <c r="A49" s="1">
        <v>44202</v>
      </c>
      <c r="B49">
        <v>389790</v>
      </c>
      <c r="C49" s="4" t="s">
        <v>29</v>
      </c>
      <c r="D49" t="s">
        <v>30</v>
      </c>
      <c r="E49" t="s">
        <v>12</v>
      </c>
      <c r="F49" t="s">
        <v>16</v>
      </c>
      <c r="G49">
        <v>1211821</v>
      </c>
      <c r="H49">
        <f t="shared" si="5"/>
        <v>70</v>
      </c>
      <c r="I49" s="1">
        <v>44272</v>
      </c>
      <c r="J49">
        <v>19.32</v>
      </c>
      <c r="K49">
        <v>210.1</v>
      </c>
      <c r="L49">
        <v>194.2</v>
      </c>
      <c r="M49">
        <v>197.2</v>
      </c>
      <c r="N49">
        <f t="shared" si="6"/>
        <v>210.1</v>
      </c>
      <c r="O49">
        <f t="shared" si="7"/>
        <v>200.5</v>
      </c>
      <c r="P49">
        <f t="shared" si="3"/>
        <v>10.874741200828156</v>
      </c>
      <c r="Q49">
        <f t="shared" si="4"/>
        <v>10.377846790890269</v>
      </c>
      <c r="R49">
        <v>2</v>
      </c>
    </row>
    <row r="50" spans="1:18" x14ac:dyDescent="0.35">
      <c r="A50" s="1">
        <v>44202</v>
      </c>
      <c r="B50">
        <v>389790</v>
      </c>
      <c r="C50" s="4" t="s">
        <v>28</v>
      </c>
      <c r="D50" t="s">
        <v>30</v>
      </c>
      <c r="E50" t="s">
        <v>12</v>
      </c>
      <c r="F50" t="s">
        <v>11</v>
      </c>
      <c r="G50">
        <v>1211822</v>
      </c>
      <c r="H50">
        <f t="shared" si="5"/>
        <v>70</v>
      </c>
      <c r="I50" s="1">
        <v>44272</v>
      </c>
      <c r="J50">
        <v>19.97</v>
      </c>
      <c r="K50">
        <v>241.5</v>
      </c>
      <c r="L50">
        <v>217.4</v>
      </c>
      <c r="M50">
        <v>260</v>
      </c>
      <c r="N50">
        <f t="shared" si="6"/>
        <v>260</v>
      </c>
      <c r="O50">
        <f t="shared" si="7"/>
        <v>239.63333333333333</v>
      </c>
      <c r="P50">
        <f t="shared" si="3"/>
        <v>13.019529293940913</v>
      </c>
      <c r="Q50">
        <f t="shared" si="4"/>
        <v>11.99966616591554</v>
      </c>
      <c r="R50">
        <v>2</v>
      </c>
    </row>
    <row r="51" spans="1:18" x14ac:dyDescent="0.35">
      <c r="A51" s="1">
        <v>44203</v>
      </c>
      <c r="B51">
        <v>390440</v>
      </c>
      <c r="C51" s="4" t="s">
        <v>27</v>
      </c>
      <c r="D51" t="s">
        <v>23</v>
      </c>
      <c r="E51" t="s">
        <v>12</v>
      </c>
      <c r="F51" t="s">
        <v>10</v>
      </c>
      <c r="G51">
        <v>1211802</v>
      </c>
      <c r="H51">
        <f t="shared" si="5"/>
        <v>69</v>
      </c>
      <c r="I51" s="1">
        <v>44272</v>
      </c>
      <c r="J51">
        <v>19.09</v>
      </c>
      <c r="K51">
        <v>257.89999999999998</v>
      </c>
      <c r="L51">
        <v>243.3</v>
      </c>
      <c r="M51">
        <v>202.3</v>
      </c>
      <c r="N51">
        <f t="shared" si="6"/>
        <v>257.89999999999998</v>
      </c>
      <c r="O51">
        <f t="shared" si="7"/>
        <v>234.5</v>
      </c>
      <c r="P51">
        <f t="shared" si="3"/>
        <v>13.509690937663697</v>
      </c>
      <c r="Q51">
        <f t="shared" si="4"/>
        <v>12.283918281822944</v>
      </c>
      <c r="R51">
        <v>2</v>
      </c>
    </row>
    <row r="52" spans="1:18" x14ac:dyDescent="0.35">
      <c r="A52" s="1">
        <v>44203</v>
      </c>
      <c r="B52">
        <v>390440</v>
      </c>
      <c r="C52" s="4" t="s">
        <v>27</v>
      </c>
      <c r="D52" t="s">
        <v>23</v>
      </c>
      <c r="E52" t="s">
        <v>12</v>
      </c>
      <c r="F52" t="s">
        <v>9</v>
      </c>
      <c r="G52">
        <v>1211803</v>
      </c>
      <c r="H52">
        <f t="shared" si="5"/>
        <v>69</v>
      </c>
      <c r="I52" s="1">
        <v>44272</v>
      </c>
      <c r="J52">
        <v>20.239999999999998</v>
      </c>
      <c r="K52">
        <v>235.1</v>
      </c>
      <c r="L52">
        <v>193</v>
      </c>
      <c r="M52">
        <v>200</v>
      </c>
      <c r="N52">
        <f t="shared" si="6"/>
        <v>235.1</v>
      </c>
      <c r="O52">
        <f t="shared" si="7"/>
        <v>209.36666666666667</v>
      </c>
      <c r="P52">
        <f t="shared" si="3"/>
        <v>11.615612648221344</v>
      </c>
      <c r="Q52">
        <f t="shared" si="4"/>
        <v>10.344202898550726</v>
      </c>
      <c r="R52">
        <v>2</v>
      </c>
    </row>
    <row r="53" spans="1:18" x14ac:dyDescent="0.35">
      <c r="A53" s="1">
        <v>44203</v>
      </c>
      <c r="B53">
        <v>390440</v>
      </c>
      <c r="C53" s="4" t="s">
        <v>28</v>
      </c>
      <c r="D53" t="s">
        <v>30</v>
      </c>
      <c r="E53" t="s">
        <v>12</v>
      </c>
      <c r="F53" t="s">
        <v>16</v>
      </c>
      <c r="G53">
        <v>1211804</v>
      </c>
      <c r="H53">
        <f t="shared" si="5"/>
        <v>69</v>
      </c>
      <c r="I53" s="1">
        <v>44272</v>
      </c>
      <c r="J53">
        <v>16.84</v>
      </c>
      <c r="K53">
        <v>224.3</v>
      </c>
      <c r="L53">
        <v>197.6</v>
      </c>
      <c r="M53">
        <v>188.1</v>
      </c>
      <c r="N53">
        <f t="shared" si="6"/>
        <v>224.3</v>
      </c>
      <c r="O53">
        <f t="shared" si="7"/>
        <v>203.33333333333334</v>
      </c>
      <c r="P53">
        <f t="shared" si="3"/>
        <v>13.319477434679335</v>
      </c>
      <c r="Q53">
        <f t="shared" si="4"/>
        <v>12.074425969912907</v>
      </c>
      <c r="R53">
        <v>2</v>
      </c>
    </row>
    <row r="54" spans="1:18" x14ac:dyDescent="0.35">
      <c r="A54" s="1">
        <v>44203</v>
      </c>
      <c r="B54">
        <v>390441</v>
      </c>
      <c r="C54" s="4" t="s">
        <v>27</v>
      </c>
      <c r="D54" t="s">
        <v>23</v>
      </c>
      <c r="E54" t="s">
        <v>12</v>
      </c>
      <c r="F54" t="s">
        <v>10</v>
      </c>
      <c r="G54">
        <v>1211806</v>
      </c>
      <c r="H54">
        <f t="shared" si="5"/>
        <v>69</v>
      </c>
      <c r="I54" s="1">
        <v>44272</v>
      </c>
      <c r="J54">
        <v>22.6</v>
      </c>
      <c r="K54">
        <v>208.4</v>
      </c>
      <c r="L54">
        <v>198.9</v>
      </c>
      <c r="M54">
        <v>195.5</v>
      </c>
      <c r="N54">
        <f>MAX(K54:M54)</f>
        <v>208.4</v>
      </c>
      <c r="O54">
        <f>AVERAGE(K54:M54)</f>
        <v>200.93333333333331</v>
      </c>
      <c r="P54">
        <f t="shared" si="3"/>
        <v>9.2212389380530961</v>
      </c>
      <c r="Q54">
        <f t="shared" si="4"/>
        <v>8.8908554572271363</v>
      </c>
      <c r="R54">
        <v>2</v>
      </c>
    </row>
    <row r="55" spans="1:18" x14ac:dyDescent="0.35">
      <c r="A55" s="1">
        <v>44203</v>
      </c>
      <c r="B55">
        <v>390441</v>
      </c>
      <c r="C55" s="4" t="s">
        <v>28</v>
      </c>
      <c r="D55" t="s">
        <v>30</v>
      </c>
      <c r="E55" t="s">
        <v>12</v>
      </c>
      <c r="F55" t="s">
        <v>9</v>
      </c>
      <c r="G55">
        <v>1211807</v>
      </c>
      <c r="H55">
        <f t="shared" si="5"/>
        <v>69</v>
      </c>
      <c r="I55" s="1">
        <v>44272</v>
      </c>
      <c r="J55">
        <v>22.5</v>
      </c>
      <c r="K55">
        <v>229.9</v>
      </c>
      <c r="L55">
        <v>171.8</v>
      </c>
      <c r="M55">
        <v>170</v>
      </c>
      <c r="N55">
        <f>MAX(K55:M55)</f>
        <v>229.9</v>
      </c>
      <c r="O55">
        <f>AVERAGE(K55:M55)</f>
        <v>190.56666666666669</v>
      </c>
      <c r="P55">
        <f t="shared" si="3"/>
        <v>10.217777777777778</v>
      </c>
      <c r="Q55">
        <f t="shared" si="4"/>
        <v>8.4696296296296314</v>
      </c>
      <c r="R55">
        <v>2</v>
      </c>
    </row>
    <row r="56" spans="1:18" x14ac:dyDescent="0.35">
      <c r="A56" s="1">
        <v>44203</v>
      </c>
      <c r="B56">
        <v>390441</v>
      </c>
      <c r="C56" s="4" t="s">
        <v>27</v>
      </c>
      <c r="D56" t="s">
        <v>23</v>
      </c>
      <c r="E56" t="s">
        <v>12</v>
      </c>
      <c r="F56" t="s">
        <v>16</v>
      </c>
      <c r="G56">
        <v>1211808</v>
      </c>
      <c r="H56">
        <f t="shared" si="5"/>
        <v>69</v>
      </c>
      <c r="I56" s="1">
        <v>44272</v>
      </c>
      <c r="J56">
        <v>19.93</v>
      </c>
      <c r="K56">
        <v>232.9</v>
      </c>
      <c r="L56">
        <v>220.4</v>
      </c>
      <c r="M56">
        <v>173.9</v>
      </c>
      <c r="N56">
        <f>MAX(K56:M56)</f>
        <v>232.9</v>
      </c>
      <c r="O56">
        <f>AVERAGE(K56:M56)</f>
        <v>209.06666666666669</v>
      </c>
      <c r="P56">
        <f t="shared" si="3"/>
        <v>11.68590065228299</v>
      </c>
      <c r="Q56">
        <f t="shared" si="4"/>
        <v>10.490048503094163</v>
      </c>
      <c r="R56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7A4B0A-D7A5-4BCE-AB91-978A428B4773}">
  <ds:schemaRefs>
    <ds:schemaRef ds:uri="e2618ca4-2ecb-42df-b8bc-67d524ebe9b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ebb0841-8891-48b7-997c-b14e45f2686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7A2078-ADA4-4E00-ACE2-7129BAA690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C60A11-728D-45EC-96DD-D4BF43C423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Brownstone</dc:creator>
  <cp:keywords/>
  <dc:description/>
  <cp:lastModifiedBy>Calvin Smith</cp:lastModifiedBy>
  <cp:revision/>
  <dcterms:created xsi:type="dcterms:W3CDTF">2019-06-04T11:07:09Z</dcterms:created>
  <dcterms:modified xsi:type="dcterms:W3CDTF">2022-07-15T10:24:16Z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