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Bhavesh\BITS\2nd Year\2nd Semester\SAPM\Assignment\2\"/>
    </mc:Choice>
  </mc:AlternateContent>
  <xr:revisionPtr revIDLastSave="0" documentId="13_ncr:1_{0B30FB6A-5B1D-4B88-8E8E-100B6A032C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Sheet" sheetId="11" r:id="rId1"/>
    <sheet name="Step 1" sheetId="2" r:id="rId2"/>
    <sheet name="Step 2" sheetId="3" r:id="rId3"/>
    <sheet name="Step 3" sheetId="10" r:id="rId4"/>
    <sheet name="Candlestick Pattern" sheetId="9" r:id="rId5"/>
    <sheet name="Step 4- lagging" sheetId="5" r:id="rId6"/>
    <sheet name="EMA Chart" sheetId="6" r:id="rId7"/>
    <sheet name="Step 4 Leading" sheetId="7" r:id="rId8"/>
    <sheet name="RSI Char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7" l="1"/>
  <c r="H43" i="7" s="1"/>
  <c r="G42" i="7"/>
  <c r="D22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10" i="6"/>
  <c r="I32" i="5"/>
  <c r="J32" i="5" s="1"/>
  <c r="I31" i="5"/>
  <c r="J31" i="5" s="1"/>
  <c r="I28" i="5"/>
  <c r="I30" i="5" s="1"/>
  <c r="J30" i="5" s="1"/>
  <c r="G22" i="5"/>
  <c r="F11" i="5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10" i="5"/>
  <c r="G44" i="7" l="1"/>
  <c r="J47" i="5"/>
  <c r="J45" i="5"/>
  <c r="J43" i="5"/>
  <c r="J41" i="5"/>
  <c r="J39" i="5"/>
  <c r="J37" i="5"/>
  <c r="J35" i="5"/>
  <c r="J33" i="5"/>
  <c r="J51" i="5"/>
  <c r="J49" i="5"/>
  <c r="J50" i="5"/>
  <c r="J48" i="5"/>
  <c r="J46" i="5"/>
  <c r="J44" i="5"/>
  <c r="J42" i="5"/>
  <c r="J40" i="5"/>
  <c r="J38" i="5"/>
  <c r="J36" i="5"/>
  <c r="J34" i="5"/>
  <c r="F23" i="5"/>
  <c r="H22" i="5"/>
  <c r="I29" i="5"/>
  <c r="J29" i="5" s="1"/>
  <c r="C24" i="6"/>
  <c r="D23" i="6"/>
  <c r="H44" i="7" l="1"/>
  <c r="G45" i="7"/>
  <c r="C25" i="6"/>
  <c r="D24" i="6"/>
  <c r="F24" i="5"/>
  <c r="G23" i="5"/>
  <c r="H23" i="5" s="1"/>
  <c r="J52" i="5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I64" i="5" s="1"/>
  <c r="I52" i="5"/>
  <c r="G46" i="7" l="1"/>
  <c r="H45" i="7"/>
  <c r="G24" i="5"/>
  <c r="H24" i="5"/>
  <c r="F25" i="5"/>
  <c r="C26" i="6"/>
  <c r="D25" i="6"/>
  <c r="I67" i="5"/>
  <c r="J67" i="5" s="1"/>
  <c r="I70" i="5"/>
  <c r="J70" i="5" s="1"/>
  <c r="J71" i="5" s="1"/>
  <c r="I65" i="5"/>
  <c r="J65" i="5" s="1"/>
  <c r="I68" i="5"/>
  <c r="J68" i="5" s="1"/>
  <c r="I66" i="5"/>
  <c r="J66" i="5" s="1"/>
  <c r="I69" i="5"/>
  <c r="J69" i="5" s="1"/>
  <c r="G47" i="7" l="1"/>
  <c r="H46" i="7"/>
  <c r="F26" i="5"/>
  <c r="G25" i="5"/>
  <c r="H25" i="5" s="1"/>
  <c r="C27" i="6"/>
  <c r="D26" i="6"/>
  <c r="I72" i="5"/>
  <c r="J72" i="5"/>
  <c r="H47" i="7" l="1"/>
  <c r="G48" i="7"/>
  <c r="C28" i="6"/>
  <c r="D27" i="6"/>
  <c r="F27" i="5"/>
  <c r="G26" i="5"/>
  <c r="H26" i="5" s="1"/>
  <c r="I75" i="5"/>
  <c r="J75" i="5" s="1"/>
  <c r="I73" i="5"/>
  <c r="J73" i="5" s="1"/>
  <c r="I76" i="5"/>
  <c r="J76" i="5" s="1"/>
  <c r="J77" i="5" s="1"/>
  <c r="I74" i="5"/>
  <c r="J74" i="5" s="1"/>
  <c r="H48" i="7" l="1"/>
  <c r="G49" i="7"/>
  <c r="F28" i="5"/>
  <c r="G27" i="5"/>
  <c r="H27" i="5" s="1"/>
  <c r="J78" i="5"/>
  <c r="I78" i="5"/>
  <c r="C29" i="6"/>
  <c r="D28" i="6"/>
  <c r="G50" i="7" l="1"/>
  <c r="H49" i="7"/>
  <c r="C30" i="6"/>
  <c r="D29" i="6"/>
  <c r="I80" i="5"/>
  <c r="J80" i="5" s="1"/>
  <c r="I83" i="5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I99" i="5" s="1"/>
  <c r="I100" i="5" s="1"/>
  <c r="I81" i="5"/>
  <c r="J81" i="5" s="1"/>
  <c r="I79" i="5"/>
  <c r="J79" i="5" s="1"/>
  <c r="I82" i="5"/>
  <c r="J82" i="5" s="1"/>
  <c r="F29" i="5"/>
  <c r="G28" i="5"/>
  <c r="H28" i="5" s="1"/>
  <c r="G51" i="7" l="1"/>
  <c r="H50" i="7"/>
  <c r="G29" i="5"/>
  <c r="F30" i="5"/>
  <c r="H29" i="5"/>
  <c r="J100" i="5"/>
  <c r="I101" i="5"/>
  <c r="C31" i="6"/>
  <c r="D30" i="6"/>
  <c r="G52" i="7" l="1"/>
  <c r="H51" i="7"/>
  <c r="G30" i="5"/>
  <c r="H30" i="5" s="1"/>
  <c r="F31" i="5"/>
  <c r="C32" i="6"/>
  <c r="D31" i="6"/>
  <c r="I102" i="5"/>
  <c r="J101" i="5"/>
  <c r="G53" i="7" l="1"/>
  <c r="H52" i="7"/>
  <c r="J102" i="5"/>
  <c r="I103" i="5"/>
  <c r="C33" i="6"/>
  <c r="D32" i="6"/>
  <c r="F32" i="5"/>
  <c r="G31" i="5"/>
  <c r="H31" i="5" s="1"/>
  <c r="G54" i="7" l="1"/>
  <c r="H53" i="7"/>
  <c r="I104" i="5"/>
  <c r="J103" i="5"/>
  <c r="C34" i="6"/>
  <c r="D33" i="6"/>
  <c r="G32" i="5"/>
  <c r="H32" i="5" s="1"/>
  <c r="F33" i="5"/>
  <c r="G55" i="7" l="1"/>
  <c r="H54" i="7"/>
  <c r="F34" i="5"/>
  <c r="G33" i="5"/>
  <c r="H33" i="5" s="1"/>
  <c r="C35" i="6"/>
  <c r="D34" i="6"/>
  <c r="I105" i="5"/>
  <c r="J104" i="5"/>
  <c r="G56" i="7" l="1"/>
  <c r="H55" i="7"/>
  <c r="J105" i="5"/>
  <c r="I106" i="5"/>
  <c r="C36" i="6"/>
  <c r="D35" i="6"/>
  <c r="G34" i="5"/>
  <c r="H34" i="5" s="1"/>
  <c r="F35" i="5"/>
  <c r="G57" i="7" l="1"/>
  <c r="H56" i="7"/>
  <c r="C37" i="6"/>
  <c r="D36" i="6"/>
  <c r="I107" i="5"/>
  <c r="J106" i="5"/>
  <c r="F36" i="5"/>
  <c r="G35" i="5"/>
  <c r="H35" i="5" s="1"/>
  <c r="G58" i="7" l="1"/>
  <c r="H57" i="7"/>
  <c r="G36" i="5"/>
  <c r="F37" i="5"/>
  <c r="H36" i="5"/>
  <c r="J107" i="5"/>
  <c r="I108" i="5"/>
  <c r="C38" i="6"/>
  <c r="D37" i="6"/>
  <c r="G59" i="7" l="1"/>
  <c r="H58" i="7"/>
  <c r="J108" i="5"/>
  <c r="I109" i="5"/>
  <c r="C39" i="6"/>
  <c r="D38" i="6"/>
  <c r="F38" i="5"/>
  <c r="G37" i="5"/>
  <c r="H37" i="5" s="1"/>
  <c r="G60" i="7" l="1"/>
  <c r="H59" i="7"/>
  <c r="G38" i="5"/>
  <c r="F39" i="5"/>
  <c r="H38" i="5"/>
  <c r="C40" i="6"/>
  <c r="D39" i="6"/>
  <c r="I110" i="5"/>
  <c r="J109" i="5"/>
  <c r="G61" i="7" l="1"/>
  <c r="H60" i="7"/>
  <c r="C41" i="6"/>
  <c r="D40" i="6"/>
  <c r="G39" i="5"/>
  <c r="F40" i="5"/>
  <c r="H39" i="5"/>
  <c r="J110" i="5"/>
  <c r="I111" i="5"/>
  <c r="G62" i="7" l="1"/>
  <c r="H61" i="7"/>
  <c r="G40" i="5"/>
  <c r="F41" i="5"/>
  <c r="H40" i="5"/>
  <c r="I112" i="5"/>
  <c r="J111" i="5"/>
  <c r="C42" i="6"/>
  <c r="D41" i="6"/>
  <c r="G63" i="7" l="1"/>
  <c r="H62" i="7"/>
  <c r="I113" i="5"/>
  <c r="J112" i="5"/>
  <c r="C43" i="6"/>
  <c r="D42" i="6"/>
  <c r="F42" i="5"/>
  <c r="G41" i="5"/>
  <c r="H41" i="5" s="1"/>
  <c r="G64" i="7" l="1"/>
  <c r="H63" i="7"/>
  <c r="G42" i="5"/>
  <c r="F43" i="5"/>
  <c r="H42" i="5"/>
  <c r="C44" i="6"/>
  <c r="D43" i="6"/>
  <c r="J113" i="5"/>
  <c r="I114" i="5"/>
  <c r="G65" i="7" l="1"/>
  <c r="H64" i="7"/>
  <c r="C45" i="6"/>
  <c r="D44" i="6"/>
  <c r="G43" i="5"/>
  <c r="F44" i="5"/>
  <c r="H43" i="5"/>
  <c r="I115" i="5"/>
  <c r="J114" i="5"/>
  <c r="G66" i="7" l="1"/>
  <c r="H65" i="7"/>
  <c r="G44" i="5"/>
  <c r="F45" i="5"/>
  <c r="H44" i="5"/>
  <c r="J115" i="5"/>
  <c r="I116" i="5"/>
  <c r="C46" i="6"/>
  <c r="D45" i="6"/>
  <c r="G67" i="7" l="1"/>
  <c r="H66" i="7"/>
  <c r="G45" i="5"/>
  <c r="F46" i="5"/>
  <c r="H45" i="5"/>
  <c r="C47" i="6"/>
  <c r="D46" i="6"/>
  <c r="J116" i="5"/>
  <c r="I117" i="5"/>
  <c r="G68" i="7" l="1"/>
  <c r="H67" i="7"/>
  <c r="G46" i="5"/>
  <c r="F47" i="5"/>
  <c r="H46" i="5"/>
  <c r="I118" i="5"/>
  <c r="J117" i="5"/>
  <c r="C48" i="6"/>
  <c r="D47" i="6"/>
  <c r="G69" i="7" l="1"/>
  <c r="H68" i="7"/>
  <c r="J118" i="5"/>
  <c r="I119" i="5"/>
  <c r="C49" i="6"/>
  <c r="D48" i="6"/>
  <c r="F48" i="5"/>
  <c r="G47" i="5"/>
  <c r="H47" i="5" s="1"/>
  <c r="G70" i="7" l="1"/>
  <c r="H69" i="7"/>
  <c r="G48" i="5"/>
  <c r="F49" i="5"/>
  <c r="H48" i="5"/>
  <c r="I120" i="5"/>
  <c r="J119" i="5"/>
  <c r="C50" i="6"/>
  <c r="D49" i="6"/>
  <c r="G71" i="7" l="1"/>
  <c r="H70" i="7"/>
  <c r="I121" i="5"/>
  <c r="J120" i="5"/>
  <c r="C51" i="6"/>
  <c r="D50" i="6"/>
  <c r="G49" i="5"/>
  <c r="H49" i="5" s="1"/>
  <c r="F50" i="5"/>
  <c r="G72" i="7" l="1"/>
  <c r="H71" i="7"/>
  <c r="C52" i="6"/>
  <c r="D51" i="6"/>
  <c r="G50" i="5"/>
  <c r="H50" i="5" s="1"/>
  <c r="F51" i="5"/>
  <c r="J121" i="5"/>
  <c r="I122" i="5"/>
  <c r="G73" i="7" l="1"/>
  <c r="H72" i="7"/>
  <c r="I123" i="5"/>
  <c r="J122" i="5"/>
  <c r="F52" i="5"/>
  <c r="G51" i="5"/>
  <c r="H51" i="5" s="1"/>
  <c r="C53" i="6"/>
  <c r="D52" i="6"/>
  <c r="G74" i="7" l="1"/>
  <c r="H73" i="7"/>
  <c r="C54" i="6"/>
  <c r="D53" i="6"/>
  <c r="G52" i="5"/>
  <c r="H52" i="5" s="1"/>
  <c r="F53" i="5"/>
  <c r="J123" i="5"/>
  <c r="I124" i="5"/>
  <c r="G75" i="7" l="1"/>
  <c r="H74" i="7"/>
  <c r="J124" i="5"/>
  <c r="I125" i="5"/>
  <c r="F54" i="5"/>
  <c r="G53" i="5"/>
  <c r="H53" i="5" s="1"/>
  <c r="C55" i="6"/>
  <c r="D54" i="6"/>
  <c r="G76" i="7" l="1"/>
  <c r="H75" i="7"/>
  <c r="G54" i="5"/>
  <c r="H54" i="5" s="1"/>
  <c r="F55" i="5"/>
  <c r="C56" i="6"/>
  <c r="D55" i="6"/>
  <c r="I126" i="5"/>
  <c r="J125" i="5"/>
  <c r="G77" i="7" l="1"/>
  <c r="H76" i="7"/>
  <c r="J126" i="5"/>
  <c r="I127" i="5"/>
  <c r="C57" i="6"/>
  <c r="D56" i="6"/>
  <c r="F56" i="5"/>
  <c r="G55" i="5"/>
  <c r="H55" i="5" s="1"/>
  <c r="G78" i="7" l="1"/>
  <c r="H77" i="7"/>
  <c r="G56" i="5"/>
  <c r="H56" i="5" s="1"/>
  <c r="F57" i="5"/>
  <c r="C58" i="6"/>
  <c r="D57" i="6"/>
  <c r="I128" i="5"/>
  <c r="J127" i="5"/>
  <c r="G79" i="7" l="1"/>
  <c r="H78" i="7"/>
  <c r="C59" i="6"/>
  <c r="D58" i="6"/>
  <c r="I129" i="5"/>
  <c r="J128" i="5"/>
  <c r="F58" i="5"/>
  <c r="G57" i="5"/>
  <c r="H57" i="5" s="1"/>
  <c r="G80" i="7" l="1"/>
  <c r="H79" i="7"/>
  <c r="G58" i="5"/>
  <c r="H58" i="5" s="1"/>
  <c r="F59" i="5"/>
  <c r="J129" i="5"/>
  <c r="I130" i="5"/>
  <c r="C60" i="6"/>
  <c r="D59" i="6"/>
  <c r="G81" i="7" l="1"/>
  <c r="H80" i="7"/>
  <c r="C61" i="6"/>
  <c r="D60" i="6"/>
  <c r="I131" i="5"/>
  <c r="J130" i="5"/>
  <c r="F60" i="5"/>
  <c r="G59" i="5"/>
  <c r="H59" i="5" s="1"/>
  <c r="G82" i="7" l="1"/>
  <c r="H81" i="7"/>
  <c r="G60" i="5"/>
  <c r="H60" i="5" s="1"/>
  <c r="F61" i="5"/>
  <c r="J131" i="5"/>
  <c r="I132" i="5"/>
  <c r="C62" i="6"/>
  <c r="D61" i="6"/>
  <c r="G83" i="7" l="1"/>
  <c r="H82" i="7"/>
  <c r="J132" i="5"/>
  <c r="I133" i="5"/>
  <c r="C63" i="6"/>
  <c r="D62" i="6"/>
  <c r="F62" i="5"/>
  <c r="G61" i="5"/>
  <c r="H61" i="5" s="1"/>
  <c r="G84" i="7" l="1"/>
  <c r="H83" i="7"/>
  <c r="G62" i="5"/>
  <c r="H62" i="5" s="1"/>
  <c r="F63" i="5"/>
  <c r="I134" i="5"/>
  <c r="J134" i="5" s="1"/>
  <c r="J135" i="5" s="1"/>
  <c r="J136" i="5" s="1"/>
  <c r="J137" i="5" s="1"/>
  <c r="J138" i="5" s="1"/>
  <c r="J139" i="5" s="1"/>
  <c r="I140" i="5" s="1"/>
  <c r="J133" i="5"/>
  <c r="C64" i="6"/>
  <c r="D63" i="6"/>
  <c r="G85" i="7" l="1"/>
  <c r="H84" i="7"/>
  <c r="C65" i="6"/>
  <c r="D64" i="6"/>
  <c r="J140" i="5"/>
  <c r="I141" i="5"/>
  <c r="F64" i="5"/>
  <c r="G63" i="5"/>
  <c r="H63" i="5" s="1"/>
  <c r="G86" i="7" l="1"/>
  <c r="H85" i="7"/>
  <c r="G64" i="5"/>
  <c r="H64" i="5" s="1"/>
  <c r="F65" i="5"/>
  <c r="J141" i="5"/>
  <c r="I142" i="5"/>
  <c r="C66" i="6"/>
  <c r="D65" i="6"/>
  <c r="G87" i="7" l="1"/>
  <c r="H86" i="7"/>
  <c r="C67" i="6"/>
  <c r="D66" i="6"/>
  <c r="I143" i="5"/>
  <c r="J142" i="5"/>
  <c r="F66" i="5"/>
  <c r="G65" i="5"/>
  <c r="H65" i="5" s="1"/>
  <c r="G88" i="7" l="1"/>
  <c r="H87" i="7"/>
  <c r="F67" i="5"/>
  <c r="G66" i="5"/>
  <c r="H66" i="5" s="1"/>
  <c r="J143" i="5"/>
  <c r="I144" i="5"/>
  <c r="C68" i="6"/>
  <c r="D67" i="6"/>
  <c r="G89" i="7" l="1"/>
  <c r="H88" i="7"/>
  <c r="C69" i="6"/>
  <c r="D68" i="6"/>
  <c r="I145" i="5"/>
  <c r="J144" i="5"/>
  <c r="G67" i="5"/>
  <c r="H67" i="5" s="1"/>
  <c r="F68" i="5"/>
  <c r="G90" i="7" l="1"/>
  <c r="H89" i="7"/>
  <c r="F69" i="5"/>
  <c r="G68" i="5"/>
  <c r="H68" i="5" s="1"/>
  <c r="I146" i="5"/>
  <c r="J145" i="5"/>
  <c r="C70" i="6"/>
  <c r="D69" i="6"/>
  <c r="G91" i="7" l="1"/>
  <c r="H90" i="7"/>
  <c r="C71" i="6"/>
  <c r="D70" i="6"/>
  <c r="J146" i="5"/>
  <c r="I147" i="5"/>
  <c r="G69" i="5"/>
  <c r="F70" i="5"/>
  <c r="H69" i="5"/>
  <c r="G92" i="7" l="1"/>
  <c r="H91" i="7"/>
  <c r="G70" i="5"/>
  <c r="H70" i="5" s="1"/>
  <c r="F71" i="5"/>
  <c r="I148" i="5"/>
  <c r="J147" i="5"/>
  <c r="C72" i="6"/>
  <c r="D71" i="6"/>
  <c r="G93" i="7" l="1"/>
  <c r="H92" i="7"/>
  <c r="C73" i="6"/>
  <c r="D72" i="6"/>
  <c r="J148" i="5"/>
  <c r="I149" i="5"/>
  <c r="F72" i="5"/>
  <c r="G71" i="5"/>
  <c r="H71" i="5" s="1"/>
  <c r="G94" i="7" l="1"/>
  <c r="H93" i="7"/>
  <c r="G72" i="5"/>
  <c r="H72" i="5" s="1"/>
  <c r="F73" i="5"/>
  <c r="J149" i="5"/>
  <c r="I150" i="5"/>
  <c r="C74" i="6"/>
  <c r="D73" i="6"/>
  <c r="G95" i="7" l="1"/>
  <c r="H94" i="7"/>
  <c r="I151" i="5"/>
  <c r="J150" i="5"/>
  <c r="F74" i="5"/>
  <c r="G73" i="5"/>
  <c r="H73" i="5" s="1"/>
  <c r="C75" i="6"/>
  <c r="D74" i="6"/>
  <c r="G96" i="7" l="1"/>
  <c r="H95" i="7"/>
  <c r="C76" i="6"/>
  <c r="D75" i="6"/>
  <c r="G74" i="5"/>
  <c r="F75" i="5"/>
  <c r="H74" i="5"/>
  <c r="J151" i="5"/>
  <c r="I152" i="5"/>
  <c r="G97" i="7" l="1"/>
  <c r="H96" i="7"/>
  <c r="I153" i="5"/>
  <c r="J152" i="5"/>
  <c r="G75" i="5"/>
  <c r="H75" i="5" s="1"/>
  <c r="F76" i="5"/>
  <c r="C77" i="6"/>
  <c r="D76" i="6"/>
  <c r="G98" i="7" l="1"/>
  <c r="H97" i="7"/>
  <c r="F77" i="5"/>
  <c r="G76" i="5"/>
  <c r="H76" i="5" s="1"/>
  <c r="C78" i="6"/>
  <c r="D77" i="6"/>
  <c r="I154" i="5"/>
  <c r="J153" i="5"/>
  <c r="G99" i="7" l="1"/>
  <c r="H98" i="7"/>
  <c r="J154" i="5"/>
  <c r="I155" i="5"/>
  <c r="C79" i="6"/>
  <c r="D78" i="6"/>
  <c r="G77" i="5"/>
  <c r="H77" i="5" s="1"/>
  <c r="F78" i="5"/>
  <c r="G100" i="7" l="1"/>
  <c r="H99" i="7"/>
  <c r="I156" i="5"/>
  <c r="J155" i="5"/>
  <c r="F79" i="5"/>
  <c r="G78" i="5"/>
  <c r="H78" i="5" s="1"/>
  <c r="C80" i="6"/>
  <c r="D79" i="6"/>
  <c r="G101" i="7" l="1"/>
  <c r="H100" i="7"/>
  <c r="G79" i="5"/>
  <c r="F80" i="5"/>
  <c r="H79" i="5"/>
  <c r="C81" i="6"/>
  <c r="D80" i="6"/>
  <c r="J156" i="5"/>
  <c r="I157" i="5"/>
  <c r="G102" i="7" l="1"/>
  <c r="H101" i="7"/>
  <c r="J157" i="5"/>
  <c r="I158" i="5"/>
  <c r="C82" i="6"/>
  <c r="D81" i="6"/>
  <c r="G80" i="5"/>
  <c r="H80" i="5" s="1"/>
  <c r="F81" i="5"/>
  <c r="G103" i="7" l="1"/>
  <c r="H102" i="7"/>
  <c r="F82" i="5"/>
  <c r="G81" i="5"/>
  <c r="H81" i="5" s="1"/>
  <c r="C83" i="6"/>
  <c r="D82" i="6"/>
  <c r="I159" i="5"/>
  <c r="J159" i="5" s="1"/>
  <c r="J160" i="5" s="1"/>
  <c r="J161" i="5" s="1"/>
  <c r="J162" i="5" s="1"/>
  <c r="J163" i="5" s="1"/>
  <c r="I163" i="5" s="1"/>
  <c r="I164" i="5" s="1"/>
  <c r="J158" i="5"/>
  <c r="G104" i="7" l="1"/>
  <c r="H103" i="7"/>
  <c r="J164" i="5"/>
  <c r="I165" i="5"/>
  <c r="C84" i="6"/>
  <c r="D83" i="6"/>
  <c r="G82" i="5"/>
  <c r="H82" i="5" s="1"/>
  <c r="F83" i="5"/>
  <c r="G105" i="7" l="1"/>
  <c r="H104" i="7"/>
  <c r="F84" i="5"/>
  <c r="G83" i="5"/>
  <c r="H83" i="5" s="1"/>
  <c r="C85" i="6"/>
  <c r="D84" i="6"/>
  <c r="I166" i="5"/>
  <c r="J165" i="5"/>
  <c r="G106" i="7" l="1"/>
  <c r="H105" i="7"/>
  <c r="J166" i="5"/>
  <c r="I167" i="5"/>
  <c r="C86" i="6"/>
  <c r="D85" i="6"/>
  <c r="F85" i="5"/>
  <c r="G84" i="5"/>
  <c r="H84" i="5" s="1"/>
  <c r="G107" i="7" l="1"/>
  <c r="H106" i="7"/>
  <c r="F86" i="5"/>
  <c r="G85" i="5"/>
  <c r="H85" i="5" s="1"/>
  <c r="C87" i="6"/>
  <c r="D86" i="6"/>
  <c r="I168" i="5"/>
  <c r="J167" i="5"/>
  <c r="G108" i="7" l="1"/>
  <c r="H107" i="7"/>
  <c r="C88" i="6"/>
  <c r="D87" i="6"/>
  <c r="I169" i="5"/>
  <c r="J168" i="5"/>
  <c r="F87" i="5"/>
  <c r="G86" i="5"/>
  <c r="H86" i="5" s="1"/>
  <c r="G109" i="7" l="1"/>
  <c r="H108" i="7"/>
  <c r="F88" i="5"/>
  <c r="G87" i="5"/>
  <c r="H87" i="5" s="1"/>
  <c r="I170" i="5"/>
  <c r="J169" i="5"/>
  <c r="C89" i="6"/>
  <c r="D88" i="6"/>
  <c r="G110" i="7" l="1"/>
  <c r="H109" i="7"/>
  <c r="J170" i="5"/>
  <c r="I171" i="5"/>
  <c r="C90" i="6"/>
  <c r="D89" i="6"/>
  <c r="F89" i="5"/>
  <c r="G88" i="5"/>
  <c r="H88" i="5" s="1"/>
  <c r="G111" i="7" l="1"/>
  <c r="H110" i="7"/>
  <c r="J171" i="5"/>
  <c r="I172" i="5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F90" i="5"/>
  <c r="G89" i="5"/>
  <c r="H89" i="5" s="1"/>
  <c r="C91" i="6"/>
  <c r="D90" i="6"/>
  <c r="G112" i="7" l="1"/>
  <c r="H111" i="7"/>
  <c r="F91" i="5"/>
  <c r="G90" i="5"/>
  <c r="H90" i="5" s="1"/>
  <c r="J187" i="5"/>
  <c r="J188" i="5" s="1"/>
  <c r="J189" i="5" s="1"/>
  <c r="J190" i="5" s="1"/>
  <c r="J191" i="5" s="1"/>
  <c r="J192" i="5" s="1"/>
  <c r="J193" i="5" s="1"/>
  <c r="J194" i="5" s="1"/>
  <c r="I194" i="5" s="1"/>
  <c r="I195" i="5" s="1"/>
  <c r="I186" i="5"/>
  <c r="C92" i="6"/>
  <c r="D91" i="6"/>
  <c r="G113" i="7" l="1"/>
  <c r="H112" i="7"/>
  <c r="C93" i="6"/>
  <c r="D92" i="6"/>
  <c r="I196" i="5"/>
  <c r="J195" i="5"/>
  <c r="F92" i="5"/>
  <c r="G91" i="5"/>
  <c r="H91" i="5" s="1"/>
  <c r="G114" i="7" l="1"/>
  <c r="H113" i="7"/>
  <c r="J196" i="5"/>
  <c r="I197" i="5"/>
  <c r="F93" i="5"/>
  <c r="G92" i="5"/>
  <c r="H92" i="5" s="1"/>
  <c r="C94" i="6"/>
  <c r="D93" i="6"/>
  <c r="G115" i="7" l="1"/>
  <c r="H114" i="7"/>
  <c r="C95" i="6"/>
  <c r="D94" i="6"/>
  <c r="F94" i="5"/>
  <c r="G93" i="5"/>
  <c r="H93" i="5" s="1"/>
  <c r="I198" i="5"/>
  <c r="J197" i="5"/>
  <c r="G116" i="7" l="1"/>
  <c r="H115" i="7"/>
  <c r="F95" i="5"/>
  <c r="G94" i="5"/>
  <c r="H94" i="5" s="1"/>
  <c r="I199" i="5"/>
  <c r="J198" i="5"/>
  <c r="C96" i="6"/>
  <c r="D95" i="6"/>
  <c r="G117" i="7" l="1"/>
  <c r="H116" i="7"/>
  <c r="C97" i="6"/>
  <c r="D96" i="6"/>
  <c r="J199" i="5"/>
  <c r="I200" i="5"/>
  <c r="F96" i="5"/>
  <c r="G95" i="5"/>
  <c r="H95" i="5" s="1"/>
  <c r="G118" i="7" l="1"/>
  <c r="H117" i="7"/>
  <c r="F97" i="5"/>
  <c r="G96" i="5"/>
  <c r="H96" i="5" s="1"/>
  <c r="I201" i="5"/>
  <c r="J200" i="5"/>
  <c r="C98" i="6"/>
  <c r="D97" i="6"/>
  <c r="G119" i="7" l="1"/>
  <c r="H118" i="7"/>
  <c r="J201" i="5"/>
  <c r="I202" i="5"/>
  <c r="C99" i="6"/>
  <c r="D98" i="6"/>
  <c r="F98" i="5"/>
  <c r="G97" i="5"/>
  <c r="H97" i="5" s="1"/>
  <c r="G120" i="7" l="1"/>
  <c r="H119" i="7"/>
  <c r="F99" i="5"/>
  <c r="G98" i="5"/>
  <c r="H98" i="5" s="1"/>
  <c r="C100" i="6"/>
  <c r="D99" i="6"/>
  <c r="I203" i="5"/>
  <c r="J202" i="5"/>
  <c r="G121" i="7" l="1"/>
  <c r="H120" i="7"/>
  <c r="C101" i="6"/>
  <c r="D100" i="6"/>
  <c r="I204" i="5"/>
  <c r="J203" i="5"/>
  <c r="G99" i="5"/>
  <c r="H99" i="5" s="1"/>
  <c r="F100" i="5"/>
  <c r="G122" i="7" l="1"/>
  <c r="H121" i="7"/>
  <c r="F101" i="5"/>
  <c r="G100" i="5"/>
  <c r="H100" i="5" s="1"/>
  <c r="J204" i="5"/>
  <c r="I205" i="5"/>
  <c r="C102" i="6"/>
  <c r="D101" i="6"/>
  <c r="G123" i="7" l="1"/>
  <c r="H122" i="7"/>
  <c r="I206" i="5"/>
  <c r="J205" i="5"/>
  <c r="C103" i="6"/>
  <c r="D102" i="6"/>
  <c r="G101" i="5"/>
  <c r="H101" i="5" s="1"/>
  <c r="F102" i="5"/>
  <c r="G124" i="7" l="1"/>
  <c r="H123" i="7"/>
  <c r="F103" i="5"/>
  <c r="G102" i="5"/>
  <c r="H102" i="5" s="1"/>
  <c r="C104" i="6"/>
  <c r="D103" i="6"/>
  <c r="I207" i="5"/>
  <c r="J206" i="5"/>
  <c r="G125" i="7" l="1"/>
  <c r="H124" i="7"/>
  <c r="J207" i="5"/>
  <c r="I208" i="5"/>
  <c r="C105" i="6"/>
  <c r="D104" i="6"/>
  <c r="F104" i="5"/>
  <c r="G103" i="5"/>
  <c r="H103" i="5" s="1"/>
  <c r="G126" i="7" l="1"/>
  <c r="H125" i="7"/>
  <c r="G104" i="5"/>
  <c r="H104" i="5" s="1"/>
  <c r="F105" i="5"/>
  <c r="I209" i="5"/>
  <c r="J208" i="5"/>
  <c r="C106" i="6"/>
  <c r="D105" i="6"/>
  <c r="G127" i="7" l="1"/>
  <c r="H126" i="7"/>
  <c r="C107" i="6"/>
  <c r="D106" i="6"/>
  <c r="F106" i="5"/>
  <c r="G105" i="5"/>
  <c r="H105" i="5" s="1"/>
  <c r="J209" i="5"/>
  <c r="I210" i="5"/>
  <c r="G128" i="7" l="1"/>
  <c r="H127" i="7"/>
  <c r="G106" i="5"/>
  <c r="F107" i="5"/>
  <c r="H106" i="5"/>
  <c r="J210" i="5"/>
  <c r="I211" i="5"/>
  <c r="C108" i="6"/>
  <c r="D107" i="6"/>
  <c r="G129" i="7" l="1"/>
  <c r="H128" i="7"/>
  <c r="C109" i="6"/>
  <c r="D108" i="6"/>
  <c r="I212" i="5"/>
  <c r="J211" i="5"/>
  <c r="G107" i="5"/>
  <c r="H107" i="5" s="1"/>
  <c r="F108" i="5"/>
  <c r="G130" i="7" l="1"/>
  <c r="H129" i="7"/>
  <c r="F109" i="5"/>
  <c r="G108" i="5"/>
  <c r="H108" i="5" s="1"/>
  <c r="J212" i="5"/>
  <c r="I213" i="5"/>
  <c r="C110" i="6"/>
  <c r="D109" i="6"/>
  <c r="G131" i="7" l="1"/>
  <c r="H130" i="7"/>
  <c r="C111" i="6"/>
  <c r="D110" i="6"/>
  <c r="I214" i="5"/>
  <c r="J213" i="5"/>
  <c r="G109" i="5"/>
  <c r="H109" i="5" s="1"/>
  <c r="F110" i="5"/>
  <c r="G132" i="7" l="1"/>
  <c r="H131" i="7"/>
  <c r="F111" i="5"/>
  <c r="G110" i="5"/>
  <c r="H110" i="5" s="1"/>
  <c r="I215" i="5"/>
  <c r="J214" i="5"/>
  <c r="C112" i="6"/>
  <c r="D111" i="6"/>
  <c r="G133" i="7" l="1"/>
  <c r="H132" i="7"/>
  <c r="C113" i="6"/>
  <c r="D112" i="6"/>
  <c r="J215" i="5"/>
  <c r="I216" i="5"/>
  <c r="F112" i="5"/>
  <c r="G111" i="5"/>
  <c r="H111" i="5" s="1"/>
  <c r="G134" i="7" l="1"/>
  <c r="H133" i="7"/>
  <c r="G112" i="5"/>
  <c r="H112" i="5" s="1"/>
  <c r="F113" i="5"/>
  <c r="I217" i="5"/>
  <c r="J216" i="5"/>
  <c r="C114" i="6"/>
  <c r="D113" i="6"/>
  <c r="G135" i="7" l="1"/>
  <c r="H134" i="7"/>
  <c r="C115" i="6"/>
  <c r="D114" i="6"/>
  <c r="J217" i="5"/>
  <c r="I218" i="5"/>
  <c r="F114" i="5"/>
  <c r="G113" i="5"/>
  <c r="H113" i="5" s="1"/>
  <c r="G136" i="7" l="1"/>
  <c r="H135" i="7"/>
  <c r="G114" i="5"/>
  <c r="F115" i="5"/>
  <c r="H114" i="5"/>
  <c r="J218" i="5"/>
  <c r="I219" i="5"/>
  <c r="C116" i="6"/>
  <c r="D115" i="6"/>
  <c r="G137" i="7" l="1"/>
  <c r="H136" i="7"/>
  <c r="C117" i="6"/>
  <c r="D116" i="6"/>
  <c r="I220" i="5"/>
  <c r="J219" i="5"/>
  <c r="G115" i="5"/>
  <c r="H115" i="5" s="1"/>
  <c r="F116" i="5"/>
  <c r="G138" i="7" l="1"/>
  <c r="H137" i="7"/>
  <c r="F117" i="5"/>
  <c r="G116" i="5"/>
  <c r="H116" i="5" s="1"/>
  <c r="J220" i="5"/>
  <c r="I221" i="5"/>
  <c r="C118" i="6"/>
  <c r="D117" i="6"/>
  <c r="G139" i="7" l="1"/>
  <c r="H138" i="7"/>
  <c r="C119" i="6"/>
  <c r="D118" i="6"/>
  <c r="I222" i="5"/>
  <c r="J221" i="5"/>
  <c r="G117" i="5"/>
  <c r="H117" i="5" s="1"/>
  <c r="F118" i="5"/>
  <c r="G140" i="7" l="1"/>
  <c r="H139" i="7"/>
  <c r="I223" i="5"/>
  <c r="J222" i="5"/>
  <c r="F119" i="5"/>
  <c r="G118" i="5"/>
  <c r="H118" i="5" s="1"/>
  <c r="C120" i="6"/>
  <c r="D119" i="6"/>
  <c r="G141" i="7" l="1"/>
  <c r="H140" i="7"/>
  <c r="C121" i="6"/>
  <c r="D120" i="6"/>
  <c r="F120" i="5"/>
  <c r="G119" i="5"/>
  <c r="H119" i="5" s="1"/>
  <c r="J223" i="5"/>
  <c r="I224" i="5"/>
  <c r="G142" i="7" l="1"/>
  <c r="H141" i="7"/>
  <c r="I225" i="5"/>
  <c r="J224" i="5"/>
  <c r="C122" i="6"/>
  <c r="D121" i="6"/>
  <c r="G120" i="5"/>
  <c r="H120" i="5" s="1"/>
  <c r="F121" i="5"/>
  <c r="G143" i="7" l="1"/>
  <c r="H142" i="7"/>
  <c r="F122" i="5"/>
  <c r="G121" i="5"/>
  <c r="H121" i="5" s="1"/>
  <c r="C123" i="6"/>
  <c r="D122" i="6"/>
  <c r="J225" i="5"/>
  <c r="I226" i="5"/>
  <c r="G144" i="7" l="1"/>
  <c r="H143" i="7"/>
  <c r="J226" i="5"/>
  <c r="I227" i="5"/>
  <c r="C124" i="6"/>
  <c r="D123" i="6"/>
  <c r="G122" i="5"/>
  <c r="F123" i="5"/>
  <c r="H122" i="5"/>
  <c r="G145" i="7" l="1"/>
  <c r="H144" i="7"/>
  <c r="G123" i="5"/>
  <c r="H123" i="5" s="1"/>
  <c r="F124" i="5"/>
  <c r="C125" i="6"/>
  <c r="D124" i="6"/>
  <c r="I228" i="5"/>
  <c r="J227" i="5"/>
  <c r="G146" i="7" l="1"/>
  <c r="H145" i="7"/>
  <c r="F125" i="5"/>
  <c r="G124" i="5"/>
  <c r="H124" i="5" s="1"/>
  <c r="J228" i="5"/>
  <c r="I229" i="5"/>
  <c r="C126" i="6"/>
  <c r="D125" i="6"/>
  <c r="G147" i="7" l="1"/>
  <c r="H146" i="7"/>
  <c r="C127" i="6"/>
  <c r="D126" i="6"/>
  <c r="I230" i="5"/>
  <c r="J229" i="5"/>
  <c r="G125" i="5"/>
  <c r="H125" i="5" s="1"/>
  <c r="F126" i="5"/>
  <c r="G148" i="7" l="1"/>
  <c r="H147" i="7"/>
  <c r="F127" i="5"/>
  <c r="G126" i="5"/>
  <c r="H126" i="5" s="1"/>
  <c r="I231" i="5"/>
  <c r="J230" i="5"/>
  <c r="C128" i="6"/>
  <c r="D127" i="6"/>
  <c r="G149" i="7" l="1"/>
  <c r="H148" i="7"/>
  <c r="C129" i="6"/>
  <c r="D128" i="6"/>
  <c r="J231" i="5"/>
  <c r="I232" i="5"/>
  <c r="F128" i="5"/>
  <c r="G127" i="5"/>
  <c r="H127" i="5" s="1"/>
  <c r="G150" i="7" l="1"/>
  <c r="H149" i="7"/>
  <c r="G128" i="5"/>
  <c r="H128" i="5" s="1"/>
  <c r="F129" i="5"/>
  <c r="I233" i="5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I248" i="5" s="1"/>
  <c r="I249" i="5" s="1"/>
  <c r="J232" i="5"/>
  <c r="C130" i="6"/>
  <c r="D129" i="6"/>
  <c r="G151" i="7" l="1"/>
  <c r="H150" i="7"/>
  <c r="C131" i="6"/>
  <c r="D130" i="6"/>
  <c r="F130" i="5"/>
  <c r="G129" i="5"/>
  <c r="H129" i="5" s="1"/>
  <c r="I250" i="5"/>
  <c r="J249" i="5"/>
  <c r="G152" i="7" l="1"/>
  <c r="H151" i="7"/>
  <c r="G130" i="5"/>
  <c r="F131" i="5"/>
  <c r="H130" i="5"/>
  <c r="I251" i="5"/>
  <c r="J250" i="5"/>
  <c r="C132" i="6"/>
  <c r="D131" i="6"/>
  <c r="G153" i="7" l="1"/>
  <c r="H152" i="7"/>
  <c r="G131" i="5"/>
  <c r="H131" i="5" s="1"/>
  <c r="F132" i="5"/>
  <c r="C133" i="6"/>
  <c r="D132" i="6"/>
  <c r="I252" i="5"/>
  <c r="J251" i="5"/>
  <c r="G154" i="7" l="1"/>
  <c r="H153" i="7"/>
  <c r="J252" i="5"/>
  <c r="I253" i="5"/>
  <c r="J253" i="5" s="1"/>
  <c r="L2" i="5" s="1"/>
  <c r="E24" i="11" s="1"/>
  <c r="C134" i="6"/>
  <c r="D133" i="6"/>
  <c r="F133" i="5"/>
  <c r="G132" i="5"/>
  <c r="H132" i="5" s="1"/>
  <c r="G155" i="7" l="1"/>
  <c r="H154" i="7"/>
  <c r="G133" i="5"/>
  <c r="H133" i="5" s="1"/>
  <c r="F134" i="5"/>
  <c r="C135" i="6"/>
  <c r="D134" i="6"/>
  <c r="G156" i="7" l="1"/>
  <c r="H155" i="7"/>
  <c r="F135" i="5"/>
  <c r="G134" i="5"/>
  <c r="H134" i="5" s="1"/>
  <c r="C136" i="6"/>
  <c r="D135" i="6"/>
  <c r="G157" i="7" l="1"/>
  <c r="H156" i="7"/>
  <c r="C137" i="6"/>
  <c r="D136" i="6"/>
  <c r="F136" i="5"/>
  <c r="G135" i="5"/>
  <c r="H135" i="5" s="1"/>
  <c r="G158" i="7" l="1"/>
  <c r="H157" i="7"/>
  <c r="F137" i="5"/>
  <c r="G136" i="5"/>
  <c r="H136" i="5" s="1"/>
  <c r="C138" i="6"/>
  <c r="D137" i="6"/>
  <c r="G159" i="7" l="1"/>
  <c r="H158" i="7"/>
  <c r="C139" i="6"/>
  <c r="D138" i="6"/>
  <c r="F138" i="5"/>
  <c r="G137" i="5"/>
  <c r="H137" i="5" s="1"/>
  <c r="G160" i="7" l="1"/>
  <c r="H159" i="7"/>
  <c r="F139" i="5"/>
  <c r="G138" i="5"/>
  <c r="H138" i="5" s="1"/>
  <c r="C140" i="6"/>
  <c r="D139" i="6"/>
  <c r="G161" i="7" l="1"/>
  <c r="H160" i="7"/>
  <c r="C141" i="6"/>
  <c r="D140" i="6"/>
  <c r="F140" i="5"/>
  <c r="G139" i="5"/>
  <c r="H139" i="5" s="1"/>
  <c r="G162" i="7" l="1"/>
  <c r="H161" i="7"/>
  <c r="G140" i="5"/>
  <c r="H140" i="5" s="1"/>
  <c r="F141" i="5"/>
  <c r="C142" i="6"/>
  <c r="D141" i="6"/>
  <c r="G163" i="7" l="1"/>
  <c r="H162" i="7"/>
  <c r="F142" i="5"/>
  <c r="G141" i="5"/>
  <c r="H141" i="5" s="1"/>
  <c r="C143" i="6"/>
  <c r="D142" i="6"/>
  <c r="G164" i="7" l="1"/>
  <c r="H163" i="7"/>
  <c r="C144" i="6"/>
  <c r="D143" i="6"/>
  <c r="G142" i="5"/>
  <c r="H142" i="5" s="1"/>
  <c r="F143" i="5"/>
  <c r="G165" i="7" l="1"/>
  <c r="H164" i="7"/>
  <c r="F144" i="5"/>
  <c r="G143" i="5"/>
  <c r="H143" i="5" s="1"/>
  <c r="C145" i="6"/>
  <c r="D144" i="6"/>
  <c r="G166" i="7" l="1"/>
  <c r="H165" i="7"/>
  <c r="C146" i="6"/>
  <c r="D145" i="6"/>
  <c r="F145" i="5"/>
  <c r="G144" i="5"/>
  <c r="H144" i="5" s="1"/>
  <c r="G167" i="7" l="1"/>
  <c r="H166" i="7"/>
  <c r="G145" i="5"/>
  <c r="H145" i="5" s="1"/>
  <c r="F146" i="5"/>
  <c r="C147" i="6"/>
  <c r="D146" i="6"/>
  <c r="G168" i="7" l="1"/>
  <c r="H167" i="7"/>
  <c r="F147" i="5"/>
  <c r="G146" i="5"/>
  <c r="H146" i="5" s="1"/>
  <c r="C148" i="6"/>
  <c r="D147" i="6"/>
  <c r="G169" i="7" l="1"/>
  <c r="H168" i="7"/>
  <c r="C149" i="6"/>
  <c r="D148" i="6"/>
  <c r="G147" i="5"/>
  <c r="H147" i="5" s="1"/>
  <c r="F148" i="5"/>
  <c r="G170" i="7" l="1"/>
  <c r="H169" i="7"/>
  <c r="G148" i="5"/>
  <c r="H148" i="5" s="1"/>
  <c r="F149" i="5"/>
  <c r="C150" i="6"/>
  <c r="D149" i="6"/>
  <c r="G171" i="7" l="1"/>
  <c r="H170" i="7"/>
  <c r="C151" i="6"/>
  <c r="D150" i="6"/>
  <c r="F150" i="5"/>
  <c r="G149" i="5"/>
  <c r="H149" i="5" s="1"/>
  <c r="G172" i="7" l="1"/>
  <c r="H171" i="7"/>
  <c r="G150" i="5"/>
  <c r="H150" i="5" s="1"/>
  <c r="F151" i="5"/>
  <c r="C152" i="6"/>
  <c r="D151" i="6"/>
  <c r="G173" i="7" l="1"/>
  <c r="H172" i="7"/>
  <c r="C153" i="6"/>
  <c r="D152" i="6"/>
  <c r="F152" i="5"/>
  <c r="G151" i="5"/>
  <c r="H151" i="5" s="1"/>
  <c r="G174" i="7" l="1"/>
  <c r="H173" i="7"/>
  <c r="C154" i="6"/>
  <c r="D153" i="6"/>
  <c r="F153" i="5"/>
  <c r="G152" i="5"/>
  <c r="H152" i="5" s="1"/>
  <c r="G175" i="7" l="1"/>
  <c r="H174" i="7"/>
  <c r="G153" i="5"/>
  <c r="H153" i="5" s="1"/>
  <c r="F154" i="5"/>
  <c r="C155" i="6"/>
  <c r="D154" i="6"/>
  <c r="G176" i="7" l="1"/>
  <c r="H175" i="7"/>
  <c r="C156" i="6"/>
  <c r="D155" i="6"/>
  <c r="F155" i="5"/>
  <c r="G154" i="5"/>
  <c r="H154" i="5" s="1"/>
  <c r="G177" i="7" l="1"/>
  <c r="H176" i="7"/>
  <c r="G155" i="5"/>
  <c r="F156" i="5"/>
  <c r="H155" i="5"/>
  <c r="C157" i="6"/>
  <c r="D156" i="6"/>
  <c r="G178" i="7" l="1"/>
  <c r="H177" i="7"/>
  <c r="C158" i="6"/>
  <c r="D157" i="6"/>
  <c r="G156" i="5"/>
  <c r="H156" i="5" s="1"/>
  <c r="F157" i="5"/>
  <c r="G179" i="7" l="1"/>
  <c r="H178" i="7"/>
  <c r="F158" i="5"/>
  <c r="G157" i="5"/>
  <c r="H157" i="5" s="1"/>
  <c r="C159" i="6"/>
  <c r="D158" i="6"/>
  <c r="G180" i="7" l="1"/>
  <c r="H179" i="7"/>
  <c r="C160" i="6"/>
  <c r="D159" i="6"/>
  <c r="G158" i="5"/>
  <c r="H158" i="5" s="1"/>
  <c r="F159" i="5"/>
  <c r="G181" i="7" l="1"/>
  <c r="H180" i="7"/>
  <c r="F160" i="5"/>
  <c r="G159" i="5"/>
  <c r="H159" i="5" s="1"/>
  <c r="C161" i="6"/>
  <c r="D160" i="6"/>
  <c r="G182" i="7" l="1"/>
  <c r="H181" i="7"/>
  <c r="C162" i="6"/>
  <c r="D161" i="6"/>
  <c r="F161" i="5"/>
  <c r="G160" i="5"/>
  <c r="H160" i="5" s="1"/>
  <c r="G183" i="7" l="1"/>
  <c r="H182" i="7"/>
  <c r="F162" i="5"/>
  <c r="G161" i="5"/>
  <c r="H161" i="5" s="1"/>
  <c r="C163" i="6"/>
  <c r="D162" i="6"/>
  <c r="G184" i="7" l="1"/>
  <c r="H183" i="7"/>
  <c r="C164" i="6"/>
  <c r="D163" i="6"/>
  <c r="F163" i="5"/>
  <c r="G162" i="5"/>
  <c r="H162" i="5" s="1"/>
  <c r="G185" i="7" l="1"/>
  <c r="H184" i="7"/>
  <c r="G163" i="5"/>
  <c r="H163" i="5" s="1"/>
  <c r="F164" i="5"/>
  <c r="C165" i="6"/>
  <c r="D164" i="6"/>
  <c r="G186" i="7" l="1"/>
  <c r="H185" i="7"/>
  <c r="F165" i="5"/>
  <c r="G164" i="5"/>
  <c r="H164" i="5" s="1"/>
  <c r="C166" i="6"/>
  <c r="D165" i="6"/>
  <c r="G187" i="7" l="1"/>
  <c r="H186" i="7"/>
  <c r="C167" i="6"/>
  <c r="D166" i="6"/>
  <c r="G165" i="5"/>
  <c r="H165" i="5" s="1"/>
  <c r="F166" i="5"/>
  <c r="G188" i="7" l="1"/>
  <c r="H187" i="7"/>
  <c r="F167" i="5"/>
  <c r="G166" i="5"/>
  <c r="H166" i="5" s="1"/>
  <c r="C168" i="6"/>
  <c r="D167" i="6"/>
  <c r="G189" i="7" l="1"/>
  <c r="H188" i="7"/>
  <c r="C169" i="6"/>
  <c r="D168" i="6"/>
  <c r="F168" i="5"/>
  <c r="G167" i="5"/>
  <c r="H167" i="5" s="1"/>
  <c r="G190" i="7" l="1"/>
  <c r="H189" i="7"/>
  <c r="G168" i="5"/>
  <c r="H168" i="5" s="1"/>
  <c r="F169" i="5"/>
  <c r="C170" i="6"/>
  <c r="D169" i="6"/>
  <c r="G191" i="7" l="1"/>
  <c r="H190" i="7"/>
  <c r="D170" i="6"/>
  <c r="C171" i="6"/>
  <c r="F170" i="5"/>
  <c r="G169" i="5"/>
  <c r="H169" i="5" s="1"/>
  <c r="G192" i="7" l="1"/>
  <c r="H191" i="7"/>
  <c r="G170" i="5"/>
  <c r="H170" i="5" s="1"/>
  <c r="F171" i="5"/>
  <c r="C172" i="6"/>
  <c r="D171" i="6"/>
  <c r="G193" i="7" l="1"/>
  <c r="H192" i="7"/>
  <c r="F172" i="5"/>
  <c r="G171" i="5"/>
  <c r="H171" i="5" s="1"/>
  <c r="C173" i="6"/>
  <c r="D172" i="6"/>
  <c r="G194" i="7" l="1"/>
  <c r="H193" i="7"/>
  <c r="C174" i="6"/>
  <c r="D173" i="6"/>
  <c r="G172" i="5"/>
  <c r="F173" i="5"/>
  <c r="H172" i="5"/>
  <c r="G195" i="7" l="1"/>
  <c r="H194" i="7"/>
  <c r="F174" i="5"/>
  <c r="G173" i="5"/>
  <c r="H173" i="5" s="1"/>
  <c r="C175" i="6"/>
  <c r="D174" i="6"/>
  <c r="G196" i="7" l="1"/>
  <c r="H195" i="7"/>
  <c r="C176" i="6"/>
  <c r="D175" i="6"/>
  <c r="F175" i="5"/>
  <c r="G174" i="5"/>
  <c r="H174" i="5" s="1"/>
  <c r="G197" i="7" l="1"/>
  <c r="H196" i="7"/>
  <c r="F176" i="5"/>
  <c r="G175" i="5"/>
  <c r="H175" i="5" s="1"/>
  <c r="D176" i="6"/>
  <c r="C177" i="6"/>
  <c r="G198" i="7" l="1"/>
  <c r="H197" i="7"/>
  <c r="C178" i="6"/>
  <c r="D177" i="6"/>
  <c r="G176" i="5"/>
  <c r="H176" i="5" s="1"/>
  <c r="F177" i="5"/>
  <c r="G199" i="7" l="1"/>
  <c r="H198" i="7"/>
  <c r="F178" i="5"/>
  <c r="G177" i="5"/>
  <c r="H177" i="5" s="1"/>
  <c r="C179" i="6"/>
  <c r="D178" i="6"/>
  <c r="G200" i="7" l="1"/>
  <c r="H199" i="7"/>
  <c r="C180" i="6"/>
  <c r="D179" i="6"/>
  <c r="F179" i="5"/>
  <c r="G178" i="5"/>
  <c r="H178" i="5" s="1"/>
  <c r="G201" i="7" l="1"/>
  <c r="H200" i="7"/>
  <c r="F180" i="5"/>
  <c r="G179" i="5"/>
  <c r="H179" i="5" s="1"/>
  <c r="C181" i="6"/>
  <c r="D180" i="6"/>
  <c r="G202" i="7" l="1"/>
  <c r="H201" i="7"/>
  <c r="C182" i="6"/>
  <c r="D181" i="6"/>
  <c r="F181" i="5"/>
  <c r="G180" i="5"/>
  <c r="H180" i="5" s="1"/>
  <c r="G203" i="7" l="1"/>
  <c r="H202" i="7"/>
  <c r="F182" i="5"/>
  <c r="G181" i="5"/>
  <c r="H181" i="5" s="1"/>
  <c r="C183" i="6"/>
  <c r="D182" i="6"/>
  <c r="G204" i="7" l="1"/>
  <c r="H203" i="7"/>
  <c r="C184" i="6"/>
  <c r="D183" i="6"/>
  <c r="F183" i="5"/>
  <c r="G182" i="5"/>
  <c r="H182" i="5" s="1"/>
  <c r="G205" i="7" l="1"/>
  <c r="H204" i="7"/>
  <c r="F184" i="5"/>
  <c r="G183" i="5"/>
  <c r="H183" i="5" s="1"/>
  <c r="C185" i="6"/>
  <c r="D184" i="6"/>
  <c r="G206" i="7" l="1"/>
  <c r="H205" i="7"/>
  <c r="C186" i="6"/>
  <c r="D185" i="6"/>
  <c r="F185" i="5"/>
  <c r="G184" i="5"/>
  <c r="H184" i="5" s="1"/>
  <c r="G207" i="7" l="1"/>
  <c r="H206" i="7"/>
  <c r="F186" i="5"/>
  <c r="G185" i="5"/>
  <c r="H185" i="5" s="1"/>
  <c r="C187" i="6"/>
  <c r="D186" i="6"/>
  <c r="G208" i="7" l="1"/>
  <c r="H207" i="7"/>
  <c r="C188" i="6"/>
  <c r="D187" i="6"/>
  <c r="G186" i="5"/>
  <c r="H186" i="5" s="1"/>
  <c r="F187" i="5"/>
  <c r="G209" i="7" l="1"/>
  <c r="H208" i="7"/>
  <c r="G187" i="5"/>
  <c r="H187" i="5" s="1"/>
  <c r="F188" i="5"/>
  <c r="D188" i="6"/>
  <c r="C189" i="6"/>
  <c r="G210" i="7" l="1"/>
  <c r="H209" i="7"/>
  <c r="C190" i="6"/>
  <c r="D189" i="6"/>
  <c r="G188" i="5"/>
  <c r="H188" i="5" s="1"/>
  <c r="F189" i="5"/>
  <c r="G211" i="7" l="1"/>
  <c r="H210" i="7"/>
  <c r="G189" i="5"/>
  <c r="H189" i="5" s="1"/>
  <c r="F190" i="5"/>
  <c r="D190" i="6"/>
  <c r="C191" i="6"/>
  <c r="G212" i="7" l="1"/>
  <c r="H211" i="7"/>
  <c r="G190" i="5"/>
  <c r="H190" i="5" s="1"/>
  <c r="F191" i="5"/>
  <c r="C192" i="6"/>
  <c r="D191" i="6"/>
  <c r="G213" i="7" l="1"/>
  <c r="H212" i="7"/>
  <c r="D192" i="6"/>
  <c r="C193" i="6"/>
  <c r="G191" i="5"/>
  <c r="H191" i="5" s="1"/>
  <c r="F192" i="5"/>
  <c r="G214" i="7" l="1"/>
  <c r="H213" i="7"/>
  <c r="G192" i="5"/>
  <c r="H192" i="5" s="1"/>
  <c r="F193" i="5"/>
  <c r="C194" i="6"/>
  <c r="D193" i="6"/>
  <c r="G215" i="7" l="1"/>
  <c r="H214" i="7"/>
  <c r="G193" i="5"/>
  <c r="H193" i="5" s="1"/>
  <c r="F194" i="5"/>
  <c r="C195" i="6"/>
  <c r="D194" i="6"/>
  <c r="G216" i="7" l="1"/>
  <c r="H215" i="7"/>
  <c r="F195" i="5"/>
  <c r="G194" i="5"/>
  <c r="H194" i="5" s="1"/>
  <c r="C196" i="6"/>
  <c r="D195" i="6"/>
  <c r="G217" i="7" l="1"/>
  <c r="H216" i="7"/>
  <c r="C197" i="6"/>
  <c r="D196" i="6"/>
  <c r="G195" i="5"/>
  <c r="H195" i="5" s="1"/>
  <c r="F196" i="5"/>
  <c r="G218" i="7" l="1"/>
  <c r="H217" i="7"/>
  <c r="F197" i="5"/>
  <c r="G196" i="5"/>
  <c r="H196" i="5" s="1"/>
  <c r="C198" i="6"/>
  <c r="D197" i="6"/>
  <c r="G219" i="7" l="1"/>
  <c r="H218" i="7"/>
  <c r="C199" i="6"/>
  <c r="D198" i="6"/>
  <c r="G197" i="5"/>
  <c r="H197" i="5" s="1"/>
  <c r="F198" i="5"/>
  <c r="G220" i="7" l="1"/>
  <c r="H219" i="7"/>
  <c r="G198" i="5"/>
  <c r="H198" i="5" s="1"/>
  <c r="F199" i="5"/>
  <c r="C200" i="6"/>
  <c r="D199" i="6"/>
  <c r="G221" i="7" l="1"/>
  <c r="H220" i="7"/>
  <c r="F200" i="5"/>
  <c r="G199" i="5"/>
  <c r="H199" i="5" s="1"/>
  <c r="C201" i="6"/>
  <c r="D200" i="6"/>
  <c r="G222" i="7" l="1"/>
  <c r="H221" i="7"/>
  <c r="C202" i="6"/>
  <c r="D201" i="6"/>
  <c r="G200" i="5"/>
  <c r="H200" i="5" s="1"/>
  <c r="F201" i="5"/>
  <c r="G223" i="7" l="1"/>
  <c r="H222" i="7"/>
  <c r="F202" i="5"/>
  <c r="G201" i="5"/>
  <c r="H201" i="5" s="1"/>
  <c r="C203" i="6"/>
  <c r="D202" i="6"/>
  <c r="G224" i="7" l="1"/>
  <c r="H223" i="7"/>
  <c r="C204" i="6"/>
  <c r="D203" i="6"/>
  <c r="F203" i="5"/>
  <c r="G202" i="5"/>
  <c r="H202" i="5" s="1"/>
  <c r="G225" i="7" l="1"/>
  <c r="H224" i="7"/>
  <c r="G203" i="5"/>
  <c r="H203" i="5" s="1"/>
  <c r="F204" i="5"/>
  <c r="C205" i="6"/>
  <c r="D204" i="6"/>
  <c r="G226" i="7" l="1"/>
  <c r="H225" i="7"/>
  <c r="C206" i="6"/>
  <c r="D205" i="6"/>
  <c r="F205" i="5"/>
  <c r="G204" i="5"/>
  <c r="H204" i="5"/>
  <c r="G227" i="7" l="1"/>
  <c r="H226" i="7"/>
  <c r="F206" i="5"/>
  <c r="G205" i="5"/>
  <c r="H205" i="5" s="1"/>
  <c r="C207" i="6"/>
  <c r="D206" i="6"/>
  <c r="G228" i="7" l="1"/>
  <c r="H227" i="7"/>
  <c r="C208" i="6"/>
  <c r="D207" i="6"/>
  <c r="G206" i="5"/>
  <c r="H206" i="5" s="1"/>
  <c r="F207" i="5"/>
  <c r="G229" i="7" l="1"/>
  <c r="H228" i="7"/>
  <c r="F208" i="5"/>
  <c r="G207" i="5"/>
  <c r="H207" i="5" s="1"/>
  <c r="C209" i="6"/>
  <c r="D208" i="6"/>
  <c r="G230" i="7" l="1"/>
  <c r="H229" i="7"/>
  <c r="C210" i="6"/>
  <c r="D209" i="6"/>
  <c r="G208" i="5"/>
  <c r="F209" i="5"/>
  <c r="H208" i="5"/>
  <c r="G231" i="7" l="1"/>
  <c r="H230" i="7"/>
  <c r="F210" i="5"/>
  <c r="G209" i="5"/>
  <c r="H209" i="5" s="1"/>
  <c r="D210" i="6"/>
  <c r="C211" i="6"/>
  <c r="G232" i="7" l="1"/>
  <c r="H231" i="7"/>
  <c r="F211" i="5"/>
  <c r="G210" i="5"/>
  <c r="H210" i="5" s="1"/>
  <c r="C212" i="6"/>
  <c r="D211" i="6"/>
  <c r="G233" i="7" l="1"/>
  <c r="H232" i="7"/>
  <c r="C213" i="6"/>
  <c r="D212" i="6"/>
  <c r="G211" i="5"/>
  <c r="H211" i="5" s="1"/>
  <c r="F212" i="5"/>
  <c r="G234" i="7" l="1"/>
  <c r="H233" i="7"/>
  <c r="F213" i="5"/>
  <c r="G212" i="5"/>
  <c r="H212" i="5" s="1"/>
  <c r="C214" i="6"/>
  <c r="D213" i="6"/>
  <c r="G235" i="7" l="1"/>
  <c r="H234" i="7"/>
  <c r="C215" i="6"/>
  <c r="D214" i="6"/>
  <c r="F214" i="5"/>
  <c r="G213" i="5"/>
  <c r="H213" i="5" s="1"/>
  <c r="G236" i="7" l="1"/>
  <c r="H235" i="7"/>
  <c r="G214" i="5"/>
  <c r="H214" i="5" s="1"/>
  <c r="F215" i="5"/>
  <c r="C216" i="6"/>
  <c r="D215" i="6"/>
  <c r="G237" i="7" l="1"/>
  <c r="H236" i="7"/>
  <c r="F216" i="5"/>
  <c r="G215" i="5"/>
  <c r="H215" i="5" s="1"/>
  <c r="C217" i="6"/>
  <c r="D216" i="6"/>
  <c r="G238" i="7" l="1"/>
  <c r="H237" i="7"/>
  <c r="C218" i="6"/>
  <c r="D217" i="6"/>
  <c r="G216" i="5"/>
  <c r="H216" i="5" s="1"/>
  <c r="F217" i="5"/>
  <c r="G239" i="7" l="1"/>
  <c r="H238" i="7"/>
  <c r="G217" i="5"/>
  <c r="H217" i="5" s="1"/>
  <c r="F218" i="5"/>
  <c r="C219" i="6"/>
  <c r="D218" i="6"/>
  <c r="G240" i="7" l="1"/>
  <c r="H239" i="7"/>
  <c r="C220" i="6"/>
  <c r="D219" i="6"/>
  <c r="F219" i="5"/>
  <c r="G218" i="5"/>
  <c r="H218" i="5" s="1"/>
  <c r="G241" i="7" l="1"/>
  <c r="H240" i="7"/>
  <c r="G219" i="5"/>
  <c r="H219" i="5" s="1"/>
  <c r="F220" i="5"/>
  <c r="C221" i="6"/>
  <c r="D220" i="6"/>
  <c r="G242" i="7" l="1"/>
  <c r="H241" i="7"/>
  <c r="F221" i="5"/>
  <c r="G220" i="5"/>
  <c r="H220" i="5" s="1"/>
  <c r="C222" i="6"/>
  <c r="D221" i="6"/>
  <c r="G243" i="7" l="1"/>
  <c r="H242" i="7"/>
  <c r="C223" i="6"/>
  <c r="D222" i="6"/>
  <c r="F222" i="5"/>
  <c r="G221" i="5"/>
  <c r="H221" i="5" s="1"/>
  <c r="G244" i="7" l="1"/>
  <c r="H243" i="7"/>
  <c r="G222" i="5"/>
  <c r="H222" i="5" s="1"/>
  <c r="F223" i="5"/>
  <c r="C224" i="6"/>
  <c r="D223" i="6"/>
  <c r="G245" i="7" l="1"/>
  <c r="H244" i="7"/>
  <c r="F224" i="5"/>
  <c r="G223" i="5"/>
  <c r="H223" i="5" s="1"/>
  <c r="C225" i="6"/>
  <c r="D224" i="6"/>
  <c r="G246" i="7" l="1"/>
  <c r="H245" i="7"/>
  <c r="C226" i="6"/>
  <c r="D225" i="6"/>
  <c r="G224" i="5"/>
  <c r="F225" i="5"/>
  <c r="H224" i="5"/>
  <c r="G247" i="7" l="1"/>
  <c r="H246" i="7"/>
  <c r="G225" i="5"/>
  <c r="H225" i="5" s="1"/>
  <c r="F226" i="5"/>
  <c r="C227" i="6"/>
  <c r="D226" i="6"/>
  <c r="G248" i="7" l="1"/>
  <c r="H247" i="7"/>
  <c r="C228" i="6"/>
  <c r="D227" i="6"/>
  <c r="F227" i="5"/>
  <c r="G226" i="5"/>
  <c r="H226" i="5" s="1"/>
  <c r="G249" i="7" l="1"/>
  <c r="H248" i="7"/>
  <c r="G227" i="5"/>
  <c r="H227" i="5" s="1"/>
  <c r="F228" i="5"/>
  <c r="C229" i="6"/>
  <c r="D228" i="6"/>
  <c r="G250" i="7" l="1"/>
  <c r="H249" i="7"/>
  <c r="F229" i="5"/>
  <c r="G228" i="5"/>
  <c r="H228" i="5" s="1"/>
  <c r="C230" i="6"/>
  <c r="D229" i="6"/>
  <c r="G251" i="7" l="1"/>
  <c r="H250" i="7"/>
  <c r="C231" i="6"/>
  <c r="D230" i="6"/>
  <c r="F230" i="5"/>
  <c r="G229" i="5"/>
  <c r="H229" i="5" s="1"/>
  <c r="G252" i="7" l="1"/>
  <c r="H251" i="7"/>
  <c r="G230" i="5"/>
  <c r="H230" i="5" s="1"/>
  <c r="F231" i="5"/>
  <c r="C232" i="6"/>
  <c r="D231" i="6"/>
  <c r="G253" i="7" l="1"/>
  <c r="H253" i="7" s="1"/>
  <c r="J3" i="7" s="1"/>
  <c r="E27" i="11" s="1"/>
  <c r="H252" i="7"/>
  <c r="F232" i="5"/>
  <c r="G231" i="5"/>
  <c r="H231" i="5" s="1"/>
  <c r="C233" i="6"/>
  <c r="D232" i="6"/>
  <c r="C234" i="6" l="1"/>
  <c r="D233" i="6"/>
  <c r="G232" i="5"/>
  <c r="F233" i="5"/>
  <c r="H232" i="5"/>
  <c r="G233" i="5" l="1"/>
  <c r="H233" i="5" s="1"/>
  <c r="F234" i="5"/>
  <c r="C235" i="6"/>
  <c r="D234" i="6"/>
  <c r="C236" i="6" l="1"/>
  <c r="D235" i="6"/>
  <c r="F235" i="5"/>
  <c r="G234" i="5"/>
  <c r="H234" i="5" s="1"/>
  <c r="G235" i="5" l="1"/>
  <c r="H235" i="5" s="1"/>
  <c r="F236" i="5"/>
  <c r="C237" i="6"/>
  <c r="D236" i="6"/>
  <c r="C238" i="6" l="1"/>
  <c r="D237" i="6"/>
  <c r="F237" i="5"/>
  <c r="G236" i="5"/>
  <c r="H236" i="5" s="1"/>
  <c r="G237" i="5" l="1"/>
  <c r="H237" i="5" s="1"/>
  <c r="F238" i="5"/>
  <c r="C239" i="6"/>
  <c r="D238" i="6"/>
  <c r="F239" i="5" l="1"/>
  <c r="G238" i="5"/>
  <c r="H238" i="5" s="1"/>
  <c r="C240" i="6"/>
  <c r="D239" i="6"/>
  <c r="C241" i="6" l="1"/>
  <c r="D240" i="6"/>
  <c r="G239" i="5"/>
  <c r="H239" i="5" s="1"/>
  <c r="F240" i="5"/>
  <c r="F241" i="5" l="1"/>
  <c r="G240" i="5"/>
  <c r="H240" i="5" s="1"/>
  <c r="C242" i="6"/>
  <c r="D241" i="6"/>
  <c r="C243" i="6" l="1"/>
  <c r="D242" i="6"/>
  <c r="G241" i="5"/>
  <c r="H241" i="5" s="1"/>
  <c r="F242" i="5"/>
  <c r="F243" i="5" l="1"/>
  <c r="G242" i="5"/>
  <c r="H242" i="5" s="1"/>
  <c r="C244" i="6"/>
  <c r="D243" i="6"/>
  <c r="C245" i="6" l="1"/>
  <c r="D244" i="6"/>
  <c r="G243" i="5"/>
  <c r="H243" i="5" s="1"/>
  <c r="F244" i="5"/>
  <c r="F245" i="5" l="1"/>
  <c r="G244" i="5"/>
  <c r="H244" i="5" s="1"/>
  <c r="C246" i="6"/>
  <c r="D245" i="6"/>
  <c r="C247" i="6" l="1"/>
  <c r="D246" i="6"/>
  <c r="G245" i="5"/>
  <c r="H245" i="5" s="1"/>
  <c r="F246" i="5"/>
  <c r="F247" i="5" l="1"/>
  <c r="G246" i="5"/>
  <c r="H246" i="5" s="1"/>
  <c r="C248" i="6"/>
  <c r="D247" i="6"/>
  <c r="C249" i="6" l="1"/>
  <c r="D248" i="6"/>
  <c r="G247" i="5"/>
  <c r="H247" i="5" s="1"/>
  <c r="F248" i="5"/>
  <c r="F249" i="5" l="1"/>
  <c r="G248" i="5"/>
  <c r="H248" i="5" s="1"/>
  <c r="C250" i="6"/>
  <c r="D249" i="6"/>
  <c r="C251" i="6" l="1"/>
  <c r="D250" i="6"/>
  <c r="G249" i="5"/>
  <c r="H249" i="5" s="1"/>
  <c r="F250" i="5"/>
  <c r="F251" i="5" l="1"/>
  <c r="G250" i="5"/>
  <c r="H250" i="5" s="1"/>
  <c r="C252" i="6"/>
  <c r="D251" i="6"/>
  <c r="C253" i="6" l="1"/>
  <c r="D252" i="6"/>
  <c r="F252" i="5"/>
  <c r="G251" i="5"/>
  <c r="H251" i="5" s="1"/>
  <c r="F253" i="5" l="1"/>
  <c r="G252" i="5"/>
  <c r="H252" i="5" s="1"/>
  <c r="D253" i="6"/>
  <c r="G253" i="5" l="1"/>
  <c r="H253" i="5"/>
</calcChain>
</file>

<file path=xl/sharedStrings.xml><?xml version="1.0" encoding="utf-8"?>
<sst xmlns="http://schemas.openxmlformats.org/spreadsheetml/2006/main" count="133" uniqueCount="83">
  <si>
    <t>Date</t>
  </si>
  <si>
    <t>Open</t>
  </si>
  <si>
    <t>High</t>
  </si>
  <si>
    <t>Low</t>
  </si>
  <si>
    <t>Close/Last</t>
  </si>
  <si>
    <t>Volume</t>
  </si>
  <si>
    <r>
      <rPr>
        <b/>
        <sz val="10"/>
        <color theme="1"/>
        <rFont val="Arial"/>
        <family val="2"/>
      </rPr>
      <t>Primary Trend-</t>
    </r>
    <r>
      <rPr>
        <sz val="10"/>
        <color theme="1"/>
        <rFont val="Arial"/>
        <family val="2"/>
      </rPr>
      <t>The prices are rising most of the year hence the primary trend is bullish</t>
    </r>
  </si>
  <si>
    <t>Intermediate Trend-</t>
  </si>
  <si>
    <t>From 27th Jan to 5th Feb the intermediate trend is bearish</t>
  </si>
  <si>
    <t>From 12th Feb to 8th March the intermediate trend is bearish</t>
  </si>
  <si>
    <t>From 6th July to 16th July the intermediate trend is bearish</t>
  </si>
  <si>
    <t>Trend Reversal Patterns</t>
  </si>
  <si>
    <t>Number of Candlesticks</t>
  </si>
  <si>
    <t>Name of Pattern</t>
  </si>
  <si>
    <t>Trend Reversal Description</t>
  </si>
  <si>
    <t>One Candlestick</t>
  </si>
  <si>
    <t>Two Candlesticks</t>
  </si>
  <si>
    <t>Three Candlesticks</t>
  </si>
  <si>
    <t>8 day EMA</t>
  </si>
  <si>
    <t>20 day EMA</t>
  </si>
  <si>
    <t>Lagging Buy/Sell</t>
  </si>
  <si>
    <t>Number of Stocks</t>
  </si>
  <si>
    <t>Total Value</t>
  </si>
  <si>
    <t>Leading Buy/Sell</t>
  </si>
  <si>
    <t>No pattern seen</t>
  </si>
  <si>
    <t>Trend Reverses from bullish to bearish</t>
  </si>
  <si>
    <t>28th October 2021</t>
  </si>
  <si>
    <t>Bearish Engulfing</t>
  </si>
  <si>
    <t>31st August 2021</t>
  </si>
  <si>
    <t>Hanging Man</t>
  </si>
  <si>
    <t>RSI</t>
  </si>
  <si>
    <t>Leading</t>
  </si>
  <si>
    <t xml:space="preserve">was bullish at first but as the year progressed it had a bearish primary trend. </t>
  </si>
  <si>
    <t>8 and 20 day EMA</t>
  </si>
  <si>
    <t>Lagging</t>
  </si>
  <si>
    <t>Reasons Possible</t>
  </si>
  <si>
    <t>P/L</t>
  </si>
  <si>
    <t>No. of Triggers</t>
  </si>
  <si>
    <t>Indicator Name</t>
  </si>
  <si>
    <t>Type of Indicator</t>
  </si>
  <si>
    <t>Step 4</t>
  </si>
  <si>
    <t>The trend reverses from Bullish to Bearish</t>
  </si>
  <si>
    <t>The trend reverses from Bearish to Bullish</t>
  </si>
  <si>
    <t>Bullish Engulfing</t>
  </si>
  <si>
    <t>Step 3</t>
  </si>
  <si>
    <t xml:space="preserve">Intermediate Trend - </t>
  </si>
  <si>
    <t>Step 2</t>
  </si>
  <si>
    <t>Details</t>
  </si>
  <si>
    <t>Question</t>
  </si>
  <si>
    <t>SAPM Assignment - Advanced Micro Devices</t>
  </si>
  <si>
    <r>
      <rPr>
        <b/>
        <sz val="10"/>
        <rFont val="Arial"/>
        <family val="2"/>
      </rPr>
      <t>Primary Trend -</t>
    </r>
    <r>
      <rPr>
        <sz val="10"/>
        <color rgb="FF000000"/>
        <rFont val="Arial"/>
        <family val="2"/>
      </rPr>
      <t xml:space="preserve"> </t>
    </r>
    <r>
      <rPr>
        <sz val="10"/>
        <rFont val="Arial"/>
        <family val="2"/>
      </rPr>
      <t>The prices are rising most of the year hence the primary trend is bullish</t>
    </r>
  </si>
  <si>
    <t>31st August</t>
  </si>
  <si>
    <t>28th October</t>
  </si>
  <si>
    <t>Doji</t>
  </si>
  <si>
    <t>20th December</t>
  </si>
  <si>
    <t>Trend reverses from bearish to bullish</t>
  </si>
  <si>
    <t>19th May 2021</t>
  </si>
  <si>
    <t>Buy</t>
  </si>
  <si>
    <t xml:space="preserve"> due to stock buying whenever  RSI &lt;35</t>
  </si>
  <si>
    <t>There is 1 buy trigger and no sell trigger during the whole year</t>
  </si>
  <si>
    <t xml:space="preserve">There was a profit of </t>
  </si>
  <si>
    <t>This means the RSI indicator gave positive  indications of oversold stock</t>
  </si>
  <si>
    <t xml:space="preserve">There is a profit of </t>
  </si>
  <si>
    <t>19th May</t>
  </si>
  <si>
    <t>No Pattern</t>
  </si>
  <si>
    <t>Revenue of $16.4 billion was up 68 percent over 2020 driven by higher revenue in the Computing and Graphics and Enterprise, Embedded and Semi-Custom segments.</t>
  </si>
  <si>
    <t>Operating income was $3.6 billion compared to $1.4 billion in the prior year. Non-GAAP operating income was $4.1 billion compared to $1.7 billion in the prior year. The operating income improvement was primarily driven by higher revenue and gross margin expansion.</t>
  </si>
  <si>
    <t>Net income was $3.2 billion compared to $2.5 billion in the prior year, which included a $1.3 billion income tax benefit recorded in the fourth quarter of 2020. Non-GAAP net income was $3.4 billion compared to $1.6 billion in the prior year.</t>
  </si>
  <si>
    <t>Diluted earnings per share was $2.57 compared to $2.06 in the prior year (which included a $1.07 per share income tax benefit). Non-GAAP diluted earnings per share was $2.79 compared to $1.29 in the prior year.</t>
  </si>
  <si>
    <t>Cash, cash equivalents and short-term investments were $3.6 billion at the end of the year. The company repurchased $1.8 billion of common stock during 2021.</t>
  </si>
  <si>
    <t>Cash from operations was $3.5 billion compared to $1.1 billion in the prior year. Free cash flow was $3.2 billion compared to $777 million in the prior year. Annual cash from operations and free cash flow in 2021 included strategic investments in long-term supply chain capacity to support future revenue growth.</t>
  </si>
  <si>
    <t>Gross margin was 48 percent, an increase of more than 3 percentage points over 2020. Gross margin expansion was driven by a richer mix of EPYC, Radeon and Ryzen processor sales</t>
  </si>
  <si>
    <t>SOME IMPORTANT POINTS FROM AMD'S FINANCIAL REPORT</t>
  </si>
  <si>
    <t>1)</t>
  </si>
  <si>
    <t>2)</t>
  </si>
  <si>
    <t>3)</t>
  </si>
  <si>
    <t>4)</t>
  </si>
  <si>
    <t>5)</t>
  </si>
  <si>
    <t>6)</t>
  </si>
  <si>
    <t>7)</t>
  </si>
  <si>
    <t>There are multiple triggers while buying ITC based on EMA's. The stock</t>
  </si>
  <si>
    <t>Therefore the EMA give a profitable trade</t>
  </si>
  <si>
    <t>~Bhavesh Agarwal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</si>
</sst>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m/d/yyyy"/>
    <numFmt numFmtId="167" formatCode="#,##0.000000000"/>
  </numFmts>
  <fonts count="23">
    <font>
      <sz val="10"/>
      <color rgb="FF000000"/>
      <name val="Arial"/>
      <scheme val="minor"/>
    </font>
    <font>
      <b/>
      <sz val="11"/>
      <color rgb="FF000000"/>
      <name val="&quot;Helvetica Neue&quot;"/>
    </font>
    <font>
      <b/>
      <sz val="11"/>
      <color theme="1"/>
      <name val="Arial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Roboto"/>
    </font>
    <font>
      <sz val="8"/>
      <color theme="1"/>
      <name val="Arial"/>
      <family val="2"/>
      <scheme val="minor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Helvetica Neue"/>
    </font>
    <font>
      <b/>
      <sz val="11"/>
      <color theme="1"/>
      <name val="Arial"/>
      <family val="2"/>
    </font>
    <font>
      <b/>
      <sz val="8"/>
      <color theme="1"/>
      <name val="Helvetica Neue"/>
    </font>
    <font>
      <sz val="8"/>
      <color theme="1"/>
      <name val="Helvetica Neue"/>
    </font>
    <font>
      <sz val="10"/>
      <color rgb="FF000000"/>
      <name val="Arial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231F2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0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E06666"/>
      </right>
      <top/>
      <bottom style="thick">
        <color rgb="FFE06666"/>
      </bottom>
      <diagonal/>
    </border>
    <border>
      <left/>
      <right/>
      <top/>
      <bottom style="thick">
        <color rgb="FFE06666"/>
      </bottom>
      <diagonal/>
    </border>
    <border>
      <left style="thin">
        <color rgb="FF000000"/>
      </left>
      <right style="thin">
        <color rgb="FF000000"/>
      </right>
      <top/>
      <bottom style="thick">
        <color rgb="FFE06666"/>
      </bottom>
      <diagonal/>
    </border>
    <border>
      <left/>
      <right style="thin">
        <color rgb="FF000000"/>
      </right>
      <top/>
      <bottom style="thick">
        <color rgb="FFE06666"/>
      </bottom>
      <diagonal/>
    </border>
    <border>
      <left style="thick">
        <color rgb="FFE06666"/>
      </left>
      <right style="thick">
        <color rgb="FFE06666"/>
      </right>
      <top/>
      <bottom style="thick">
        <color rgb="FFE06666"/>
      </bottom>
      <diagonal/>
    </border>
    <border>
      <left/>
      <right style="thick">
        <color rgb="FFE06666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E06666"/>
      </left>
      <right style="thick">
        <color rgb="FFE06666"/>
      </right>
      <top/>
      <bottom/>
      <diagonal/>
    </border>
    <border>
      <left/>
      <right style="thick">
        <color rgb="FFE06666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E06666"/>
      </left>
      <right style="thick">
        <color rgb="FFE06666"/>
      </right>
      <top style="thick">
        <color rgb="FFE06666"/>
      </top>
      <bottom/>
      <diagonal/>
    </border>
    <border>
      <left style="thick">
        <color rgb="FFE06666"/>
      </left>
      <right/>
      <top/>
      <bottom/>
      <diagonal/>
    </border>
    <border>
      <left/>
      <right style="thick">
        <color rgb="FFE06666"/>
      </right>
      <top style="thick">
        <color rgb="FFE06666"/>
      </top>
      <bottom style="thick">
        <color rgb="FFE06666"/>
      </bottom>
      <diagonal/>
    </border>
    <border>
      <left/>
      <right/>
      <top style="thick">
        <color rgb="FFE06666"/>
      </top>
      <bottom style="thick">
        <color rgb="FFE06666"/>
      </bottom>
      <diagonal/>
    </border>
    <border>
      <left style="thick">
        <color rgb="FFE06666"/>
      </left>
      <right style="thick">
        <color rgb="FFE06666"/>
      </right>
      <top style="thick">
        <color rgb="FFE06666"/>
      </top>
      <bottom style="thick">
        <color rgb="FFE06666"/>
      </bottom>
      <diagonal/>
    </border>
  </borders>
  <cellStyleXfs count="3">
    <xf numFmtId="0" fontId="0" fillId="0" borderId="0"/>
    <xf numFmtId="0" fontId="17" fillId="0" borderId="0"/>
    <xf numFmtId="0" fontId="18" fillId="0" borderId="0"/>
  </cellStyleXfs>
  <cellXfs count="103">
    <xf numFmtId="0" fontId="0" fillId="0" borderId="0" xfId="0"/>
    <xf numFmtId="0" fontId="1" fillId="2" borderId="1" xfId="0" applyFont="1" applyFill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Font="1"/>
    <xf numFmtId="165" fontId="3" fillId="2" borderId="1" xfId="0" applyNumberFormat="1" applyFont="1" applyFill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7" fillId="3" borderId="0" xfId="0" applyFont="1" applyFill="1"/>
    <xf numFmtId="166" fontId="3" fillId="2" borderId="1" xfId="0" applyNumberFormat="1" applyFont="1" applyFill="1" applyBorder="1" applyAlignment="1">
      <alignment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164" fontId="5" fillId="0" borderId="0" xfId="0" applyNumberFormat="1" applyFont="1"/>
    <xf numFmtId="0" fontId="12" fillId="0" borderId="0" xfId="0" applyFont="1"/>
    <xf numFmtId="3" fontId="5" fillId="0" borderId="0" xfId="0" applyNumberFormat="1" applyFont="1"/>
    <xf numFmtId="0" fontId="13" fillId="4" borderId="1" xfId="0" applyFont="1" applyFill="1" applyBorder="1" applyAlignment="1">
      <alignment vertical="top"/>
    </xf>
    <xf numFmtId="164" fontId="13" fillId="0" borderId="3" xfId="0" applyNumberFormat="1" applyFont="1" applyBorder="1" applyAlignment="1">
      <alignment vertical="top"/>
    </xf>
    <xf numFmtId="0" fontId="14" fillId="0" borderId="0" xfId="0" applyFont="1"/>
    <xf numFmtId="165" fontId="15" fillId="4" borderId="4" xfId="0" applyNumberFormat="1" applyFont="1" applyFill="1" applyBorder="1" applyAlignment="1">
      <alignment horizontal="right" vertical="top"/>
    </xf>
    <xf numFmtId="164" fontId="16" fillId="0" borderId="5" xfId="0" applyNumberFormat="1" applyFont="1" applyBorder="1" applyAlignment="1">
      <alignment horizontal="right" vertical="top"/>
    </xf>
    <xf numFmtId="164" fontId="12" fillId="0" borderId="0" xfId="0" applyNumberFormat="1" applyFont="1" applyAlignment="1">
      <alignment horizontal="right"/>
    </xf>
    <xf numFmtId="166" fontId="15" fillId="4" borderId="4" xfId="0" applyNumberFormat="1" applyFont="1" applyFill="1" applyBorder="1" applyAlignment="1">
      <alignment horizontal="right" vertical="top"/>
    </xf>
    <xf numFmtId="0" fontId="17" fillId="0" borderId="0" xfId="1"/>
    <xf numFmtId="164" fontId="4" fillId="0" borderId="1" xfId="1" applyNumberFormat="1" applyFont="1" applyBorder="1" applyAlignment="1">
      <alignment vertical="top"/>
    </xf>
    <xf numFmtId="166" fontId="3" fillId="2" borderId="1" xfId="1" applyNumberFormat="1" applyFont="1" applyFill="1" applyBorder="1" applyAlignment="1">
      <alignment vertical="top"/>
    </xf>
    <xf numFmtId="165" fontId="3" fillId="2" borderId="1" xfId="1" applyNumberFormat="1" applyFont="1" applyFill="1" applyBorder="1" applyAlignment="1">
      <alignment vertical="top"/>
    </xf>
    <xf numFmtId="0" fontId="9" fillId="0" borderId="0" xfId="1" applyFont="1"/>
    <xf numFmtId="0" fontId="11" fillId="0" borderId="3" xfId="1" applyFont="1" applyBorder="1"/>
    <xf numFmtId="0" fontId="9" fillId="0" borderId="2" xfId="1" applyFont="1" applyBorder="1"/>
    <xf numFmtId="0" fontId="12" fillId="0" borderId="1" xfId="1" applyFont="1" applyBorder="1"/>
    <xf numFmtId="0" fontId="9" fillId="0" borderId="1" xfId="1" applyFont="1" applyBorder="1"/>
    <xf numFmtId="0" fontId="12" fillId="0" borderId="2" xfId="1" applyFont="1" applyBorder="1"/>
    <xf numFmtId="0" fontId="10" fillId="0" borderId="1" xfId="1" applyFont="1" applyBorder="1"/>
    <xf numFmtId="0" fontId="10" fillId="0" borderId="0" xfId="1" applyFont="1"/>
    <xf numFmtId="0" fontId="8" fillId="0" borderId="0" xfId="1" applyFont="1"/>
    <xf numFmtId="0" fontId="2" fillId="0" borderId="0" xfId="1" applyFont="1"/>
    <xf numFmtId="164" fontId="1" fillId="0" borderId="1" xfId="1" applyNumberFormat="1" applyFont="1" applyBorder="1" applyAlignment="1">
      <alignment vertical="top"/>
    </xf>
    <xf numFmtId="0" fontId="1" fillId="2" borderId="1" xfId="1" applyFont="1" applyFill="1" applyBorder="1" applyAlignment="1">
      <alignment vertical="top"/>
    </xf>
    <xf numFmtId="0" fontId="18" fillId="0" borderId="0" xfId="2"/>
    <xf numFmtId="0" fontId="11" fillId="0" borderId="6" xfId="2" applyFont="1" applyBorder="1"/>
    <xf numFmtId="0" fontId="11" fillId="0" borderId="7" xfId="2" applyFont="1" applyBorder="1"/>
    <xf numFmtId="0" fontId="11" fillId="0" borderId="8" xfId="2" applyFont="1" applyBorder="1"/>
    <xf numFmtId="0" fontId="11" fillId="0" borderId="9" xfId="2" applyFont="1" applyBorder="1"/>
    <xf numFmtId="0" fontId="11" fillId="0" borderId="10" xfId="2" applyFont="1" applyBorder="1"/>
    <xf numFmtId="0" fontId="11" fillId="0" borderId="11" xfId="2" applyFont="1" applyBorder="1"/>
    <xf numFmtId="0" fontId="11" fillId="0" borderId="0" xfId="2" applyFont="1"/>
    <xf numFmtId="3" fontId="11" fillId="0" borderId="12" xfId="2" applyNumberFormat="1" applyFont="1" applyBorder="1"/>
    <xf numFmtId="0" fontId="11" fillId="0" borderId="13" xfId="2" applyFont="1" applyBorder="1"/>
    <xf numFmtId="0" fontId="11" fillId="0" borderId="14" xfId="2" applyFont="1" applyBorder="1"/>
    <xf numFmtId="0" fontId="11" fillId="0" borderId="15" xfId="2" applyFont="1" applyBorder="1"/>
    <xf numFmtId="0" fontId="11" fillId="0" borderId="16" xfId="2" applyFont="1" applyBorder="1"/>
    <xf numFmtId="0" fontId="11" fillId="0" borderId="4" xfId="2" applyFont="1" applyBorder="1"/>
    <xf numFmtId="0" fontId="11" fillId="0" borderId="5" xfId="2" applyFont="1" applyBorder="1"/>
    <xf numFmtId="0" fontId="19" fillId="0" borderId="16" xfId="2" applyFont="1" applyBorder="1"/>
    <xf numFmtId="0" fontId="19" fillId="0" borderId="4" xfId="2" applyFont="1" applyBorder="1"/>
    <xf numFmtId="0" fontId="19" fillId="0" borderId="5" xfId="2" applyFont="1" applyBorder="1"/>
    <xf numFmtId="0" fontId="19" fillId="0" borderId="14" xfId="2" applyFont="1" applyBorder="1"/>
    <xf numFmtId="0" fontId="11" fillId="5" borderId="11" xfId="2" applyFont="1" applyFill="1" applyBorder="1"/>
    <xf numFmtId="0" fontId="11" fillId="5" borderId="0" xfId="2" applyFont="1" applyFill="1"/>
    <xf numFmtId="0" fontId="11" fillId="5" borderId="14" xfId="2" applyFont="1" applyFill="1" applyBorder="1"/>
    <xf numFmtId="0" fontId="18" fillId="0" borderId="5" xfId="2" applyBorder="1"/>
    <xf numFmtId="0" fontId="18" fillId="0" borderId="16" xfId="2" applyBorder="1"/>
    <xf numFmtId="0" fontId="18" fillId="0" borderId="17" xfId="2" applyBorder="1"/>
    <xf numFmtId="0" fontId="11" fillId="0" borderId="12" xfId="2" applyFont="1" applyBorder="1"/>
    <xf numFmtId="0" fontId="11" fillId="0" borderId="18" xfId="2" applyFont="1" applyBorder="1"/>
    <xf numFmtId="0" fontId="11" fillId="0" borderId="3" xfId="2" applyFont="1" applyBorder="1"/>
    <xf numFmtId="0" fontId="11" fillId="0" borderId="19" xfId="2" applyFont="1" applyBorder="1"/>
    <xf numFmtId="0" fontId="19" fillId="0" borderId="19" xfId="2" applyFont="1" applyBorder="1"/>
    <xf numFmtId="0" fontId="19" fillId="0" borderId="1" xfId="2" applyFont="1" applyBorder="1"/>
    <xf numFmtId="0" fontId="19" fillId="0" borderId="20" xfId="2" applyFont="1" applyBorder="1"/>
    <xf numFmtId="0" fontId="11" fillId="5" borderId="21" xfId="2" applyFont="1" applyFill="1" applyBorder="1"/>
    <xf numFmtId="4" fontId="11" fillId="0" borderId="0" xfId="2" applyNumberFormat="1" applyFont="1"/>
    <xf numFmtId="3" fontId="11" fillId="0" borderId="0" xfId="2" applyNumberFormat="1" applyFont="1"/>
    <xf numFmtId="0" fontId="19" fillId="0" borderId="0" xfId="2" applyFont="1"/>
    <xf numFmtId="0" fontId="11" fillId="0" borderId="22" xfId="2" applyFont="1" applyBorder="1"/>
    <xf numFmtId="0" fontId="11" fillId="0" borderId="23" xfId="2" applyFont="1" applyBorder="1"/>
    <xf numFmtId="0" fontId="19" fillId="0" borderId="23" xfId="2" applyFont="1" applyBorder="1"/>
    <xf numFmtId="0" fontId="19" fillId="0" borderId="24" xfId="2" applyFont="1" applyBorder="1"/>
    <xf numFmtId="0" fontId="18" fillId="0" borderId="0" xfId="2" applyAlignment="1">
      <alignment horizontal="center"/>
    </xf>
    <xf numFmtId="0" fontId="19" fillId="0" borderId="0" xfId="2" applyFont="1" applyAlignment="1">
      <alignment horizontal="center"/>
    </xf>
    <xf numFmtId="2" fontId="5" fillId="0" borderId="0" xfId="0" applyNumberFormat="1" applyFont="1"/>
    <xf numFmtId="0" fontId="9" fillId="0" borderId="3" xfId="1" applyFont="1" applyBorder="1"/>
    <xf numFmtId="0" fontId="4" fillId="6" borderId="1" xfId="0" applyFont="1" applyFill="1" applyBorder="1" applyAlignment="1">
      <alignment vertical="top"/>
    </xf>
    <xf numFmtId="0" fontId="4" fillId="7" borderId="1" xfId="0" applyFont="1" applyFill="1" applyBorder="1" applyAlignment="1">
      <alignment vertical="top"/>
    </xf>
    <xf numFmtId="0" fontId="17" fillId="0" borderId="0" xfId="0" applyFont="1"/>
    <xf numFmtId="167" fontId="0" fillId="0" borderId="0" xfId="0" applyNumberForma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left" indent="6"/>
    </xf>
    <xf numFmtId="0" fontId="17" fillId="0" borderId="0" xfId="0" applyFont="1" applyAlignment="1">
      <alignment horizontal="left" indent="6"/>
    </xf>
    <xf numFmtId="0" fontId="19" fillId="0" borderId="2" xfId="2" applyFont="1" applyBorder="1"/>
    <xf numFmtId="0" fontId="18" fillId="0" borderId="3" xfId="2" applyBorder="1"/>
    <xf numFmtId="0" fontId="11" fillId="0" borderId="18" xfId="2" applyFont="1" applyBorder="1"/>
    <xf numFmtId="0" fontId="18" fillId="0" borderId="13" xfId="2" applyBorder="1"/>
    <xf numFmtId="0" fontId="9" fillId="0" borderId="2" xfId="1" applyFont="1" applyBorder="1"/>
    <xf numFmtId="0" fontId="11" fillId="0" borderId="3" xfId="1" applyFont="1" applyBorder="1"/>
    <xf numFmtId="0" fontId="10" fillId="0" borderId="2" xfId="1" applyFont="1" applyBorder="1"/>
    <xf numFmtId="0" fontId="12" fillId="0" borderId="2" xfId="1" applyFont="1" applyBorder="1"/>
    <xf numFmtId="0" fontId="9" fillId="0" borderId="0" xfId="0" applyFont="1"/>
    <xf numFmtId="0" fontId="0" fillId="0" borderId="0" xfId="0"/>
  </cellXfs>
  <cellStyles count="3">
    <cellStyle name="Normal" xfId="0" builtinId="0"/>
    <cellStyle name="Normal 2" xfId="1" xr:uid="{5A792029-217B-42EC-A937-87561F644BDF}"/>
    <cellStyle name="Normal 3" xfId="2" xr:uid="{E749FBF7-9FC6-4E49-9333-695B186DE92B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Close/Last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2'!$E$1</c:f>
              <c:strCache>
                <c:ptCount val="1"/>
                <c:pt idx="0">
                  <c:v>Close/Last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'Step 2'!$E$2:$E$253</c:f>
              <c:numCache>
                <c:formatCode>"$"#,##0.00</c:formatCode>
                <c:ptCount val="252"/>
                <c:pt idx="0">
                  <c:v>92.3</c:v>
                </c:pt>
                <c:pt idx="1">
                  <c:v>92.77</c:v>
                </c:pt>
                <c:pt idx="2">
                  <c:v>90.33</c:v>
                </c:pt>
                <c:pt idx="3">
                  <c:v>95.16</c:v>
                </c:pt>
                <c:pt idx="4">
                  <c:v>94.58</c:v>
                </c:pt>
                <c:pt idx="5">
                  <c:v>97.25</c:v>
                </c:pt>
                <c:pt idx="6">
                  <c:v>95.36</c:v>
                </c:pt>
                <c:pt idx="7">
                  <c:v>91.78</c:v>
                </c:pt>
                <c:pt idx="8">
                  <c:v>90.79</c:v>
                </c:pt>
                <c:pt idx="9">
                  <c:v>88.21</c:v>
                </c:pt>
                <c:pt idx="10">
                  <c:v>89.45</c:v>
                </c:pt>
                <c:pt idx="11">
                  <c:v>88.75</c:v>
                </c:pt>
                <c:pt idx="12">
                  <c:v>91.53</c:v>
                </c:pt>
                <c:pt idx="13">
                  <c:v>92.79</c:v>
                </c:pt>
                <c:pt idx="14">
                  <c:v>94.13</c:v>
                </c:pt>
                <c:pt idx="15">
                  <c:v>94.71</c:v>
                </c:pt>
                <c:pt idx="16">
                  <c:v>88.84</c:v>
                </c:pt>
                <c:pt idx="17">
                  <c:v>87.52</c:v>
                </c:pt>
                <c:pt idx="18">
                  <c:v>85.64</c:v>
                </c:pt>
                <c:pt idx="19">
                  <c:v>87.66</c:v>
                </c:pt>
                <c:pt idx="20">
                  <c:v>88.86</c:v>
                </c:pt>
                <c:pt idx="21">
                  <c:v>87.89</c:v>
                </c:pt>
                <c:pt idx="22">
                  <c:v>87.84</c:v>
                </c:pt>
                <c:pt idx="23">
                  <c:v>87.9</c:v>
                </c:pt>
                <c:pt idx="24">
                  <c:v>91.47</c:v>
                </c:pt>
                <c:pt idx="25">
                  <c:v>90.91</c:v>
                </c:pt>
                <c:pt idx="26">
                  <c:v>92.35</c:v>
                </c:pt>
                <c:pt idx="27">
                  <c:v>92.66</c:v>
                </c:pt>
                <c:pt idx="28">
                  <c:v>93.77</c:v>
                </c:pt>
                <c:pt idx="29">
                  <c:v>91.46</c:v>
                </c:pt>
                <c:pt idx="30">
                  <c:v>89.94</c:v>
                </c:pt>
                <c:pt idx="31">
                  <c:v>88.64</c:v>
                </c:pt>
                <c:pt idx="32">
                  <c:v>89.58</c:v>
                </c:pt>
                <c:pt idx="33">
                  <c:v>85.37</c:v>
                </c:pt>
                <c:pt idx="34">
                  <c:v>84.74</c:v>
                </c:pt>
                <c:pt idx="35">
                  <c:v>86.94</c:v>
                </c:pt>
                <c:pt idx="36">
                  <c:v>82.42</c:v>
                </c:pt>
                <c:pt idx="37">
                  <c:v>84.51</c:v>
                </c:pt>
                <c:pt idx="38">
                  <c:v>86.39</c:v>
                </c:pt>
                <c:pt idx="39">
                  <c:v>84.13</c:v>
                </c:pt>
                <c:pt idx="40">
                  <c:v>80.86</c:v>
                </c:pt>
                <c:pt idx="41">
                  <c:v>77.75</c:v>
                </c:pt>
                <c:pt idx="42">
                  <c:v>78.52</c:v>
                </c:pt>
                <c:pt idx="43">
                  <c:v>73.959999999999994</c:v>
                </c:pt>
                <c:pt idx="44">
                  <c:v>78.53</c:v>
                </c:pt>
                <c:pt idx="45">
                  <c:v>77.52</c:v>
                </c:pt>
                <c:pt idx="46">
                  <c:v>81.23</c:v>
                </c:pt>
                <c:pt idx="47">
                  <c:v>81.05</c:v>
                </c:pt>
                <c:pt idx="48">
                  <c:v>82.5</c:v>
                </c:pt>
                <c:pt idx="49">
                  <c:v>82.75</c:v>
                </c:pt>
                <c:pt idx="50">
                  <c:v>82.63</c:v>
                </c:pt>
                <c:pt idx="51">
                  <c:v>78.12</c:v>
                </c:pt>
                <c:pt idx="52">
                  <c:v>79.06</c:v>
                </c:pt>
                <c:pt idx="53">
                  <c:v>80.3</c:v>
                </c:pt>
                <c:pt idx="54">
                  <c:v>78.38</c:v>
                </c:pt>
                <c:pt idx="55">
                  <c:v>76.48</c:v>
                </c:pt>
                <c:pt idx="56">
                  <c:v>76.22</c:v>
                </c:pt>
                <c:pt idx="57">
                  <c:v>77.41</c:v>
                </c:pt>
                <c:pt idx="58">
                  <c:v>77.14</c:v>
                </c:pt>
                <c:pt idx="59">
                  <c:v>76</c:v>
                </c:pt>
                <c:pt idx="60">
                  <c:v>78.5</c:v>
                </c:pt>
                <c:pt idx="61">
                  <c:v>81.09</c:v>
                </c:pt>
                <c:pt idx="62">
                  <c:v>81.430000000000007</c:v>
                </c:pt>
                <c:pt idx="63">
                  <c:v>81.44</c:v>
                </c:pt>
                <c:pt idx="64">
                  <c:v>82.2</c:v>
                </c:pt>
                <c:pt idx="65">
                  <c:v>83.35</c:v>
                </c:pt>
                <c:pt idx="66">
                  <c:v>82.76</c:v>
                </c:pt>
                <c:pt idx="67">
                  <c:v>78.58</c:v>
                </c:pt>
                <c:pt idx="68">
                  <c:v>80.19</c:v>
                </c:pt>
                <c:pt idx="69">
                  <c:v>78.55</c:v>
                </c:pt>
                <c:pt idx="70">
                  <c:v>83.01</c:v>
                </c:pt>
                <c:pt idx="71">
                  <c:v>82.15</c:v>
                </c:pt>
                <c:pt idx="72">
                  <c:v>81.11</c:v>
                </c:pt>
                <c:pt idx="73">
                  <c:v>79.27</c:v>
                </c:pt>
                <c:pt idx="74">
                  <c:v>81.61</c:v>
                </c:pt>
                <c:pt idx="75">
                  <c:v>79.06</c:v>
                </c:pt>
                <c:pt idx="76">
                  <c:v>82.76</c:v>
                </c:pt>
                <c:pt idx="77">
                  <c:v>85.41</c:v>
                </c:pt>
                <c:pt idx="78">
                  <c:v>85.21</c:v>
                </c:pt>
                <c:pt idx="79">
                  <c:v>84.02</c:v>
                </c:pt>
                <c:pt idx="80">
                  <c:v>83.91</c:v>
                </c:pt>
                <c:pt idx="81">
                  <c:v>81.62</c:v>
                </c:pt>
                <c:pt idx="82">
                  <c:v>78.55</c:v>
                </c:pt>
                <c:pt idx="83">
                  <c:v>78.61</c:v>
                </c:pt>
                <c:pt idx="84">
                  <c:v>77.83</c:v>
                </c:pt>
                <c:pt idx="85">
                  <c:v>77.89</c:v>
                </c:pt>
                <c:pt idx="86">
                  <c:v>78.81</c:v>
                </c:pt>
                <c:pt idx="87">
                  <c:v>75.989999999999995</c:v>
                </c:pt>
                <c:pt idx="88">
                  <c:v>76.83</c:v>
                </c:pt>
                <c:pt idx="89">
                  <c:v>74.64</c:v>
                </c:pt>
                <c:pt idx="90">
                  <c:v>73.09</c:v>
                </c:pt>
                <c:pt idx="91">
                  <c:v>74.59</c:v>
                </c:pt>
                <c:pt idx="92">
                  <c:v>74.650000000000006</c:v>
                </c:pt>
                <c:pt idx="93">
                  <c:v>74.44</c:v>
                </c:pt>
                <c:pt idx="94">
                  <c:v>76.23</c:v>
                </c:pt>
                <c:pt idx="95">
                  <c:v>78.06</c:v>
                </c:pt>
                <c:pt idx="96">
                  <c:v>77.17</c:v>
                </c:pt>
                <c:pt idx="97">
                  <c:v>77.44</c:v>
                </c:pt>
                <c:pt idx="98">
                  <c:v>77.86</c:v>
                </c:pt>
                <c:pt idx="99">
                  <c:v>78.34</c:v>
                </c:pt>
                <c:pt idx="100">
                  <c:v>78.42</c:v>
                </c:pt>
                <c:pt idx="101">
                  <c:v>80.08</c:v>
                </c:pt>
                <c:pt idx="102">
                  <c:v>80.81</c:v>
                </c:pt>
                <c:pt idx="103">
                  <c:v>81.97</c:v>
                </c:pt>
                <c:pt idx="104">
                  <c:v>80.28</c:v>
                </c:pt>
                <c:pt idx="105">
                  <c:v>81.58</c:v>
                </c:pt>
                <c:pt idx="106">
                  <c:v>81.349999999999994</c:v>
                </c:pt>
                <c:pt idx="107">
                  <c:v>80.89</c:v>
                </c:pt>
                <c:pt idx="108">
                  <c:v>79.959999999999994</c:v>
                </c:pt>
                <c:pt idx="109">
                  <c:v>81.56</c:v>
                </c:pt>
                <c:pt idx="110">
                  <c:v>81.31</c:v>
                </c:pt>
                <c:pt idx="111">
                  <c:v>81.55</c:v>
                </c:pt>
                <c:pt idx="112">
                  <c:v>80.47</c:v>
                </c:pt>
                <c:pt idx="113">
                  <c:v>80.11</c:v>
                </c:pt>
                <c:pt idx="114">
                  <c:v>84.56</c:v>
                </c:pt>
                <c:pt idx="115">
                  <c:v>84.65</c:v>
                </c:pt>
                <c:pt idx="116">
                  <c:v>82.59</c:v>
                </c:pt>
                <c:pt idx="117">
                  <c:v>83.58</c:v>
                </c:pt>
                <c:pt idx="118">
                  <c:v>83.82</c:v>
                </c:pt>
                <c:pt idx="119">
                  <c:v>86.1</c:v>
                </c:pt>
                <c:pt idx="120">
                  <c:v>85.62</c:v>
                </c:pt>
                <c:pt idx="121">
                  <c:v>87.08</c:v>
                </c:pt>
                <c:pt idx="122">
                  <c:v>89.52</c:v>
                </c:pt>
                <c:pt idx="123">
                  <c:v>93.93</c:v>
                </c:pt>
                <c:pt idx="124">
                  <c:v>93.31</c:v>
                </c:pt>
                <c:pt idx="125">
                  <c:v>94.7</c:v>
                </c:pt>
                <c:pt idx="126">
                  <c:v>94.47</c:v>
                </c:pt>
                <c:pt idx="127">
                  <c:v>90.54</c:v>
                </c:pt>
                <c:pt idx="128">
                  <c:v>89.74</c:v>
                </c:pt>
                <c:pt idx="129">
                  <c:v>90.9</c:v>
                </c:pt>
                <c:pt idx="130">
                  <c:v>90.81</c:v>
                </c:pt>
                <c:pt idx="131">
                  <c:v>90.26</c:v>
                </c:pt>
                <c:pt idx="132">
                  <c:v>89.05</c:v>
                </c:pt>
                <c:pt idx="133">
                  <c:v>86.93</c:v>
                </c:pt>
                <c:pt idx="134">
                  <c:v>85.89</c:v>
                </c:pt>
                <c:pt idx="135">
                  <c:v>86.58</c:v>
                </c:pt>
                <c:pt idx="136">
                  <c:v>87.11</c:v>
                </c:pt>
                <c:pt idx="137">
                  <c:v>89.41</c:v>
                </c:pt>
                <c:pt idx="138">
                  <c:v>91.21</c:v>
                </c:pt>
                <c:pt idx="139">
                  <c:v>92.15</c:v>
                </c:pt>
                <c:pt idx="140">
                  <c:v>91.82</c:v>
                </c:pt>
                <c:pt idx="141">
                  <c:v>91.03</c:v>
                </c:pt>
                <c:pt idx="142">
                  <c:v>97.93</c:v>
                </c:pt>
                <c:pt idx="143">
                  <c:v>102.95</c:v>
                </c:pt>
                <c:pt idx="144">
                  <c:v>106.19</c:v>
                </c:pt>
                <c:pt idx="145">
                  <c:v>108.63</c:v>
                </c:pt>
                <c:pt idx="146">
                  <c:v>112.56</c:v>
                </c:pt>
                <c:pt idx="147">
                  <c:v>118.77</c:v>
                </c:pt>
                <c:pt idx="148">
                  <c:v>112.35</c:v>
                </c:pt>
                <c:pt idx="149">
                  <c:v>110.11</c:v>
                </c:pt>
                <c:pt idx="150">
                  <c:v>107.58</c:v>
                </c:pt>
                <c:pt idx="151">
                  <c:v>106.48</c:v>
                </c:pt>
                <c:pt idx="152">
                  <c:v>107.68</c:v>
                </c:pt>
                <c:pt idx="153">
                  <c:v>106.5</c:v>
                </c:pt>
                <c:pt idx="154">
                  <c:v>110.55</c:v>
                </c:pt>
                <c:pt idx="155">
                  <c:v>107.48</c:v>
                </c:pt>
                <c:pt idx="156">
                  <c:v>107.56</c:v>
                </c:pt>
                <c:pt idx="157">
                  <c:v>103.44</c:v>
                </c:pt>
                <c:pt idx="158">
                  <c:v>103.7</c:v>
                </c:pt>
                <c:pt idx="159">
                  <c:v>104.65</c:v>
                </c:pt>
                <c:pt idx="160">
                  <c:v>108.77</c:v>
                </c:pt>
                <c:pt idx="161">
                  <c:v>107.65</c:v>
                </c:pt>
                <c:pt idx="162">
                  <c:v>108.3</c:v>
                </c:pt>
                <c:pt idx="163">
                  <c:v>107.27</c:v>
                </c:pt>
                <c:pt idx="164">
                  <c:v>111.4</c:v>
                </c:pt>
                <c:pt idx="165">
                  <c:v>111.32</c:v>
                </c:pt>
                <c:pt idx="166">
                  <c:v>110.72</c:v>
                </c:pt>
                <c:pt idx="167">
                  <c:v>109.99</c:v>
                </c:pt>
                <c:pt idx="168">
                  <c:v>109.2</c:v>
                </c:pt>
                <c:pt idx="169">
                  <c:v>109.92</c:v>
                </c:pt>
                <c:pt idx="170">
                  <c:v>109.15</c:v>
                </c:pt>
                <c:pt idx="171">
                  <c:v>106.17</c:v>
                </c:pt>
                <c:pt idx="172">
                  <c:v>106.15</c:v>
                </c:pt>
                <c:pt idx="173">
                  <c:v>105.2</c:v>
                </c:pt>
                <c:pt idx="174">
                  <c:v>104.8</c:v>
                </c:pt>
                <c:pt idx="175">
                  <c:v>105.73</c:v>
                </c:pt>
                <c:pt idx="176">
                  <c:v>105.6</c:v>
                </c:pt>
                <c:pt idx="177">
                  <c:v>106.22</c:v>
                </c:pt>
                <c:pt idx="178">
                  <c:v>103.88</c:v>
                </c:pt>
                <c:pt idx="179">
                  <c:v>101.55</c:v>
                </c:pt>
                <c:pt idx="180">
                  <c:v>102.82</c:v>
                </c:pt>
                <c:pt idx="181">
                  <c:v>104.38</c:v>
                </c:pt>
                <c:pt idx="182">
                  <c:v>106.15</c:v>
                </c:pt>
                <c:pt idx="183">
                  <c:v>105.8</c:v>
                </c:pt>
                <c:pt idx="184">
                  <c:v>108.16</c:v>
                </c:pt>
                <c:pt idx="185">
                  <c:v>101.52</c:v>
                </c:pt>
                <c:pt idx="186">
                  <c:v>100.35</c:v>
                </c:pt>
                <c:pt idx="187">
                  <c:v>102.9</c:v>
                </c:pt>
                <c:pt idx="188">
                  <c:v>102.45</c:v>
                </c:pt>
                <c:pt idx="189">
                  <c:v>100.34</c:v>
                </c:pt>
                <c:pt idx="190">
                  <c:v>101.81</c:v>
                </c:pt>
                <c:pt idx="191">
                  <c:v>103.64</c:v>
                </c:pt>
                <c:pt idx="192">
                  <c:v>106.45</c:v>
                </c:pt>
                <c:pt idx="193">
                  <c:v>105.06</c:v>
                </c:pt>
                <c:pt idx="194">
                  <c:v>104.68</c:v>
                </c:pt>
                <c:pt idx="195">
                  <c:v>105.04</c:v>
                </c:pt>
                <c:pt idx="196">
                  <c:v>109.16</c:v>
                </c:pt>
                <c:pt idx="197">
                  <c:v>111.99</c:v>
                </c:pt>
                <c:pt idx="198">
                  <c:v>112.12</c:v>
                </c:pt>
                <c:pt idx="199">
                  <c:v>116.43</c:v>
                </c:pt>
                <c:pt idx="200">
                  <c:v>116.33</c:v>
                </c:pt>
                <c:pt idx="201">
                  <c:v>116.39</c:v>
                </c:pt>
                <c:pt idx="202">
                  <c:v>119.33</c:v>
                </c:pt>
                <c:pt idx="203">
                  <c:v>119.82</c:v>
                </c:pt>
                <c:pt idx="204">
                  <c:v>122.36</c:v>
                </c:pt>
                <c:pt idx="205">
                  <c:v>122.93</c:v>
                </c:pt>
                <c:pt idx="206">
                  <c:v>122.28</c:v>
                </c:pt>
                <c:pt idx="207">
                  <c:v>121.16</c:v>
                </c:pt>
                <c:pt idx="208">
                  <c:v>120.23</c:v>
                </c:pt>
                <c:pt idx="209">
                  <c:v>125.23</c:v>
                </c:pt>
                <c:pt idx="210">
                  <c:v>127.63</c:v>
                </c:pt>
                <c:pt idx="211">
                  <c:v>130.53</c:v>
                </c:pt>
                <c:pt idx="212">
                  <c:v>137.5</c:v>
                </c:pt>
                <c:pt idx="213">
                  <c:v>136.34</c:v>
                </c:pt>
                <c:pt idx="214">
                  <c:v>150.16</c:v>
                </c:pt>
                <c:pt idx="215">
                  <c:v>148.91999999999999</c:v>
                </c:pt>
                <c:pt idx="216">
                  <c:v>139.87</c:v>
                </c:pt>
                <c:pt idx="217">
                  <c:v>146.01</c:v>
                </c:pt>
                <c:pt idx="218">
                  <c:v>147.88999999999999</c:v>
                </c:pt>
                <c:pt idx="219">
                  <c:v>146.49</c:v>
                </c:pt>
                <c:pt idx="220">
                  <c:v>152.44999999999999</c:v>
                </c:pt>
                <c:pt idx="221">
                  <c:v>151.34</c:v>
                </c:pt>
                <c:pt idx="222">
                  <c:v>155.02000000000001</c:v>
                </c:pt>
                <c:pt idx="223">
                  <c:v>155.41</c:v>
                </c:pt>
                <c:pt idx="224">
                  <c:v>152.52000000000001</c:v>
                </c:pt>
                <c:pt idx="225">
                  <c:v>149.91999999999999</c:v>
                </c:pt>
                <c:pt idx="226">
                  <c:v>157.80000000000001</c:v>
                </c:pt>
                <c:pt idx="227">
                  <c:v>154.81</c:v>
                </c:pt>
                <c:pt idx="228">
                  <c:v>161.91</c:v>
                </c:pt>
                <c:pt idx="229">
                  <c:v>158.37</c:v>
                </c:pt>
                <c:pt idx="230">
                  <c:v>149.11000000000001</c:v>
                </c:pt>
                <c:pt idx="231">
                  <c:v>150.68</c:v>
                </c:pt>
                <c:pt idx="232">
                  <c:v>144.01</c:v>
                </c:pt>
                <c:pt idx="233">
                  <c:v>139.06</c:v>
                </c:pt>
                <c:pt idx="234">
                  <c:v>144.85</c:v>
                </c:pt>
                <c:pt idx="235">
                  <c:v>145.24</c:v>
                </c:pt>
                <c:pt idx="236">
                  <c:v>138.1</c:v>
                </c:pt>
                <c:pt idx="237">
                  <c:v>138.55000000000001</c:v>
                </c:pt>
                <c:pt idx="238">
                  <c:v>133.80000000000001</c:v>
                </c:pt>
                <c:pt idx="239">
                  <c:v>135.6</c:v>
                </c:pt>
                <c:pt idx="240">
                  <c:v>146.5</c:v>
                </c:pt>
                <c:pt idx="241">
                  <c:v>138.63999999999999</c:v>
                </c:pt>
                <c:pt idx="242">
                  <c:v>137.75</c:v>
                </c:pt>
                <c:pt idx="243">
                  <c:v>135.80000000000001</c:v>
                </c:pt>
                <c:pt idx="244">
                  <c:v>144.25</c:v>
                </c:pt>
                <c:pt idx="245">
                  <c:v>143.88</c:v>
                </c:pt>
                <c:pt idx="246">
                  <c:v>146.13999999999999</c:v>
                </c:pt>
                <c:pt idx="247">
                  <c:v>154.36000000000001</c:v>
                </c:pt>
                <c:pt idx="248">
                  <c:v>153.15</c:v>
                </c:pt>
                <c:pt idx="249">
                  <c:v>148.26</c:v>
                </c:pt>
                <c:pt idx="250">
                  <c:v>145.15</c:v>
                </c:pt>
                <c:pt idx="251">
                  <c:v>143.9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1-491A-ACE4-13E2805D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735008"/>
        <c:axId val="1766605573"/>
      </c:lineChart>
      <c:catAx>
        <c:axId val="16327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605573"/>
        <c:crosses val="autoZero"/>
        <c:auto val="1"/>
        <c:lblAlgn val="ctr"/>
        <c:lblOffset val="100"/>
        <c:noMultiLvlLbl val="1"/>
      </c:catAx>
      <c:valAx>
        <c:axId val="176660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Close/Last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7350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Candlestick</a:t>
            </a:r>
            <a:r>
              <a:rPr lang="en-IN" baseline="0"/>
              <a:t>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'Step 3'!$B$1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'Step 3'!$A$2:$A$253</c:f>
              <c:numCache>
                <c:formatCode>mm/dd/yyyy</c:formatCode>
                <c:ptCount val="252"/>
                <c:pt idx="0">
                  <c:v>44287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 formatCode="m/d/yyyy">
                  <c:v>44480</c:v>
                </c:pt>
                <c:pt idx="195" formatCode="m/d/yyyy">
                  <c:v>44481</c:v>
                </c:pt>
                <c:pt idx="196" formatCode="m/d/yyyy">
                  <c:v>44482</c:v>
                </c:pt>
                <c:pt idx="197" formatCode="m/d/yyyy">
                  <c:v>44483</c:v>
                </c:pt>
                <c:pt idx="198" formatCode="m/d/yyyy">
                  <c:v>44484</c:v>
                </c:pt>
                <c:pt idx="199" formatCode="m/d/yyyy">
                  <c:v>44487</c:v>
                </c:pt>
                <c:pt idx="200" formatCode="m/d/yyyy">
                  <c:v>44488</c:v>
                </c:pt>
                <c:pt idx="201" formatCode="m/d/yyyy">
                  <c:v>44489</c:v>
                </c:pt>
                <c:pt idx="202" formatCode="m/d/yyyy">
                  <c:v>44490</c:v>
                </c:pt>
                <c:pt idx="203" formatCode="m/d/yyyy">
                  <c:v>44491</c:v>
                </c:pt>
                <c:pt idx="204" formatCode="m/d/yyyy">
                  <c:v>44494</c:v>
                </c:pt>
                <c:pt idx="205" formatCode="m/d/yyyy">
                  <c:v>44495</c:v>
                </c:pt>
                <c:pt idx="206" formatCode="m/d/yyyy">
                  <c:v>44496</c:v>
                </c:pt>
                <c:pt idx="207" formatCode="m/d/yyyy">
                  <c:v>44497</c:v>
                </c:pt>
                <c:pt idx="208" formatCode="m/d/yyyy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 formatCode="m/d/yyyy">
                  <c:v>44510</c:v>
                </c:pt>
                <c:pt idx="217" formatCode="m/d/yyyy">
                  <c:v>44511</c:v>
                </c:pt>
                <c:pt idx="218" formatCode="m/d/yyyy">
                  <c:v>44512</c:v>
                </c:pt>
                <c:pt idx="219" formatCode="m/d/yyyy">
                  <c:v>44515</c:v>
                </c:pt>
                <c:pt idx="220" formatCode="m/d/yyyy">
                  <c:v>44516</c:v>
                </c:pt>
                <c:pt idx="221" formatCode="m/d/yyyy">
                  <c:v>44517</c:v>
                </c:pt>
                <c:pt idx="222" formatCode="m/d/yyyy">
                  <c:v>44518</c:v>
                </c:pt>
                <c:pt idx="223" formatCode="m/d/yyyy">
                  <c:v>44519</c:v>
                </c:pt>
                <c:pt idx="224" formatCode="m/d/yyyy">
                  <c:v>44522</c:v>
                </c:pt>
                <c:pt idx="225" formatCode="m/d/yyyy">
                  <c:v>44523</c:v>
                </c:pt>
                <c:pt idx="226" formatCode="m/d/yyyy">
                  <c:v>44524</c:v>
                </c:pt>
                <c:pt idx="227" formatCode="m/d/yyyy">
                  <c:v>44526</c:v>
                </c:pt>
                <c:pt idx="228" formatCode="m/d/yyyy">
                  <c:v>44529</c:v>
                </c:pt>
                <c:pt idx="229" formatCode="m/d/yyyy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 formatCode="m/d/yyyy">
                  <c:v>44540</c:v>
                </c:pt>
                <c:pt idx="238" formatCode="m/d/yyyy">
                  <c:v>44543</c:v>
                </c:pt>
                <c:pt idx="239" formatCode="m/d/yyyy">
                  <c:v>44544</c:v>
                </c:pt>
                <c:pt idx="240" formatCode="m/d/yyyy">
                  <c:v>44545</c:v>
                </c:pt>
                <c:pt idx="241" formatCode="m/d/yyyy">
                  <c:v>44546</c:v>
                </c:pt>
                <c:pt idx="242" formatCode="m/d/yyyy">
                  <c:v>44547</c:v>
                </c:pt>
                <c:pt idx="243" formatCode="m/d/yyyy">
                  <c:v>44550</c:v>
                </c:pt>
                <c:pt idx="244" formatCode="m/d/yyyy">
                  <c:v>44551</c:v>
                </c:pt>
                <c:pt idx="245" formatCode="m/d/yyyy">
                  <c:v>44552</c:v>
                </c:pt>
                <c:pt idx="246" formatCode="m/d/yyyy">
                  <c:v>44553</c:v>
                </c:pt>
                <c:pt idx="247" formatCode="m/d/yyyy">
                  <c:v>44557</c:v>
                </c:pt>
                <c:pt idx="248" formatCode="m/d/yyyy">
                  <c:v>44558</c:v>
                </c:pt>
                <c:pt idx="249" formatCode="m/d/yyyy">
                  <c:v>44559</c:v>
                </c:pt>
                <c:pt idx="250" formatCode="m/d/yyyy">
                  <c:v>44560</c:v>
                </c:pt>
                <c:pt idx="251" formatCode="m/d/yyyy">
                  <c:v>44561</c:v>
                </c:pt>
              </c:numCache>
            </c:numRef>
          </c:cat>
          <c:val>
            <c:numRef>
              <c:f>'Step 3'!$B$2:$B$253</c:f>
              <c:numCache>
                <c:formatCode>"$"#,##0.00</c:formatCode>
                <c:ptCount val="252"/>
                <c:pt idx="0">
                  <c:v>92.11</c:v>
                </c:pt>
                <c:pt idx="1">
                  <c:v>92.1</c:v>
                </c:pt>
                <c:pt idx="2">
                  <c:v>91.62</c:v>
                </c:pt>
                <c:pt idx="3">
                  <c:v>91.33</c:v>
                </c:pt>
                <c:pt idx="4">
                  <c:v>95.98</c:v>
                </c:pt>
                <c:pt idx="5">
                  <c:v>94.03</c:v>
                </c:pt>
                <c:pt idx="6">
                  <c:v>97.86</c:v>
                </c:pt>
                <c:pt idx="7">
                  <c:v>93.01</c:v>
                </c:pt>
                <c:pt idx="8">
                  <c:v>91.77</c:v>
                </c:pt>
                <c:pt idx="9">
                  <c:v>90.75</c:v>
                </c:pt>
                <c:pt idx="10">
                  <c:v>89.56</c:v>
                </c:pt>
                <c:pt idx="11">
                  <c:v>90.55</c:v>
                </c:pt>
                <c:pt idx="12">
                  <c:v>89.34</c:v>
                </c:pt>
                <c:pt idx="13">
                  <c:v>94.42</c:v>
                </c:pt>
                <c:pt idx="14">
                  <c:v>94.14</c:v>
                </c:pt>
                <c:pt idx="15">
                  <c:v>94.91</c:v>
                </c:pt>
                <c:pt idx="16">
                  <c:v>91.1</c:v>
                </c:pt>
                <c:pt idx="17">
                  <c:v>89.83</c:v>
                </c:pt>
                <c:pt idx="18">
                  <c:v>87.56</c:v>
                </c:pt>
                <c:pt idx="19">
                  <c:v>86.83</c:v>
                </c:pt>
                <c:pt idx="20">
                  <c:v>88.49</c:v>
                </c:pt>
                <c:pt idx="21">
                  <c:v>88.6</c:v>
                </c:pt>
                <c:pt idx="22">
                  <c:v>88.22</c:v>
                </c:pt>
                <c:pt idx="23">
                  <c:v>88.15</c:v>
                </c:pt>
                <c:pt idx="24">
                  <c:v>88.31</c:v>
                </c:pt>
                <c:pt idx="25">
                  <c:v>91.39</c:v>
                </c:pt>
                <c:pt idx="26">
                  <c:v>91.5</c:v>
                </c:pt>
                <c:pt idx="27">
                  <c:v>92.9</c:v>
                </c:pt>
                <c:pt idx="28">
                  <c:v>92.75</c:v>
                </c:pt>
                <c:pt idx="29">
                  <c:v>93.9</c:v>
                </c:pt>
                <c:pt idx="30">
                  <c:v>90.56</c:v>
                </c:pt>
                <c:pt idx="31">
                  <c:v>89.09</c:v>
                </c:pt>
                <c:pt idx="32">
                  <c:v>89.75</c:v>
                </c:pt>
                <c:pt idx="33">
                  <c:v>88.15</c:v>
                </c:pt>
                <c:pt idx="34">
                  <c:v>83.4</c:v>
                </c:pt>
                <c:pt idx="35">
                  <c:v>84.33</c:v>
                </c:pt>
                <c:pt idx="36">
                  <c:v>86.17</c:v>
                </c:pt>
                <c:pt idx="37">
                  <c:v>83.57</c:v>
                </c:pt>
                <c:pt idx="38">
                  <c:v>85.37</c:v>
                </c:pt>
                <c:pt idx="39">
                  <c:v>86.92</c:v>
                </c:pt>
                <c:pt idx="40">
                  <c:v>84.28</c:v>
                </c:pt>
                <c:pt idx="41">
                  <c:v>80.23</c:v>
                </c:pt>
                <c:pt idx="42">
                  <c:v>79</c:v>
                </c:pt>
                <c:pt idx="43">
                  <c:v>78.03</c:v>
                </c:pt>
                <c:pt idx="44">
                  <c:v>76.73</c:v>
                </c:pt>
                <c:pt idx="45">
                  <c:v>79.75</c:v>
                </c:pt>
                <c:pt idx="46">
                  <c:v>79.400000000000006</c:v>
                </c:pt>
                <c:pt idx="47">
                  <c:v>79.73</c:v>
                </c:pt>
                <c:pt idx="48">
                  <c:v>81.91</c:v>
                </c:pt>
                <c:pt idx="49">
                  <c:v>83.66</c:v>
                </c:pt>
                <c:pt idx="50">
                  <c:v>81.75</c:v>
                </c:pt>
                <c:pt idx="51">
                  <c:v>81.06</c:v>
                </c:pt>
                <c:pt idx="52">
                  <c:v>78.489999999999995</c:v>
                </c:pt>
                <c:pt idx="53">
                  <c:v>79.989999999999995</c:v>
                </c:pt>
                <c:pt idx="54">
                  <c:v>80.13</c:v>
                </c:pt>
                <c:pt idx="55">
                  <c:v>77.55</c:v>
                </c:pt>
                <c:pt idx="56">
                  <c:v>75.849999999999994</c:v>
                </c:pt>
                <c:pt idx="57">
                  <c:v>76.62</c:v>
                </c:pt>
                <c:pt idx="58">
                  <c:v>77.03</c:v>
                </c:pt>
                <c:pt idx="59">
                  <c:v>76.47</c:v>
                </c:pt>
                <c:pt idx="60">
                  <c:v>76.569999999999993</c:v>
                </c:pt>
                <c:pt idx="61">
                  <c:v>80.16</c:v>
                </c:pt>
                <c:pt idx="62">
                  <c:v>81.739999999999995</c:v>
                </c:pt>
                <c:pt idx="63">
                  <c:v>81.209999999999994</c:v>
                </c:pt>
                <c:pt idx="64">
                  <c:v>81.319999999999993</c:v>
                </c:pt>
                <c:pt idx="65">
                  <c:v>83.32</c:v>
                </c:pt>
                <c:pt idx="66">
                  <c:v>82.8</c:v>
                </c:pt>
                <c:pt idx="67">
                  <c:v>82.06</c:v>
                </c:pt>
                <c:pt idx="68">
                  <c:v>79.67</c:v>
                </c:pt>
                <c:pt idx="69">
                  <c:v>79.88</c:v>
                </c:pt>
                <c:pt idx="70">
                  <c:v>80.319999999999993</c:v>
                </c:pt>
                <c:pt idx="71">
                  <c:v>83.3</c:v>
                </c:pt>
                <c:pt idx="72">
                  <c:v>82.13</c:v>
                </c:pt>
                <c:pt idx="73">
                  <c:v>80.819999999999993</c:v>
                </c:pt>
                <c:pt idx="74">
                  <c:v>78.989999999999995</c:v>
                </c:pt>
                <c:pt idx="75">
                  <c:v>81.61</c:v>
                </c:pt>
                <c:pt idx="76">
                  <c:v>80.209999999999994</c:v>
                </c:pt>
                <c:pt idx="77">
                  <c:v>83.35</c:v>
                </c:pt>
                <c:pt idx="78">
                  <c:v>85.67</c:v>
                </c:pt>
                <c:pt idx="79">
                  <c:v>88.85</c:v>
                </c:pt>
                <c:pt idx="80">
                  <c:v>84.7</c:v>
                </c:pt>
                <c:pt idx="81">
                  <c:v>82.97</c:v>
                </c:pt>
                <c:pt idx="82">
                  <c:v>81.97</c:v>
                </c:pt>
                <c:pt idx="83">
                  <c:v>77.95</c:v>
                </c:pt>
                <c:pt idx="84">
                  <c:v>79.05</c:v>
                </c:pt>
                <c:pt idx="85">
                  <c:v>77.63</c:v>
                </c:pt>
                <c:pt idx="86">
                  <c:v>78.75</c:v>
                </c:pt>
                <c:pt idx="87">
                  <c:v>78.2</c:v>
                </c:pt>
                <c:pt idx="88">
                  <c:v>73.569999999999993</c:v>
                </c:pt>
                <c:pt idx="89">
                  <c:v>75.09</c:v>
                </c:pt>
                <c:pt idx="90">
                  <c:v>75.209999999999994</c:v>
                </c:pt>
                <c:pt idx="91">
                  <c:v>74.02</c:v>
                </c:pt>
                <c:pt idx="92">
                  <c:v>74.22</c:v>
                </c:pt>
                <c:pt idx="93">
                  <c:v>74.739999999999995</c:v>
                </c:pt>
                <c:pt idx="94">
                  <c:v>73.16</c:v>
                </c:pt>
                <c:pt idx="95">
                  <c:v>76.81</c:v>
                </c:pt>
                <c:pt idx="96">
                  <c:v>78.55</c:v>
                </c:pt>
                <c:pt idx="97">
                  <c:v>77.260000000000005</c:v>
                </c:pt>
                <c:pt idx="98">
                  <c:v>77.33</c:v>
                </c:pt>
                <c:pt idx="99">
                  <c:v>77.83</c:v>
                </c:pt>
                <c:pt idx="100">
                  <c:v>78.11</c:v>
                </c:pt>
                <c:pt idx="101">
                  <c:v>78.66</c:v>
                </c:pt>
                <c:pt idx="102">
                  <c:v>81.010000000000005</c:v>
                </c:pt>
                <c:pt idx="103">
                  <c:v>81</c:v>
                </c:pt>
                <c:pt idx="104">
                  <c:v>81.13</c:v>
                </c:pt>
                <c:pt idx="105">
                  <c:v>80.92</c:v>
                </c:pt>
                <c:pt idx="106">
                  <c:v>81.400000000000006</c:v>
                </c:pt>
                <c:pt idx="107">
                  <c:v>81.87</c:v>
                </c:pt>
                <c:pt idx="108">
                  <c:v>81.09</c:v>
                </c:pt>
                <c:pt idx="109">
                  <c:v>80.02</c:v>
                </c:pt>
                <c:pt idx="110">
                  <c:v>81.61</c:v>
                </c:pt>
                <c:pt idx="111">
                  <c:v>81.510000000000005</c:v>
                </c:pt>
                <c:pt idx="112">
                  <c:v>81.59</c:v>
                </c:pt>
                <c:pt idx="113">
                  <c:v>80.75</c:v>
                </c:pt>
                <c:pt idx="114">
                  <c:v>80.77</c:v>
                </c:pt>
                <c:pt idx="115">
                  <c:v>84.28</c:v>
                </c:pt>
                <c:pt idx="116">
                  <c:v>83.49</c:v>
                </c:pt>
                <c:pt idx="117">
                  <c:v>82.9</c:v>
                </c:pt>
                <c:pt idx="118">
                  <c:v>83.83</c:v>
                </c:pt>
                <c:pt idx="119">
                  <c:v>84.39</c:v>
                </c:pt>
                <c:pt idx="120">
                  <c:v>86.34</c:v>
                </c:pt>
                <c:pt idx="121">
                  <c:v>86.38</c:v>
                </c:pt>
                <c:pt idx="122">
                  <c:v>87.41</c:v>
                </c:pt>
                <c:pt idx="123">
                  <c:v>90.82</c:v>
                </c:pt>
                <c:pt idx="124">
                  <c:v>94.04</c:v>
                </c:pt>
                <c:pt idx="125">
                  <c:v>93.28</c:v>
                </c:pt>
                <c:pt idx="126">
                  <c:v>94.88</c:v>
                </c:pt>
                <c:pt idx="127">
                  <c:v>95.02</c:v>
                </c:pt>
                <c:pt idx="128">
                  <c:v>87.86</c:v>
                </c:pt>
                <c:pt idx="129">
                  <c:v>90.04</c:v>
                </c:pt>
                <c:pt idx="130">
                  <c:v>91.22</c:v>
                </c:pt>
                <c:pt idx="131">
                  <c:v>90.48</c:v>
                </c:pt>
                <c:pt idx="132">
                  <c:v>90.76</c:v>
                </c:pt>
                <c:pt idx="133">
                  <c:v>89.78</c:v>
                </c:pt>
                <c:pt idx="134">
                  <c:v>87.32</c:v>
                </c:pt>
                <c:pt idx="135">
                  <c:v>84.99</c:v>
                </c:pt>
                <c:pt idx="136">
                  <c:v>87.09</c:v>
                </c:pt>
                <c:pt idx="137">
                  <c:v>87.25</c:v>
                </c:pt>
                <c:pt idx="138">
                  <c:v>89.4</c:v>
                </c:pt>
                <c:pt idx="139">
                  <c:v>91.35</c:v>
                </c:pt>
                <c:pt idx="140">
                  <c:v>92.01</c:v>
                </c:pt>
                <c:pt idx="141">
                  <c:v>92.94</c:v>
                </c:pt>
                <c:pt idx="142">
                  <c:v>93.44</c:v>
                </c:pt>
                <c:pt idx="143">
                  <c:v>96.58</c:v>
                </c:pt>
                <c:pt idx="144">
                  <c:v>101.6</c:v>
                </c:pt>
                <c:pt idx="145">
                  <c:v>105.93</c:v>
                </c:pt>
                <c:pt idx="146">
                  <c:v>108.15</c:v>
                </c:pt>
                <c:pt idx="147">
                  <c:v>114.36</c:v>
                </c:pt>
                <c:pt idx="148">
                  <c:v>116.63</c:v>
                </c:pt>
                <c:pt idx="149">
                  <c:v>110.55</c:v>
                </c:pt>
                <c:pt idx="150">
                  <c:v>111.31</c:v>
                </c:pt>
                <c:pt idx="151">
                  <c:v>107.9</c:v>
                </c:pt>
                <c:pt idx="152">
                  <c:v>107.6</c:v>
                </c:pt>
                <c:pt idx="153">
                  <c:v>107.39</c:v>
                </c:pt>
                <c:pt idx="154">
                  <c:v>107.17</c:v>
                </c:pt>
                <c:pt idx="155">
                  <c:v>110.2</c:v>
                </c:pt>
                <c:pt idx="156">
                  <c:v>106.64</c:v>
                </c:pt>
                <c:pt idx="157">
                  <c:v>107.35</c:v>
                </c:pt>
                <c:pt idx="158">
                  <c:v>103.32</c:v>
                </c:pt>
                <c:pt idx="159">
                  <c:v>104.32</c:v>
                </c:pt>
                <c:pt idx="160">
                  <c:v>105.3</c:v>
                </c:pt>
                <c:pt idx="161">
                  <c:v>109.45</c:v>
                </c:pt>
                <c:pt idx="162">
                  <c:v>108.13</c:v>
                </c:pt>
                <c:pt idx="163">
                  <c:v>108.57</c:v>
                </c:pt>
                <c:pt idx="164">
                  <c:v>108.01</c:v>
                </c:pt>
                <c:pt idx="165">
                  <c:v>112.61</c:v>
                </c:pt>
                <c:pt idx="166">
                  <c:v>111.26</c:v>
                </c:pt>
                <c:pt idx="167">
                  <c:v>111.3</c:v>
                </c:pt>
                <c:pt idx="168">
                  <c:v>110.32</c:v>
                </c:pt>
                <c:pt idx="169">
                  <c:v>108.85</c:v>
                </c:pt>
                <c:pt idx="170">
                  <c:v>109.96</c:v>
                </c:pt>
                <c:pt idx="171">
                  <c:v>108.88</c:v>
                </c:pt>
                <c:pt idx="172">
                  <c:v>106.56</c:v>
                </c:pt>
                <c:pt idx="173">
                  <c:v>106.99</c:v>
                </c:pt>
                <c:pt idx="174">
                  <c:v>105.26</c:v>
                </c:pt>
                <c:pt idx="175">
                  <c:v>105.52</c:v>
                </c:pt>
                <c:pt idx="176">
                  <c:v>106</c:v>
                </c:pt>
                <c:pt idx="177">
                  <c:v>104.92</c:v>
                </c:pt>
                <c:pt idx="178">
                  <c:v>105.56</c:v>
                </c:pt>
                <c:pt idx="179">
                  <c:v>101.58</c:v>
                </c:pt>
                <c:pt idx="180">
                  <c:v>102.15</c:v>
                </c:pt>
                <c:pt idx="181">
                  <c:v>102.82</c:v>
                </c:pt>
                <c:pt idx="182">
                  <c:v>104.89</c:v>
                </c:pt>
                <c:pt idx="183">
                  <c:v>105.19</c:v>
                </c:pt>
                <c:pt idx="184">
                  <c:v>105.07</c:v>
                </c:pt>
                <c:pt idx="185">
                  <c:v>106.84</c:v>
                </c:pt>
                <c:pt idx="186">
                  <c:v>102.3</c:v>
                </c:pt>
                <c:pt idx="187">
                  <c:v>102.08</c:v>
                </c:pt>
                <c:pt idx="188">
                  <c:v>102.6</c:v>
                </c:pt>
                <c:pt idx="189">
                  <c:v>101.74</c:v>
                </c:pt>
                <c:pt idx="190">
                  <c:v>100.92</c:v>
                </c:pt>
                <c:pt idx="191">
                  <c:v>100.45</c:v>
                </c:pt>
                <c:pt idx="192">
                  <c:v>104.6</c:v>
                </c:pt>
                <c:pt idx="193">
                  <c:v>106.55</c:v>
                </c:pt>
                <c:pt idx="194">
                  <c:v>104.62</c:v>
                </c:pt>
                <c:pt idx="195">
                  <c:v>105.17</c:v>
                </c:pt>
                <c:pt idx="196">
                  <c:v>106.28</c:v>
                </c:pt>
                <c:pt idx="197">
                  <c:v>110.5</c:v>
                </c:pt>
                <c:pt idx="198">
                  <c:v>112.51</c:v>
                </c:pt>
                <c:pt idx="199">
                  <c:v>111.9</c:v>
                </c:pt>
                <c:pt idx="200">
                  <c:v>116.16</c:v>
                </c:pt>
                <c:pt idx="201">
                  <c:v>116.29</c:v>
                </c:pt>
                <c:pt idx="202">
                  <c:v>116.5</c:v>
                </c:pt>
                <c:pt idx="203">
                  <c:v>120.83</c:v>
                </c:pt>
                <c:pt idx="204">
                  <c:v>120.52</c:v>
                </c:pt>
                <c:pt idx="205">
                  <c:v>122.99</c:v>
                </c:pt>
                <c:pt idx="206">
                  <c:v>121.63</c:v>
                </c:pt>
                <c:pt idx="207">
                  <c:v>122.86</c:v>
                </c:pt>
                <c:pt idx="208">
                  <c:v>120.95</c:v>
                </c:pt>
                <c:pt idx="209">
                  <c:v>119.45</c:v>
                </c:pt>
                <c:pt idx="210">
                  <c:v>124.98</c:v>
                </c:pt>
                <c:pt idx="211">
                  <c:v>127.75</c:v>
                </c:pt>
                <c:pt idx="212">
                  <c:v>132.01</c:v>
                </c:pt>
                <c:pt idx="213">
                  <c:v>139.19</c:v>
                </c:pt>
                <c:pt idx="214">
                  <c:v>137.69999999999999</c:v>
                </c:pt>
                <c:pt idx="215">
                  <c:v>154.01</c:v>
                </c:pt>
                <c:pt idx="216">
                  <c:v>143.93</c:v>
                </c:pt>
                <c:pt idx="217">
                  <c:v>142.96</c:v>
                </c:pt>
                <c:pt idx="218">
                  <c:v>146.03</c:v>
                </c:pt>
                <c:pt idx="219">
                  <c:v>148</c:v>
                </c:pt>
                <c:pt idx="220">
                  <c:v>145.93</c:v>
                </c:pt>
                <c:pt idx="221">
                  <c:v>151.97999999999999</c:v>
                </c:pt>
                <c:pt idx="222">
                  <c:v>157.07</c:v>
                </c:pt>
                <c:pt idx="223">
                  <c:v>155.76</c:v>
                </c:pt>
                <c:pt idx="224">
                  <c:v>157.13999999999999</c:v>
                </c:pt>
                <c:pt idx="225">
                  <c:v>150.41</c:v>
                </c:pt>
                <c:pt idx="226">
                  <c:v>149.46</c:v>
                </c:pt>
                <c:pt idx="227">
                  <c:v>155.80000000000001</c:v>
                </c:pt>
                <c:pt idx="228">
                  <c:v>157.5</c:v>
                </c:pt>
                <c:pt idx="229">
                  <c:v>163.28</c:v>
                </c:pt>
                <c:pt idx="230">
                  <c:v>160.37</c:v>
                </c:pt>
                <c:pt idx="231">
                  <c:v>147.68</c:v>
                </c:pt>
                <c:pt idx="232">
                  <c:v>151.65</c:v>
                </c:pt>
                <c:pt idx="233">
                  <c:v>141.13999999999999</c:v>
                </c:pt>
                <c:pt idx="234">
                  <c:v>143.9</c:v>
                </c:pt>
                <c:pt idx="235">
                  <c:v>144.96</c:v>
                </c:pt>
                <c:pt idx="236">
                  <c:v>145.16</c:v>
                </c:pt>
                <c:pt idx="237">
                  <c:v>141.29</c:v>
                </c:pt>
                <c:pt idx="238">
                  <c:v>138.25</c:v>
                </c:pt>
                <c:pt idx="239">
                  <c:v>131.66999999999999</c:v>
                </c:pt>
                <c:pt idx="240">
                  <c:v>135.11000000000001</c:v>
                </c:pt>
                <c:pt idx="241">
                  <c:v>147</c:v>
                </c:pt>
                <c:pt idx="242">
                  <c:v>136.30000000000001</c:v>
                </c:pt>
                <c:pt idx="243">
                  <c:v>135.97</c:v>
                </c:pt>
                <c:pt idx="244">
                  <c:v>138.19</c:v>
                </c:pt>
                <c:pt idx="245">
                  <c:v>142.65</c:v>
                </c:pt>
                <c:pt idx="246">
                  <c:v>143.88999999999999</c:v>
                </c:pt>
                <c:pt idx="247">
                  <c:v>147.51</c:v>
                </c:pt>
                <c:pt idx="248">
                  <c:v>155.88</c:v>
                </c:pt>
                <c:pt idx="249">
                  <c:v>152.82</c:v>
                </c:pt>
                <c:pt idx="250">
                  <c:v>147.44</c:v>
                </c:pt>
                <c:pt idx="251">
                  <c:v>146.16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4-4043-B736-79AFCF2CB7EB}"/>
            </c:ext>
          </c:extLst>
        </c:ser>
        <c:ser>
          <c:idx val="1"/>
          <c:order val="1"/>
          <c:tx>
            <c:strRef>
              <c:f>'Step 3'!$C$1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'Step 3'!$A$2:$A$253</c:f>
              <c:numCache>
                <c:formatCode>mm/dd/yyyy</c:formatCode>
                <c:ptCount val="252"/>
                <c:pt idx="0">
                  <c:v>44287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 formatCode="m/d/yyyy">
                  <c:v>44480</c:v>
                </c:pt>
                <c:pt idx="195" formatCode="m/d/yyyy">
                  <c:v>44481</c:v>
                </c:pt>
                <c:pt idx="196" formatCode="m/d/yyyy">
                  <c:v>44482</c:v>
                </c:pt>
                <c:pt idx="197" formatCode="m/d/yyyy">
                  <c:v>44483</c:v>
                </c:pt>
                <c:pt idx="198" formatCode="m/d/yyyy">
                  <c:v>44484</c:v>
                </c:pt>
                <c:pt idx="199" formatCode="m/d/yyyy">
                  <c:v>44487</c:v>
                </c:pt>
                <c:pt idx="200" formatCode="m/d/yyyy">
                  <c:v>44488</c:v>
                </c:pt>
                <c:pt idx="201" formatCode="m/d/yyyy">
                  <c:v>44489</c:v>
                </c:pt>
                <c:pt idx="202" formatCode="m/d/yyyy">
                  <c:v>44490</c:v>
                </c:pt>
                <c:pt idx="203" formatCode="m/d/yyyy">
                  <c:v>44491</c:v>
                </c:pt>
                <c:pt idx="204" formatCode="m/d/yyyy">
                  <c:v>44494</c:v>
                </c:pt>
                <c:pt idx="205" formatCode="m/d/yyyy">
                  <c:v>44495</c:v>
                </c:pt>
                <c:pt idx="206" formatCode="m/d/yyyy">
                  <c:v>44496</c:v>
                </c:pt>
                <c:pt idx="207" formatCode="m/d/yyyy">
                  <c:v>44497</c:v>
                </c:pt>
                <c:pt idx="208" formatCode="m/d/yyyy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 formatCode="m/d/yyyy">
                  <c:v>44510</c:v>
                </c:pt>
                <c:pt idx="217" formatCode="m/d/yyyy">
                  <c:v>44511</c:v>
                </c:pt>
                <c:pt idx="218" formatCode="m/d/yyyy">
                  <c:v>44512</c:v>
                </c:pt>
                <c:pt idx="219" formatCode="m/d/yyyy">
                  <c:v>44515</c:v>
                </c:pt>
                <c:pt idx="220" formatCode="m/d/yyyy">
                  <c:v>44516</c:v>
                </c:pt>
                <c:pt idx="221" formatCode="m/d/yyyy">
                  <c:v>44517</c:v>
                </c:pt>
                <c:pt idx="222" formatCode="m/d/yyyy">
                  <c:v>44518</c:v>
                </c:pt>
                <c:pt idx="223" formatCode="m/d/yyyy">
                  <c:v>44519</c:v>
                </c:pt>
                <c:pt idx="224" formatCode="m/d/yyyy">
                  <c:v>44522</c:v>
                </c:pt>
                <c:pt idx="225" formatCode="m/d/yyyy">
                  <c:v>44523</c:v>
                </c:pt>
                <c:pt idx="226" formatCode="m/d/yyyy">
                  <c:v>44524</c:v>
                </c:pt>
                <c:pt idx="227" formatCode="m/d/yyyy">
                  <c:v>44526</c:v>
                </c:pt>
                <c:pt idx="228" formatCode="m/d/yyyy">
                  <c:v>44529</c:v>
                </c:pt>
                <c:pt idx="229" formatCode="m/d/yyyy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 formatCode="m/d/yyyy">
                  <c:v>44540</c:v>
                </c:pt>
                <c:pt idx="238" formatCode="m/d/yyyy">
                  <c:v>44543</c:v>
                </c:pt>
                <c:pt idx="239" formatCode="m/d/yyyy">
                  <c:v>44544</c:v>
                </c:pt>
                <c:pt idx="240" formatCode="m/d/yyyy">
                  <c:v>44545</c:v>
                </c:pt>
                <c:pt idx="241" formatCode="m/d/yyyy">
                  <c:v>44546</c:v>
                </c:pt>
                <c:pt idx="242" formatCode="m/d/yyyy">
                  <c:v>44547</c:v>
                </c:pt>
                <c:pt idx="243" formatCode="m/d/yyyy">
                  <c:v>44550</c:v>
                </c:pt>
                <c:pt idx="244" formatCode="m/d/yyyy">
                  <c:v>44551</c:v>
                </c:pt>
                <c:pt idx="245" formatCode="m/d/yyyy">
                  <c:v>44552</c:v>
                </c:pt>
                <c:pt idx="246" formatCode="m/d/yyyy">
                  <c:v>44553</c:v>
                </c:pt>
                <c:pt idx="247" formatCode="m/d/yyyy">
                  <c:v>44557</c:v>
                </c:pt>
                <c:pt idx="248" formatCode="m/d/yyyy">
                  <c:v>44558</c:v>
                </c:pt>
                <c:pt idx="249" formatCode="m/d/yyyy">
                  <c:v>44559</c:v>
                </c:pt>
                <c:pt idx="250" formatCode="m/d/yyyy">
                  <c:v>44560</c:v>
                </c:pt>
                <c:pt idx="251" formatCode="m/d/yyyy">
                  <c:v>44561</c:v>
                </c:pt>
              </c:numCache>
            </c:numRef>
          </c:cat>
          <c:val>
            <c:numRef>
              <c:f>'Step 3'!$C$2:$C$253</c:f>
              <c:numCache>
                <c:formatCode>"$"#,##0.00</c:formatCode>
                <c:ptCount val="252"/>
                <c:pt idx="0">
                  <c:v>96.06</c:v>
                </c:pt>
                <c:pt idx="1">
                  <c:v>93.21</c:v>
                </c:pt>
                <c:pt idx="2">
                  <c:v>92.28</c:v>
                </c:pt>
                <c:pt idx="3">
                  <c:v>95.51</c:v>
                </c:pt>
                <c:pt idx="4">
                  <c:v>96.4</c:v>
                </c:pt>
                <c:pt idx="5">
                  <c:v>99.23</c:v>
                </c:pt>
                <c:pt idx="6">
                  <c:v>98.97</c:v>
                </c:pt>
                <c:pt idx="7">
                  <c:v>93.89</c:v>
                </c:pt>
                <c:pt idx="8">
                  <c:v>92.36</c:v>
                </c:pt>
                <c:pt idx="9">
                  <c:v>91.59</c:v>
                </c:pt>
                <c:pt idx="10">
                  <c:v>89.58</c:v>
                </c:pt>
                <c:pt idx="11">
                  <c:v>90.78</c:v>
                </c:pt>
                <c:pt idx="12">
                  <c:v>92.07</c:v>
                </c:pt>
                <c:pt idx="13">
                  <c:v>95.95</c:v>
                </c:pt>
                <c:pt idx="14">
                  <c:v>95.74</c:v>
                </c:pt>
                <c:pt idx="15">
                  <c:v>95.72</c:v>
                </c:pt>
                <c:pt idx="16">
                  <c:v>91.88</c:v>
                </c:pt>
                <c:pt idx="17">
                  <c:v>89.88</c:v>
                </c:pt>
                <c:pt idx="18">
                  <c:v>88.33</c:v>
                </c:pt>
                <c:pt idx="19">
                  <c:v>87.95</c:v>
                </c:pt>
                <c:pt idx="20">
                  <c:v>89.28</c:v>
                </c:pt>
                <c:pt idx="21">
                  <c:v>89.48</c:v>
                </c:pt>
                <c:pt idx="22">
                  <c:v>88.6</c:v>
                </c:pt>
                <c:pt idx="23">
                  <c:v>88.36</c:v>
                </c:pt>
                <c:pt idx="24">
                  <c:v>91.99</c:v>
                </c:pt>
                <c:pt idx="25">
                  <c:v>93.3</c:v>
                </c:pt>
                <c:pt idx="26">
                  <c:v>93.27</c:v>
                </c:pt>
                <c:pt idx="27">
                  <c:v>93.65</c:v>
                </c:pt>
                <c:pt idx="28">
                  <c:v>94.22</c:v>
                </c:pt>
                <c:pt idx="29">
                  <c:v>94</c:v>
                </c:pt>
                <c:pt idx="30">
                  <c:v>90.96</c:v>
                </c:pt>
                <c:pt idx="31">
                  <c:v>89.6</c:v>
                </c:pt>
                <c:pt idx="32">
                  <c:v>90.42</c:v>
                </c:pt>
                <c:pt idx="33">
                  <c:v>88.3</c:v>
                </c:pt>
                <c:pt idx="34">
                  <c:v>85.11</c:v>
                </c:pt>
                <c:pt idx="35">
                  <c:v>87.09</c:v>
                </c:pt>
                <c:pt idx="36">
                  <c:v>87.09</c:v>
                </c:pt>
                <c:pt idx="37">
                  <c:v>85.59</c:v>
                </c:pt>
                <c:pt idx="38">
                  <c:v>86.5</c:v>
                </c:pt>
                <c:pt idx="39">
                  <c:v>86.95</c:v>
                </c:pt>
                <c:pt idx="40">
                  <c:v>84.38</c:v>
                </c:pt>
                <c:pt idx="41">
                  <c:v>81.81</c:v>
                </c:pt>
                <c:pt idx="42">
                  <c:v>79.48</c:v>
                </c:pt>
                <c:pt idx="43">
                  <c:v>79</c:v>
                </c:pt>
                <c:pt idx="44">
                  <c:v>79.22</c:v>
                </c:pt>
                <c:pt idx="45">
                  <c:v>80.040000000000006</c:v>
                </c:pt>
                <c:pt idx="46">
                  <c:v>81.89</c:v>
                </c:pt>
                <c:pt idx="47">
                  <c:v>81.19</c:v>
                </c:pt>
                <c:pt idx="48">
                  <c:v>83.39</c:v>
                </c:pt>
                <c:pt idx="49">
                  <c:v>84.75</c:v>
                </c:pt>
                <c:pt idx="50">
                  <c:v>83.25</c:v>
                </c:pt>
                <c:pt idx="51">
                  <c:v>81.62</c:v>
                </c:pt>
                <c:pt idx="52">
                  <c:v>79.34</c:v>
                </c:pt>
                <c:pt idx="53">
                  <c:v>81.27</c:v>
                </c:pt>
                <c:pt idx="54">
                  <c:v>80.34</c:v>
                </c:pt>
                <c:pt idx="55">
                  <c:v>78.8</c:v>
                </c:pt>
                <c:pt idx="56">
                  <c:v>76.95</c:v>
                </c:pt>
                <c:pt idx="57">
                  <c:v>77.5</c:v>
                </c:pt>
                <c:pt idx="58">
                  <c:v>78.02</c:v>
                </c:pt>
                <c:pt idx="59">
                  <c:v>76.56</c:v>
                </c:pt>
                <c:pt idx="60">
                  <c:v>79.13</c:v>
                </c:pt>
                <c:pt idx="61">
                  <c:v>81.31</c:v>
                </c:pt>
                <c:pt idx="62">
                  <c:v>81.900000000000006</c:v>
                </c:pt>
                <c:pt idx="63">
                  <c:v>82.46</c:v>
                </c:pt>
                <c:pt idx="64">
                  <c:v>83.1</c:v>
                </c:pt>
                <c:pt idx="65">
                  <c:v>83.79</c:v>
                </c:pt>
                <c:pt idx="66">
                  <c:v>83.59</c:v>
                </c:pt>
                <c:pt idx="67">
                  <c:v>82.18</c:v>
                </c:pt>
                <c:pt idx="68">
                  <c:v>80.72</c:v>
                </c:pt>
                <c:pt idx="69">
                  <c:v>80.13</c:v>
                </c:pt>
                <c:pt idx="70">
                  <c:v>83.95</c:v>
                </c:pt>
                <c:pt idx="71">
                  <c:v>83.59</c:v>
                </c:pt>
                <c:pt idx="72">
                  <c:v>83.18</c:v>
                </c:pt>
                <c:pt idx="73">
                  <c:v>81.11</c:v>
                </c:pt>
                <c:pt idx="74">
                  <c:v>81.66</c:v>
                </c:pt>
                <c:pt idx="75">
                  <c:v>81.790000000000006</c:v>
                </c:pt>
                <c:pt idx="76">
                  <c:v>83.3</c:v>
                </c:pt>
                <c:pt idx="77">
                  <c:v>85.9</c:v>
                </c:pt>
                <c:pt idx="78">
                  <c:v>87.15</c:v>
                </c:pt>
                <c:pt idx="79">
                  <c:v>89.2</c:v>
                </c:pt>
                <c:pt idx="80">
                  <c:v>85.27</c:v>
                </c:pt>
                <c:pt idx="81">
                  <c:v>84.1</c:v>
                </c:pt>
                <c:pt idx="82">
                  <c:v>82</c:v>
                </c:pt>
                <c:pt idx="83">
                  <c:v>78.67</c:v>
                </c:pt>
                <c:pt idx="84">
                  <c:v>79.3</c:v>
                </c:pt>
                <c:pt idx="85">
                  <c:v>78.06</c:v>
                </c:pt>
                <c:pt idx="86">
                  <c:v>79.569999999999993</c:v>
                </c:pt>
                <c:pt idx="87">
                  <c:v>78.3</c:v>
                </c:pt>
                <c:pt idx="88">
                  <c:v>76.930000000000007</c:v>
                </c:pt>
                <c:pt idx="89">
                  <c:v>76.13</c:v>
                </c:pt>
                <c:pt idx="90">
                  <c:v>75.7</c:v>
                </c:pt>
                <c:pt idx="91">
                  <c:v>75.03</c:v>
                </c:pt>
                <c:pt idx="92">
                  <c:v>75.52</c:v>
                </c:pt>
                <c:pt idx="93">
                  <c:v>75.77</c:v>
                </c:pt>
                <c:pt idx="94">
                  <c:v>76.97</c:v>
                </c:pt>
                <c:pt idx="95">
                  <c:v>78.27</c:v>
                </c:pt>
                <c:pt idx="96">
                  <c:v>78.81</c:v>
                </c:pt>
                <c:pt idx="97">
                  <c:v>78.010000000000005</c:v>
                </c:pt>
                <c:pt idx="98">
                  <c:v>78.77</c:v>
                </c:pt>
                <c:pt idx="99">
                  <c:v>78.59</c:v>
                </c:pt>
                <c:pt idx="100">
                  <c:v>78.430000000000007</c:v>
                </c:pt>
                <c:pt idx="101">
                  <c:v>81.09</c:v>
                </c:pt>
                <c:pt idx="102">
                  <c:v>82.91</c:v>
                </c:pt>
                <c:pt idx="103">
                  <c:v>82.6</c:v>
                </c:pt>
                <c:pt idx="104">
                  <c:v>81.89</c:v>
                </c:pt>
                <c:pt idx="105">
                  <c:v>82.19</c:v>
                </c:pt>
                <c:pt idx="106">
                  <c:v>81.680000000000007</c:v>
                </c:pt>
                <c:pt idx="107">
                  <c:v>82.65</c:v>
                </c:pt>
                <c:pt idx="108">
                  <c:v>81.680000000000007</c:v>
                </c:pt>
                <c:pt idx="109">
                  <c:v>81.709999999999994</c:v>
                </c:pt>
                <c:pt idx="110">
                  <c:v>82.33</c:v>
                </c:pt>
                <c:pt idx="111">
                  <c:v>81.55</c:v>
                </c:pt>
                <c:pt idx="112">
                  <c:v>81.680000000000007</c:v>
                </c:pt>
                <c:pt idx="113">
                  <c:v>81.45</c:v>
                </c:pt>
                <c:pt idx="114">
                  <c:v>85.37</c:v>
                </c:pt>
                <c:pt idx="115">
                  <c:v>85.77</c:v>
                </c:pt>
                <c:pt idx="116">
                  <c:v>84.19</c:v>
                </c:pt>
                <c:pt idx="117">
                  <c:v>84.04</c:v>
                </c:pt>
                <c:pt idx="118">
                  <c:v>84.49</c:v>
                </c:pt>
                <c:pt idx="119">
                  <c:v>87.14</c:v>
                </c:pt>
                <c:pt idx="120">
                  <c:v>86.36</c:v>
                </c:pt>
                <c:pt idx="121">
                  <c:v>88</c:v>
                </c:pt>
                <c:pt idx="122">
                  <c:v>90.3</c:v>
                </c:pt>
                <c:pt idx="123">
                  <c:v>94.34</c:v>
                </c:pt>
                <c:pt idx="124">
                  <c:v>94.18</c:v>
                </c:pt>
                <c:pt idx="125">
                  <c:v>95.27</c:v>
                </c:pt>
                <c:pt idx="126">
                  <c:v>95.41</c:v>
                </c:pt>
                <c:pt idx="127">
                  <c:v>95.44</c:v>
                </c:pt>
                <c:pt idx="128">
                  <c:v>90.34</c:v>
                </c:pt>
                <c:pt idx="129">
                  <c:v>91.26</c:v>
                </c:pt>
                <c:pt idx="130">
                  <c:v>91.9</c:v>
                </c:pt>
                <c:pt idx="131">
                  <c:v>91.41</c:v>
                </c:pt>
                <c:pt idx="132">
                  <c:v>91.4</c:v>
                </c:pt>
                <c:pt idx="133">
                  <c:v>89.78</c:v>
                </c:pt>
                <c:pt idx="134">
                  <c:v>88.03</c:v>
                </c:pt>
                <c:pt idx="135">
                  <c:v>87.23</c:v>
                </c:pt>
                <c:pt idx="136">
                  <c:v>87.77</c:v>
                </c:pt>
                <c:pt idx="137">
                  <c:v>89.49</c:v>
                </c:pt>
                <c:pt idx="138">
                  <c:v>91.36</c:v>
                </c:pt>
                <c:pt idx="139">
                  <c:v>92.37</c:v>
                </c:pt>
                <c:pt idx="140">
                  <c:v>92.75</c:v>
                </c:pt>
                <c:pt idx="141">
                  <c:v>94.1</c:v>
                </c:pt>
                <c:pt idx="142">
                  <c:v>98.71</c:v>
                </c:pt>
                <c:pt idx="143">
                  <c:v>105.74</c:v>
                </c:pt>
                <c:pt idx="144">
                  <c:v>106.97</c:v>
                </c:pt>
                <c:pt idx="145">
                  <c:v>110.33</c:v>
                </c:pt>
                <c:pt idx="146">
                  <c:v>114.85</c:v>
                </c:pt>
                <c:pt idx="147">
                  <c:v>122.49</c:v>
                </c:pt>
                <c:pt idx="148">
                  <c:v>117.68</c:v>
                </c:pt>
                <c:pt idx="149">
                  <c:v>116.26</c:v>
                </c:pt>
                <c:pt idx="150">
                  <c:v>112.33</c:v>
                </c:pt>
                <c:pt idx="151">
                  <c:v>109.17</c:v>
                </c:pt>
                <c:pt idx="152">
                  <c:v>109.79</c:v>
                </c:pt>
                <c:pt idx="153">
                  <c:v>108.44</c:v>
                </c:pt>
                <c:pt idx="154">
                  <c:v>111.71</c:v>
                </c:pt>
                <c:pt idx="155">
                  <c:v>111.58</c:v>
                </c:pt>
                <c:pt idx="156">
                  <c:v>108.7</c:v>
                </c:pt>
                <c:pt idx="157">
                  <c:v>108.07</c:v>
                </c:pt>
                <c:pt idx="158">
                  <c:v>106.18</c:v>
                </c:pt>
                <c:pt idx="159">
                  <c:v>105.98</c:v>
                </c:pt>
                <c:pt idx="160">
                  <c:v>109.02</c:v>
                </c:pt>
                <c:pt idx="161">
                  <c:v>109.61</c:v>
                </c:pt>
                <c:pt idx="162">
                  <c:v>109.91</c:v>
                </c:pt>
                <c:pt idx="163">
                  <c:v>109.23</c:v>
                </c:pt>
                <c:pt idx="164">
                  <c:v>111.78</c:v>
                </c:pt>
                <c:pt idx="165">
                  <c:v>114.49</c:v>
                </c:pt>
                <c:pt idx="166">
                  <c:v>111.26</c:v>
                </c:pt>
                <c:pt idx="167">
                  <c:v>111.85</c:v>
                </c:pt>
                <c:pt idx="168">
                  <c:v>110.88</c:v>
                </c:pt>
                <c:pt idx="169">
                  <c:v>111.17</c:v>
                </c:pt>
                <c:pt idx="170">
                  <c:v>110.58</c:v>
                </c:pt>
                <c:pt idx="171">
                  <c:v>109.3</c:v>
                </c:pt>
                <c:pt idx="172">
                  <c:v>107.3</c:v>
                </c:pt>
                <c:pt idx="173">
                  <c:v>106.99</c:v>
                </c:pt>
                <c:pt idx="174">
                  <c:v>105.28</c:v>
                </c:pt>
                <c:pt idx="175">
                  <c:v>106.82</c:v>
                </c:pt>
                <c:pt idx="176">
                  <c:v>106.32</c:v>
                </c:pt>
                <c:pt idx="177">
                  <c:v>106.75</c:v>
                </c:pt>
                <c:pt idx="178">
                  <c:v>105.98</c:v>
                </c:pt>
                <c:pt idx="179">
                  <c:v>102.51</c:v>
                </c:pt>
                <c:pt idx="180">
                  <c:v>103.43</c:v>
                </c:pt>
                <c:pt idx="181">
                  <c:v>104.56</c:v>
                </c:pt>
                <c:pt idx="182">
                  <c:v>106.86</c:v>
                </c:pt>
                <c:pt idx="183">
                  <c:v>106.05</c:v>
                </c:pt>
                <c:pt idx="184">
                  <c:v>108.44</c:v>
                </c:pt>
                <c:pt idx="185">
                  <c:v>107.65</c:v>
                </c:pt>
                <c:pt idx="186">
                  <c:v>102.66</c:v>
                </c:pt>
                <c:pt idx="187">
                  <c:v>104.44</c:v>
                </c:pt>
                <c:pt idx="188">
                  <c:v>103</c:v>
                </c:pt>
                <c:pt idx="189">
                  <c:v>101.85</c:v>
                </c:pt>
                <c:pt idx="190">
                  <c:v>102.87</c:v>
                </c:pt>
                <c:pt idx="191">
                  <c:v>103.72</c:v>
                </c:pt>
                <c:pt idx="192">
                  <c:v>107.95</c:v>
                </c:pt>
                <c:pt idx="193">
                  <c:v>107.28</c:v>
                </c:pt>
                <c:pt idx="194">
                  <c:v>107.2</c:v>
                </c:pt>
                <c:pt idx="195">
                  <c:v>106.04</c:v>
                </c:pt>
                <c:pt idx="196">
                  <c:v>109.88</c:v>
                </c:pt>
                <c:pt idx="197">
                  <c:v>112.22</c:v>
                </c:pt>
                <c:pt idx="198">
                  <c:v>112.84</c:v>
                </c:pt>
                <c:pt idx="199">
                  <c:v>116.88</c:v>
                </c:pt>
                <c:pt idx="200">
                  <c:v>117.17</c:v>
                </c:pt>
                <c:pt idx="201">
                  <c:v>118.3</c:v>
                </c:pt>
                <c:pt idx="202">
                  <c:v>119.68</c:v>
                </c:pt>
                <c:pt idx="203">
                  <c:v>121.56</c:v>
                </c:pt>
                <c:pt idx="204">
                  <c:v>123.46</c:v>
                </c:pt>
                <c:pt idx="205">
                  <c:v>127.2</c:v>
                </c:pt>
                <c:pt idx="206">
                  <c:v>128.08000000000001</c:v>
                </c:pt>
                <c:pt idx="207">
                  <c:v>123.5</c:v>
                </c:pt>
                <c:pt idx="208">
                  <c:v>122.57</c:v>
                </c:pt>
                <c:pt idx="209">
                  <c:v>125.67</c:v>
                </c:pt>
                <c:pt idx="210">
                  <c:v>128.46</c:v>
                </c:pt>
                <c:pt idx="211">
                  <c:v>130.6</c:v>
                </c:pt>
                <c:pt idx="212">
                  <c:v>139</c:v>
                </c:pt>
                <c:pt idx="213">
                  <c:v>141.22</c:v>
                </c:pt>
                <c:pt idx="214">
                  <c:v>153.6</c:v>
                </c:pt>
                <c:pt idx="215">
                  <c:v>155.65</c:v>
                </c:pt>
                <c:pt idx="216">
                  <c:v>146.30000000000001</c:v>
                </c:pt>
                <c:pt idx="217">
                  <c:v>146.47</c:v>
                </c:pt>
                <c:pt idx="218">
                  <c:v>148.59</c:v>
                </c:pt>
                <c:pt idx="219">
                  <c:v>148.97999999999999</c:v>
                </c:pt>
                <c:pt idx="220">
                  <c:v>153.08000000000001</c:v>
                </c:pt>
                <c:pt idx="221">
                  <c:v>154.66</c:v>
                </c:pt>
                <c:pt idx="222">
                  <c:v>158.88999999999999</c:v>
                </c:pt>
                <c:pt idx="223">
                  <c:v>156.91999999999999</c:v>
                </c:pt>
                <c:pt idx="224">
                  <c:v>161.88</c:v>
                </c:pt>
                <c:pt idx="225">
                  <c:v>152.66</c:v>
                </c:pt>
                <c:pt idx="226">
                  <c:v>157.93</c:v>
                </c:pt>
                <c:pt idx="227">
                  <c:v>158.1</c:v>
                </c:pt>
                <c:pt idx="228">
                  <c:v>162.51</c:v>
                </c:pt>
                <c:pt idx="229">
                  <c:v>164.46</c:v>
                </c:pt>
                <c:pt idx="230">
                  <c:v>160.88</c:v>
                </c:pt>
                <c:pt idx="231">
                  <c:v>152.53</c:v>
                </c:pt>
                <c:pt idx="232">
                  <c:v>152.38</c:v>
                </c:pt>
                <c:pt idx="233">
                  <c:v>141.31</c:v>
                </c:pt>
                <c:pt idx="234">
                  <c:v>145.76</c:v>
                </c:pt>
                <c:pt idx="235">
                  <c:v>147.04</c:v>
                </c:pt>
                <c:pt idx="236">
                  <c:v>146.69</c:v>
                </c:pt>
                <c:pt idx="237">
                  <c:v>141.37</c:v>
                </c:pt>
                <c:pt idx="238">
                  <c:v>139.4</c:v>
                </c:pt>
                <c:pt idx="239">
                  <c:v>137.24</c:v>
                </c:pt>
                <c:pt idx="240">
                  <c:v>146.69</c:v>
                </c:pt>
                <c:pt idx="241">
                  <c:v>147.93</c:v>
                </c:pt>
                <c:pt idx="242">
                  <c:v>142.04</c:v>
                </c:pt>
                <c:pt idx="243">
                  <c:v>138.26</c:v>
                </c:pt>
                <c:pt idx="244">
                  <c:v>144.5</c:v>
                </c:pt>
                <c:pt idx="245">
                  <c:v>144.5</c:v>
                </c:pt>
                <c:pt idx="246">
                  <c:v>149.02000000000001</c:v>
                </c:pt>
                <c:pt idx="247">
                  <c:v>154.88999999999999</c:v>
                </c:pt>
                <c:pt idx="248">
                  <c:v>156.72999999999999</c:v>
                </c:pt>
                <c:pt idx="249">
                  <c:v>154.34</c:v>
                </c:pt>
                <c:pt idx="250">
                  <c:v>148.85</c:v>
                </c:pt>
                <c:pt idx="251">
                  <c:v>148.61000000000001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4-4043-B736-79AFCF2CB7EB}"/>
            </c:ext>
          </c:extLst>
        </c:ser>
        <c:ser>
          <c:idx val="2"/>
          <c:order val="2"/>
          <c:tx>
            <c:strRef>
              <c:f>'Step 3'!$D$1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'Step 3'!$A$2:$A$253</c:f>
              <c:numCache>
                <c:formatCode>mm/dd/yyyy</c:formatCode>
                <c:ptCount val="252"/>
                <c:pt idx="0">
                  <c:v>44287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 formatCode="m/d/yyyy">
                  <c:v>44480</c:v>
                </c:pt>
                <c:pt idx="195" formatCode="m/d/yyyy">
                  <c:v>44481</c:v>
                </c:pt>
                <c:pt idx="196" formatCode="m/d/yyyy">
                  <c:v>44482</c:v>
                </c:pt>
                <c:pt idx="197" formatCode="m/d/yyyy">
                  <c:v>44483</c:v>
                </c:pt>
                <c:pt idx="198" formatCode="m/d/yyyy">
                  <c:v>44484</c:v>
                </c:pt>
                <c:pt idx="199" formatCode="m/d/yyyy">
                  <c:v>44487</c:v>
                </c:pt>
                <c:pt idx="200" formatCode="m/d/yyyy">
                  <c:v>44488</c:v>
                </c:pt>
                <c:pt idx="201" formatCode="m/d/yyyy">
                  <c:v>44489</c:v>
                </c:pt>
                <c:pt idx="202" formatCode="m/d/yyyy">
                  <c:v>44490</c:v>
                </c:pt>
                <c:pt idx="203" formatCode="m/d/yyyy">
                  <c:v>44491</c:v>
                </c:pt>
                <c:pt idx="204" formatCode="m/d/yyyy">
                  <c:v>44494</c:v>
                </c:pt>
                <c:pt idx="205" formatCode="m/d/yyyy">
                  <c:v>44495</c:v>
                </c:pt>
                <c:pt idx="206" formatCode="m/d/yyyy">
                  <c:v>44496</c:v>
                </c:pt>
                <c:pt idx="207" formatCode="m/d/yyyy">
                  <c:v>44497</c:v>
                </c:pt>
                <c:pt idx="208" formatCode="m/d/yyyy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 formatCode="m/d/yyyy">
                  <c:v>44510</c:v>
                </c:pt>
                <c:pt idx="217" formatCode="m/d/yyyy">
                  <c:v>44511</c:v>
                </c:pt>
                <c:pt idx="218" formatCode="m/d/yyyy">
                  <c:v>44512</c:v>
                </c:pt>
                <c:pt idx="219" formatCode="m/d/yyyy">
                  <c:v>44515</c:v>
                </c:pt>
                <c:pt idx="220" formatCode="m/d/yyyy">
                  <c:v>44516</c:v>
                </c:pt>
                <c:pt idx="221" formatCode="m/d/yyyy">
                  <c:v>44517</c:v>
                </c:pt>
                <c:pt idx="222" formatCode="m/d/yyyy">
                  <c:v>44518</c:v>
                </c:pt>
                <c:pt idx="223" formatCode="m/d/yyyy">
                  <c:v>44519</c:v>
                </c:pt>
                <c:pt idx="224" formatCode="m/d/yyyy">
                  <c:v>44522</c:v>
                </c:pt>
                <c:pt idx="225" formatCode="m/d/yyyy">
                  <c:v>44523</c:v>
                </c:pt>
                <c:pt idx="226" formatCode="m/d/yyyy">
                  <c:v>44524</c:v>
                </c:pt>
                <c:pt idx="227" formatCode="m/d/yyyy">
                  <c:v>44526</c:v>
                </c:pt>
                <c:pt idx="228" formatCode="m/d/yyyy">
                  <c:v>44529</c:v>
                </c:pt>
                <c:pt idx="229" formatCode="m/d/yyyy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 formatCode="m/d/yyyy">
                  <c:v>44540</c:v>
                </c:pt>
                <c:pt idx="238" formatCode="m/d/yyyy">
                  <c:v>44543</c:v>
                </c:pt>
                <c:pt idx="239" formatCode="m/d/yyyy">
                  <c:v>44544</c:v>
                </c:pt>
                <c:pt idx="240" formatCode="m/d/yyyy">
                  <c:v>44545</c:v>
                </c:pt>
                <c:pt idx="241" formatCode="m/d/yyyy">
                  <c:v>44546</c:v>
                </c:pt>
                <c:pt idx="242" formatCode="m/d/yyyy">
                  <c:v>44547</c:v>
                </c:pt>
                <c:pt idx="243" formatCode="m/d/yyyy">
                  <c:v>44550</c:v>
                </c:pt>
                <c:pt idx="244" formatCode="m/d/yyyy">
                  <c:v>44551</c:v>
                </c:pt>
                <c:pt idx="245" formatCode="m/d/yyyy">
                  <c:v>44552</c:v>
                </c:pt>
                <c:pt idx="246" formatCode="m/d/yyyy">
                  <c:v>44553</c:v>
                </c:pt>
                <c:pt idx="247" formatCode="m/d/yyyy">
                  <c:v>44557</c:v>
                </c:pt>
                <c:pt idx="248" formatCode="m/d/yyyy">
                  <c:v>44558</c:v>
                </c:pt>
                <c:pt idx="249" formatCode="m/d/yyyy">
                  <c:v>44559</c:v>
                </c:pt>
                <c:pt idx="250" formatCode="m/d/yyyy">
                  <c:v>44560</c:v>
                </c:pt>
                <c:pt idx="251" formatCode="m/d/yyyy">
                  <c:v>44561</c:v>
                </c:pt>
              </c:numCache>
            </c:numRef>
          </c:cat>
          <c:val>
            <c:numRef>
              <c:f>'Step 3'!$D$2:$D$253</c:f>
              <c:numCache>
                <c:formatCode>"$"#,##0.00</c:formatCode>
                <c:ptCount val="252"/>
                <c:pt idx="0">
                  <c:v>90.92</c:v>
                </c:pt>
                <c:pt idx="1">
                  <c:v>91.41</c:v>
                </c:pt>
                <c:pt idx="2">
                  <c:v>89.46</c:v>
                </c:pt>
                <c:pt idx="3">
                  <c:v>91.2</c:v>
                </c:pt>
                <c:pt idx="4">
                  <c:v>93.27</c:v>
                </c:pt>
                <c:pt idx="5">
                  <c:v>93.76</c:v>
                </c:pt>
                <c:pt idx="6">
                  <c:v>94.07</c:v>
                </c:pt>
                <c:pt idx="7">
                  <c:v>90.84</c:v>
                </c:pt>
                <c:pt idx="8">
                  <c:v>90.45</c:v>
                </c:pt>
                <c:pt idx="9">
                  <c:v>87.86</c:v>
                </c:pt>
                <c:pt idx="10">
                  <c:v>87.24</c:v>
                </c:pt>
                <c:pt idx="11">
                  <c:v>88.6</c:v>
                </c:pt>
                <c:pt idx="12">
                  <c:v>88.43</c:v>
                </c:pt>
                <c:pt idx="13">
                  <c:v>91.88</c:v>
                </c:pt>
                <c:pt idx="14">
                  <c:v>91.4</c:v>
                </c:pt>
                <c:pt idx="15">
                  <c:v>93.63</c:v>
                </c:pt>
                <c:pt idx="16">
                  <c:v>86.22</c:v>
                </c:pt>
                <c:pt idx="17">
                  <c:v>87.3</c:v>
                </c:pt>
                <c:pt idx="18">
                  <c:v>85.02</c:v>
                </c:pt>
                <c:pt idx="19">
                  <c:v>84.66</c:v>
                </c:pt>
                <c:pt idx="20">
                  <c:v>86.95</c:v>
                </c:pt>
                <c:pt idx="21">
                  <c:v>87.34</c:v>
                </c:pt>
                <c:pt idx="22">
                  <c:v>87.06</c:v>
                </c:pt>
                <c:pt idx="23">
                  <c:v>86.88</c:v>
                </c:pt>
                <c:pt idx="24">
                  <c:v>87.98</c:v>
                </c:pt>
                <c:pt idx="25">
                  <c:v>90.55</c:v>
                </c:pt>
                <c:pt idx="26">
                  <c:v>90.46</c:v>
                </c:pt>
                <c:pt idx="27">
                  <c:v>91.33</c:v>
                </c:pt>
                <c:pt idx="28">
                  <c:v>91.9</c:v>
                </c:pt>
                <c:pt idx="29">
                  <c:v>90.75</c:v>
                </c:pt>
                <c:pt idx="30">
                  <c:v>88.57</c:v>
                </c:pt>
                <c:pt idx="31">
                  <c:v>87.31</c:v>
                </c:pt>
                <c:pt idx="32">
                  <c:v>88.69</c:v>
                </c:pt>
                <c:pt idx="33">
                  <c:v>85.21</c:v>
                </c:pt>
                <c:pt idx="34">
                  <c:v>79.36</c:v>
                </c:pt>
                <c:pt idx="35">
                  <c:v>82.81</c:v>
                </c:pt>
                <c:pt idx="36">
                  <c:v>81.92</c:v>
                </c:pt>
                <c:pt idx="37">
                  <c:v>82.91</c:v>
                </c:pt>
                <c:pt idx="38">
                  <c:v>83.97</c:v>
                </c:pt>
                <c:pt idx="39">
                  <c:v>84.04</c:v>
                </c:pt>
                <c:pt idx="40">
                  <c:v>80.849999999999994</c:v>
                </c:pt>
                <c:pt idx="41">
                  <c:v>76.78</c:v>
                </c:pt>
                <c:pt idx="42">
                  <c:v>74.2</c:v>
                </c:pt>
                <c:pt idx="43">
                  <c:v>73.86</c:v>
                </c:pt>
                <c:pt idx="44">
                  <c:v>75.77</c:v>
                </c:pt>
                <c:pt idx="45">
                  <c:v>77.41</c:v>
                </c:pt>
                <c:pt idx="46">
                  <c:v>79.37</c:v>
                </c:pt>
                <c:pt idx="47">
                  <c:v>79.23</c:v>
                </c:pt>
                <c:pt idx="48">
                  <c:v>81.2</c:v>
                </c:pt>
                <c:pt idx="49">
                  <c:v>82.26</c:v>
                </c:pt>
                <c:pt idx="50">
                  <c:v>80.41</c:v>
                </c:pt>
                <c:pt idx="51">
                  <c:v>78.010000000000005</c:v>
                </c:pt>
                <c:pt idx="52">
                  <c:v>77.59</c:v>
                </c:pt>
                <c:pt idx="53">
                  <c:v>79.22</c:v>
                </c:pt>
                <c:pt idx="54">
                  <c:v>77.95</c:v>
                </c:pt>
                <c:pt idx="55">
                  <c:v>76.400000000000006</c:v>
                </c:pt>
                <c:pt idx="56">
                  <c:v>74.959999999999994</c:v>
                </c:pt>
                <c:pt idx="57">
                  <c:v>75.03</c:v>
                </c:pt>
                <c:pt idx="58">
                  <c:v>76.260000000000005</c:v>
                </c:pt>
                <c:pt idx="59">
                  <c:v>74.849999999999994</c:v>
                </c:pt>
                <c:pt idx="60">
                  <c:v>76.52</c:v>
                </c:pt>
                <c:pt idx="61">
                  <c:v>79.48</c:v>
                </c:pt>
                <c:pt idx="62">
                  <c:v>80.39</c:v>
                </c:pt>
                <c:pt idx="63">
                  <c:v>80.88</c:v>
                </c:pt>
                <c:pt idx="64">
                  <c:v>80.349999999999994</c:v>
                </c:pt>
                <c:pt idx="65">
                  <c:v>82.44</c:v>
                </c:pt>
                <c:pt idx="66">
                  <c:v>82.16</c:v>
                </c:pt>
                <c:pt idx="67">
                  <c:v>78.03</c:v>
                </c:pt>
                <c:pt idx="68">
                  <c:v>78.98</c:v>
                </c:pt>
                <c:pt idx="69">
                  <c:v>77.94</c:v>
                </c:pt>
                <c:pt idx="70">
                  <c:v>79.97</c:v>
                </c:pt>
                <c:pt idx="71">
                  <c:v>81.53</c:v>
                </c:pt>
                <c:pt idx="72">
                  <c:v>80.39</c:v>
                </c:pt>
                <c:pt idx="73">
                  <c:v>78.510000000000005</c:v>
                </c:pt>
                <c:pt idx="74">
                  <c:v>78.86</c:v>
                </c:pt>
                <c:pt idx="75">
                  <c:v>78.59</c:v>
                </c:pt>
                <c:pt idx="76">
                  <c:v>79.959999999999994</c:v>
                </c:pt>
                <c:pt idx="77">
                  <c:v>82.7</c:v>
                </c:pt>
                <c:pt idx="78">
                  <c:v>85.13</c:v>
                </c:pt>
                <c:pt idx="79">
                  <c:v>83.92</c:v>
                </c:pt>
                <c:pt idx="80">
                  <c:v>82.63</c:v>
                </c:pt>
                <c:pt idx="81">
                  <c:v>81.42</c:v>
                </c:pt>
                <c:pt idx="82">
                  <c:v>78.459999999999994</c:v>
                </c:pt>
                <c:pt idx="83">
                  <c:v>77.040000000000006</c:v>
                </c:pt>
                <c:pt idx="84">
                  <c:v>77.36</c:v>
                </c:pt>
                <c:pt idx="85">
                  <c:v>76.47</c:v>
                </c:pt>
                <c:pt idx="86">
                  <c:v>78.22</c:v>
                </c:pt>
                <c:pt idx="87">
                  <c:v>75.92</c:v>
                </c:pt>
                <c:pt idx="88">
                  <c:v>72.75</c:v>
                </c:pt>
                <c:pt idx="89">
                  <c:v>74.16</c:v>
                </c:pt>
                <c:pt idx="90">
                  <c:v>72.5</c:v>
                </c:pt>
                <c:pt idx="91">
                  <c:v>72.72</c:v>
                </c:pt>
                <c:pt idx="92">
                  <c:v>73.41</c:v>
                </c:pt>
                <c:pt idx="93">
                  <c:v>74.239999999999995</c:v>
                </c:pt>
                <c:pt idx="94">
                  <c:v>72.760000000000005</c:v>
                </c:pt>
                <c:pt idx="95">
                  <c:v>76.25</c:v>
                </c:pt>
                <c:pt idx="96">
                  <c:v>77.040000000000006</c:v>
                </c:pt>
                <c:pt idx="97">
                  <c:v>76.8</c:v>
                </c:pt>
                <c:pt idx="98">
                  <c:v>76.84</c:v>
                </c:pt>
                <c:pt idx="99">
                  <c:v>77.59</c:v>
                </c:pt>
                <c:pt idx="100">
                  <c:v>77.47</c:v>
                </c:pt>
                <c:pt idx="101">
                  <c:v>78.66</c:v>
                </c:pt>
                <c:pt idx="102">
                  <c:v>80.66</c:v>
                </c:pt>
                <c:pt idx="103">
                  <c:v>80.66</c:v>
                </c:pt>
                <c:pt idx="104">
                  <c:v>80.260000000000005</c:v>
                </c:pt>
                <c:pt idx="105">
                  <c:v>80.81</c:v>
                </c:pt>
                <c:pt idx="106">
                  <c:v>80.38</c:v>
                </c:pt>
                <c:pt idx="107">
                  <c:v>80.45</c:v>
                </c:pt>
                <c:pt idx="108">
                  <c:v>79.8</c:v>
                </c:pt>
                <c:pt idx="109">
                  <c:v>79.7</c:v>
                </c:pt>
                <c:pt idx="110">
                  <c:v>80.7</c:v>
                </c:pt>
                <c:pt idx="111">
                  <c:v>80.2</c:v>
                </c:pt>
                <c:pt idx="112">
                  <c:v>80.23</c:v>
                </c:pt>
                <c:pt idx="113">
                  <c:v>78.959999999999994</c:v>
                </c:pt>
                <c:pt idx="114">
                  <c:v>80.569999999999993</c:v>
                </c:pt>
                <c:pt idx="115">
                  <c:v>83.48</c:v>
                </c:pt>
                <c:pt idx="116">
                  <c:v>82.21</c:v>
                </c:pt>
                <c:pt idx="117">
                  <c:v>82.48</c:v>
                </c:pt>
                <c:pt idx="118">
                  <c:v>83.16</c:v>
                </c:pt>
                <c:pt idx="119">
                  <c:v>84.37</c:v>
                </c:pt>
                <c:pt idx="120">
                  <c:v>85.1</c:v>
                </c:pt>
                <c:pt idx="121">
                  <c:v>86.15</c:v>
                </c:pt>
                <c:pt idx="122">
                  <c:v>86.66</c:v>
                </c:pt>
                <c:pt idx="123">
                  <c:v>90.6</c:v>
                </c:pt>
                <c:pt idx="124">
                  <c:v>91.7</c:v>
                </c:pt>
                <c:pt idx="125">
                  <c:v>92.21</c:v>
                </c:pt>
                <c:pt idx="126">
                  <c:v>93.32</c:v>
                </c:pt>
                <c:pt idx="127">
                  <c:v>90.31</c:v>
                </c:pt>
                <c:pt idx="128">
                  <c:v>87.45</c:v>
                </c:pt>
                <c:pt idx="129">
                  <c:v>88.53</c:v>
                </c:pt>
                <c:pt idx="130">
                  <c:v>89.65</c:v>
                </c:pt>
                <c:pt idx="131">
                  <c:v>89.83</c:v>
                </c:pt>
                <c:pt idx="132">
                  <c:v>88.94</c:v>
                </c:pt>
                <c:pt idx="133">
                  <c:v>86.18</c:v>
                </c:pt>
                <c:pt idx="134">
                  <c:v>85.68</c:v>
                </c:pt>
                <c:pt idx="135">
                  <c:v>84.24</c:v>
                </c:pt>
                <c:pt idx="136">
                  <c:v>85.17</c:v>
                </c:pt>
                <c:pt idx="137">
                  <c:v>86.9</c:v>
                </c:pt>
                <c:pt idx="138">
                  <c:v>89.08</c:v>
                </c:pt>
                <c:pt idx="139">
                  <c:v>90.19</c:v>
                </c:pt>
                <c:pt idx="140">
                  <c:v>91.12</c:v>
                </c:pt>
                <c:pt idx="141">
                  <c:v>89.1</c:v>
                </c:pt>
                <c:pt idx="142">
                  <c:v>89.65</c:v>
                </c:pt>
                <c:pt idx="143">
                  <c:v>96.58</c:v>
                </c:pt>
                <c:pt idx="144">
                  <c:v>101.38</c:v>
                </c:pt>
                <c:pt idx="145">
                  <c:v>103.83</c:v>
                </c:pt>
                <c:pt idx="146">
                  <c:v>107.66</c:v>
                </c:pt>
                <c:pt idx="147">
                  <c:v>114.16</c:v>
                </c:pt>
                <c:pt idx="148">
                  <c:v>111.59</c:v>
                </c:pt>
                <c:pt idx="149">
                  <c:v>109.7</c:v>
                </c:pt>
                <c:pt idx="150">
                  <c:v>107.06</c:v>
                </c:pt>
                <c:pt idx="151">
                  <c:v>104.36</c:v>
                </c:pt>
                <c:pt idx="152">
                  <c:v>105.62</c:v>
                </c:pt>
                <c:pt idx="153">
                  <c:v>105.86</c:v>
                </c:pt>
                <c:pt idx="154">
                  <c:v>106.57</c:v>
                </c:pt>
                <c:pt idx="155">
                  <c:v>105.87</c:v>
                </c:pt>
                <c:pt idx="156">
                  <c:v>105.35</c:v>
                </c:pt>
                <c:pt idx="157">
                  <c:v>103.27</c:v>
                </c:pt>
                <c:pt idx="158">
                  <c:v>101.98</c:v>
                </c:pt>
                <c:pt idx="159">
                  <c:v>103.99</c:v>
                </c:pt>
                <c:pt idx="160">
                  <c:v>104.86</c:v>
                </c:pt>
                <c:pt idx="161">
                  <c:v>107.28</c:v>
                </c:pt>
                <c:pt idx="162">
                  <c:v>107.45</c:v>
                </c:pt>
                <c:pt idx="163">
                  <c:v>106.84</c:v>
                </c:pt>
                <c:pt idx="164">
                  <c:v>107.8</c:v>
                </c:pt>
                <c:pt idx="165">
                  <c:v>111.26</c:v>
                </c:pt>
                <c:pt idx="166">
                  <c:v>109.03</c:v>
                </c:pt>
                <c:pt idx="167">
                  <c:v>109.85</c:v>
                </c:pt>
                <c:pt idx="168">
                  <c:v>108.77</c:v>
                </c:pt>
                <c:pt idx="169">
                  <c:v>108.5</c:v>
                </c:pt>
                <c:pt idx="170">
                  <c:v>108.66</c:v>
                </c:pt>
                <c:pt idx="171">
                  <c:v>105.52</c:v>
                </c:pt>
                <c:pt idx="172">
                  <c:v>105.84</c:v>
                </c:pt>
                <c:pt idx="173">
                  <c:v>104.98</c:v>
                </c:pt>
                <c:pt idx="174">
                  <c:v>102.63</c:v>
                </c:pt>
                <c:pt idx="175">
                  <c:v>104.42</c:v>
                </c:pt>
                <c:pt idx="176">
                  <c:v>104.03</c:v>
                </c:pt>
                <c:pt idx="177">
                  <c:v>103.76</c:v>
                </c:pt>
                <c:pt idx="178">
                  <c:v>103.71</c:v>
                </c:pt>
                <c:pt idx="179">
                  <c:v>99.51</c:v>
                </c:pt>
                <c:pt idx="180">
                  <c:v>101.18</c:v>
                </c:pt>
                <c:pt idx="181">
                  <c:v>102.21</c:v>
                </c:pt>
                <c:pt idx="182">
                  <c:v>103.89</c:v>
                </c:pt>
                <c:pt idx="183">
                  <c:v>104.68</c:v>
                </c:pt>
                <c:pt idx="184">
                  <c:v>103.44</c:v>
                </c:pt>
                <c:pt idx="185">
                  <c:v>101.42</c:v>
                </c:pt>
                <c:pt idx="186">
                  <c:v>99.81</c:v>
                </c:pt>
                <c:pt idx="187">
                  <c:v>101.99</c:v>
                </c:pt>
                <c:pt idx="188">
                  <c:v>100.64</c:v>
                </c:pt>
                <c:pt idx="189">
                  <c:v>99.82</c:v>
                </c:pt>
                <c:pt idx="190">
                  <c:v>100.61</c:v>
                </c:pt>
                <c:pt idx="191">
                  <c:v>100.35</c:v>
                </c:pt>
                <c:pt idx="192">
                  <c:v>104.46</c:v>
                </c:pt>
                <c:pt idx="193">
                  <c:v>104.89</c:v>
                </c:pt>
                <c:pt idx="194">
                  <c:v>104.02</c:v>
                </c:pt>
                <c:pt idx="195">
                  <c:v>104.34</c:v>
                </c:pt>
                <c:pt idx="196">
                  <c:v>106.25</c:v>
                </c:pt>
                <c:pt idx="197">
                  <c:v>109.63</c:v>
                </c:pt>
                <c:pt idx="198">
                  <c:v>111.11</c:v>
                </c:pt>
                <c:pt idx="199">
                  <c:v>111.37</c:v>
                </c:pt>
                <c:pt idx="200">
                  <c:v>114.47</c:v>
                </c:pt>
                <c:pt idx="201">
                  <c:v>115.42</c:v>
                </c:pt>
                <c:pt idx="202">
                  <c:v>116.26</c:v>
                </c:pt>
                <c:pt idx="203">
                  <c:v>118.37</c:v>
                </c:pt>
                <c:pt idx="204">
                  <c:v>118.6</c:v>
                </c:pt>
                <c:pt idx="205">
                  <c:v>122.58</c:v>
                </c:pt>
                <c:pt idx="206">
                  <c:v>121.05</c:v>
                </c:pt>
                <c:pt idx="207">
                  <c:v>120.26</c:v>
                </c:pt>
                <c:pt idx="208">
                  <c:v>119.88</c:v>
                </c:pt>
                <c:pt idx="209">
                  <c:v>118.13</c:v>
                </c:pt>
                <c:pt idx="210">
                  <c:v>124.2</c:v>
                </c:pt>
                <c:pt idx="211">
                  <c:v>126.79</c:v>
                </c:pt>
                <c:pt idx="212">
                  <c:v>130.77000000000001</c:v>
                </c:pt>
                <c:pt idx="213">
                  <c:v>134.41999999999999</c:v>
                </c:pt>
                <c:pt idx="214">
                  <c:v>137.69999999999999</c:v>
                </c:pt>
                <c:pt idx="215">
                  <c:v>143.88999999999999</c:v>
                </c:pt>
                <c:pt idx="216">
                  <c:v>138.52000000000001</c:v>
                </c:pt>
                <c:pt idx="217">
                  <c:v>140.84</c:v>
                </c:pt>
                <c:pt idx="218">
                  <c:v>144.25</c:v>
                </c:pt>
                <c:pt idx="219">
                  <c:v>142.86000000000001</c:v>
                </c:pt>
                <c:pt idx="220">
                  <c:v>145.34</c:v>
                </c:pt>
                <c:pt idx="221">
                  <c:v>149.69</c:v>
                </c:pt>
                <c:pt idx="222">
                  <c:v>152.56</c:v>
                </c:pt>
                <c:pt idx="223">
                  <c:v>153.44999999999999</c:v>
                </c:pt>
                <c:pt idx="224">
                  <c:v>152.38999999999999</c:v>
                </c:pt>
                <c:pt idx="225">
                  <c:v>145.30000000000001</c:v>
                </c:pt>
                <c:pt idx="226">
                  <c:v>147.19</c:v>
                </c:pt>
                <c:pt idx="227">
                  <c:v>152.81</c:v>
                </c:pt>
                <c:pt idx="228">
                  <c:v>156.1</c:v>
                </c:pt>
                <c:pt idx="229">
                  <c:v>155.68</c:v>
                </c:pt>
                <c:pt idx="230">
                  <c:v>148.91999999999999</c:v>
                </c:pt>
                <c:pt idx="231">
                  <c:v>146.47</c:v>
                </c:pt>
                <c:pt idx="232">
                  <c:v>140.72</c:v>
                </c:pt>
                <c:pt idx="233">
                  <c:v>134.19999999999999</c:v>
                </c:pt>
                <c:pt idx="234">
                  <c:v>141</c:v>
                </c:pt>
                <c:pt idx="235">
                  <c:v>142.69999999999999</c:v>
                </c:pt>
                <c:pt idx="236">
                  <c:v>137.80000000000001</c:v>
                </c:pt>
                <c:pt idx="237">
                  <c:v>135.82</c:v>
                </c:pt>
                <c:pt idx="238">
                  <c:v>133.41999999999999</c:v>
                </c:pt>
                <c:pt idx="239">
                  <c:v>130.6</c:v>
                </c:pt>
                <c:pt idx="240">
                  <c:v>133.81</c:v>
                </c:pt>
                <c:pt idx="241">
                  <c:v>137.02000000000001</c:v>
                </c:pt>
                <c:pt idx="242">
                  <c:v>136.11000000000001</c:v>
                </c:pt>
                <c:pt idx="243">
                  <c:v>133.52000000000001</c:v>
                </c:pt>
                <c:pt idx="244">
                  <c:v>135.15</c:v>
                </c:pt>
                <c:pt idx="245">
                  <c:v>140.27000000000001</c:v>
                </c:pt>
                <c:pt idx="246">
                  <c:v>143.85</c:v>
                </c:pt>
                <c:pt idx="247">
                  <c:v>147.25</c:v>
                </c:pt>
                <c:pt idx="248">
                  <c:v>151.38</c:v>
                </c:pt>
                <c:pt idx="249">
                  <c:v>147.29</c:v>
                </c:pt>
                <c:pt idx="250">
                  <c:v>144.85</c:v>
                </c:pt>
                <c:pt idx="251">
                  <c:v>143.55000000000001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4-4043-B736-79AFCF2CB7EB}"/>
            </c:ext>
          </c:extLst>
        </c:ser>
        <c:ser>
          <c:idx val="3"/>
          <c:order val="3"/>
          <c:tx>
            <c:strRef>
              <c:f>'Step 3'!$E$1</c:f>
              <c:strCache>
                <c:ptCount val="1"/>
                <c:pt idx="0">
                  <c:v>Close/Last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'Step 3'!$A$2:$A$253</c:f>
              <c:numCache>
                <c:formatCode>mm/dd/yyyy</c:formatCode>
                <c:ptCount val="252"/>
                <c:pt idx="0">
                  <c:v>44287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 formatCode="m/d/yyyy">
                  <c:v>44480</c:v>
                </c:pt>
                <c:pt idx="195" formatCode="m/d/yyyy">
                  <c:v>44481</c:v>
                </c:pt>
                <c:pt idx="196" formatCode="m/d/yyyy">
                  <c:v>44482</c:v>
                </c:pt>
                <c:pt idx="197" formatCode="m/d/yyyy">
                  <c:v>44483</c:v>
                </c:pt>
                <c:pt idx="198" formatCode="m/d/yyyy">
                  <c:v>44484</c:v>
                </c:pt>
                <c:pt idx="199" formatCode="m/d/yyyy">
                  <c:v>44487</c:v>
                </c:pt>
                <c:pt idx="200" formatCode="m/d/yyyy">
                  <c:v>44488</c:v>
                </c:pt>
                <c:pt idx="201" formatCode="m/d/yyyy">
                  <c:v>44489</c:v>
                </c:pt>
                <c:pt idx="202" formatCode="m/d/yyyy">
                  <c:v>44490</c:v>
                </c:pt>
                <c:pt idx="203" formatCode="m/d/yyyy">
                  <c:v>44491</c:v>
                </c:pt>
                <c:pt idx="204" formatCode="m/d/yyyy">
                  <c:v>44494</c:v>
                </c:pt>
                <c:pt idx="205" formatCode="m/d/yyyy">
                  <c:v>44495</c:v>
                </c:pt>
                <c:pt idx="206" formatCode="m/d/yyyy">
                  <c:v>44496</c:v>
                </c:pt>
                <c:pt idx="207" formatCode="m/d/yyyy">
                  <c:v>44497</c:v>
                </c:pt>
                <c:pt idx="208" formatCode="m/d/yyyy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 formatCode="m/d/yyyy">
                  <c:v>44510</c:v>
                </c:pt>
                <c:pt idx="217" formatCode="m/d/yyyy">
                  <c:v>44511</c:v>
                </c:pt>
                <c:pt idx="218" formatCode="m/d/yyyy">
                  <c:v>44512</c:v>
                </c:pt>
                <c:pt idx="219" formatCode="m/d/yyyy">
                  <c:v>44515</c:v>
                </c:pt>
                <c:pt idx="220" formatCode="m/d/yyyy">
                  <c:v>44516</c:v>
                </c:pt>
                <c:pt idx="221" formatCode="m/d/yyyy">
                  <c:v>44517</c:v>
                </c:pt>
                <c:pt idx="222" formatCode="m/d/yyyy">
                  <c:v>44518</c:v>
                </c:pt>
                <c:pt idx="223" formatCode="m/d/yyyy">
                  <c:v>44519</c:v>
                </c:pt>
                <c:pt idx="224" formatCode="m/d/yyyy">
                  <c:v>44522</c:v>
                </c:pt>
                <c:pt idx="225" formatCode="m/d/yyyy">
                  <c:v>44523</c:v>
                </c:pt>
                <c:pt idx="226" formatCode="m/d/yyyy">
                  <c:v>44524</c:v>
                </c:pt>
                <c:pt idx="227" formatCode="m/d/yyyy">
                  <c:v>44526</c:v>
                </c:pt>
                <c:pt idx="228" formatCode="m/d/yyyy">
                  <c:v>44529</c:v>
                </c:pt>
                <c:pt idx="229" formatCode="m/d/yyyy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 formatCode="m/d/yyyy">
                  <c:v>44540</c:v>
                </c:pt>
                <c:pt idx="238" formatCode="m/d/yyyy">
                  <c:v>44543</c:v>
                </c:pt>
                <c:pt idx="239" formatCode="m/d/yyyy">
                  <c:v>44544</c:v>
                </c:pt>
                <c:pt idx="240" formatCode="m/d/yyyy">
                  <c:v>44545</c:v>
                </c:pt>
                <c:pt idx="241" formatCode="m/d/yyyy">
                  <c:v>44546</c:v>
                </c:pt>
                <c:pt idx="242" formatCode="m/d/yyyy">
                  <c:v>44547</c:v>
                </c:pt>
                <c:pt idx="243" formatCode="m/d/yyyy">
                  <c:v>44550</c:v>
                </c:pt>
                <c:pt idx="244" formatCode="m/d/yyyy">
                  <c:v>44551</c:v>
                </c:pt>
                <c:pt idx="245" formatCode="m/d/yyyy">
                  <c:v>44552</c:v>
                </c:pt>
                <c:pt idx="246" formatCode="m/d/yyyy">
                  <c:v>44553</c:v>
                </c:pt>
                <c:pt idx="247" formatCode="m/d/yyyy">
                  <c:v>44557</c:v>
                </c:pt>
                <c:pt idx="248" formatCode="m/d/yyyy">
                  <c:v>44558</c:v>
                </c:pt>
                <c:pt idx="249" formatCode="m/d/yyyy">
                  <c:v>44559</c:v>
                </c:pt>
                <c:pt idx="250" formatCode="m/d/yyyy">
                  <c:v>44560</c:v>
                </c:pt>
                <c:pt idx="251" formatCode="m/d/yyyy">
                  <c:v>44561</c:v>
                </c:pt>
              </c:numCache>
            </c:numRef>
          </c:cat>
          <c:val>
            <c:numRef>
              <c:f>'Step 3'!$E$2:$E$253</c:f>
              <c:numCache>
                <c:formatCode>"$"#,##0.00</c:formatCode>
                <c:ptCount val="252"/>
                <c:pt idx="0">
                  <c:v>92.3</c:v>
                </c:pt>
                <c:pt idx="1">
                  <c:v>92.77</c:v>
                </c:pt>
                <c:pt idx="2">
                  <c:v>90.33</c:v>
                </c:pt>
                <c:pt idx="3">
                  <c:v>95.16</c:v>
                </c:pt>
                <c:pt idx="4">
                  <c:v>94.58</c:v>
                </c:pt>
                <c:pt idx="5">
                  <c:v>97.25</c:v>
                </c:pt>
                <c:pt idx="6">
                  <c:v>95.36</c:v>
                </c:pt>
                <c:pt idx="7">
                  <c:v>91.78</c:v>
                </c:pt>
                <c:pt idx="8">
                  <c:v>90.79</c:v>
                </c:pt>
                <c:pt idx="9">
                  <c:v>88.21</c:v>
                </c:pt>
                <c:pt idx="10">
                  <c:v>89.45</c:v>
                </c:pt>
                <c:pt idx="11">
                  <c:v>88.75</c:v>
                </c:pt>
                <c:pt idx="12">
                  <c:v>91.53</c:v>
                </c:pt>
                <c:pt idx="13">
                  <c:v>92.79</c:v>
                </c:pt>
                <c:pt idx="14">
                  <c:v>94.13</c:v>
                </c:pt>
                <c:pt idx="15">
                  <c:v>94.71</c:v>
                </c:pt>
                <c:pt idx="16">
                  <c:v>88.84</c:v>
                </c:pt>
                <c:pt idx="17">
                  <c:v>87.52</c:v>
                </c:pt>
                <c:pt idx="18">
                  <c:v>85.64</c:v>
                </c:pt>
                <c:pt idx="19">
                  <c:v>87.66</c:v>
                </c:pt>
                <c:pt idx="20">
                  <c:v>88.86</c:v>
                </c:pt>
                <c:pt idx="21">
                  <c:v>87.89</c:v>
                </c:pt>
                <c:pt idx="22">
                  <c:v>87.84</c:v>
                </c:pt>
                <c:pt idx="23">
                  <c:v>87.9</c:v>
                </c:pt>
                <c:pt idx="24">
                  <c:v>91.47</c:v>
                </c:pt>
                <c:pt idx="25">
                  <c:v>90.91</c:v>
                </c:pt>
                <c:pt idx="26">
                  <c:v>92.35</c:v>
                </c:pt>
                <c:pt idx="27">
                  <c:v>92.66</c:v>
                </c:pt>
                <c:pt idx="28">
                  <c:v>93.77</c:v>
                </c:pt>
                <c:pt idx="29">
                  <c:v>91.46</c:v>
                </c:pt>
                <c:pt idx="30">
                  <c:v>89.94</c:v>
                </c:pt>
                <c:pt idx="31">
                  <c:v>88.64</c:v>
                </c:pt>
                <c:pt idx="32">
                  <c:v>89.58</c:v>
                </c:pt>
                <c:pt idx="33">
                  <c:v>85.37</c:v>
                </c:pt>
                <c:pt idx="34">
                  <c:v>84.74</c:v>
                </c:pt>
                <c:pt idx="35">
                  <c:v>86.94</c:v>
                </c:pt>
                <c:pt idx="36">
                  <c:v>82.42</c:v>
                </c:pt>
                <c:pt idx="37">
                  <c:v>84.51</c:v>
                </c:pt>
                <c:pt idx="38">
                  <c:v>86.39</c:v>
                </c:pt>
                <c:pt idx="39">
                  <c:v>84.13</c:v>
                </c:pt>
                <c:pt idx="40">
                  <c:v>80.86</c:v>
                </c:pt>
                <c:pt idx="41">
                  <c:v>77.75</c:v>
                </c:pt>
                <c:pt idx="42">
                  <c:v>78.52</c:v>
                </c:pt>
                <c:pt idx="43">
                  <c:v>73.959999999999994</c:v>
                </c:pt>
                <c:pt idx="44">
                  <c:v>78.53</c:v>
                </c:pt>
                <c:pt idx="45">
                  <c:v>77.52</c:v>
                </c:pt>
                <c:pt idx="46">
                  <c:v>81.23</c:v>
                </c:pt>
                <c:pt idx="47">
                  <c:v>81.05</c:v>
                </c:pt>
                <c:pt idx="48">
                  <c:v>82.5</c:v>
                </c:pt>
                <c:pt idx="49">
                  <c:v>82.75</c:v>
                </c:pt>
                <c:pt idx="50">
                  <c:v>82.63</c:v>
                </c:pt>
                <c:pt idx="51">
                  <c:v>78.12</c:v>
                </c:pt>
                <c:pt idx="52">
                  <c:v>79.06</c:v>
                </c:pt>
                <c:pt idx="53">
                  <c:v>80.3</c:v>
                </c:pt>
                <c:pt idx="54">
                  <c:v>78.38</c:v>
                </c:pt>
                <c:pt idx="55">
                  <c:v>76.48</c:v>
                </c:pt>
                <c:pt idx="56">
                  <c:v>76.22</c:v>
                </c:pt>
                <c:pt idx="57">
                  <c:v>77.41</c:v>
                </c:pt>
                <c:pt idx="58">
                  <c:v>77.14</c:v>
                </c:pt>
                <c:pt idx="59">
                  <c:v>76</c:v>
                </c:pt>
                <c:pt idx="60">
                  <c:v>78.5</c:v>
                </c:pt>
                <c:pt idx="61">
                  <c:v>81.09</c:v>
                </c:pt>
                <c:pt idx="62">
                  <c:v>81.430000000000007</c:v>
                </c:pt>
                <c:pt idx="63">
                  <c:v>81.44</c:v>
                </c:pt>
                <c:pt idx="64">
                  <c:v>82.2</c:v>
                </c:pt>
                <c:pt idx="65">
                  <c:v>83.35</c:v>
                </c:pt>
                <c:pt idx="66">
                  <c:v>82.76</c:v>
                </c:pt>
                <c:pt idx="67">
                  <c:v>78.58</c:v>
                </c:pt>
                <c:pt idx="68">
                  <c:v>80.19</c:v>
                </c:pt>
                <c:pt idx="69">
                  <c:v>78.55</c:v>
                </c:pt>
                <c:pt idx="70">
                  <c:v>83.01</c:v>
                </c:pt>
                <c:pt idx="71">
                  <c:v>82.15</c:v>
                </c:pt>
                <c:pt idx="72">
                  <c:v>81.11</c:v>
                </c:pt>
                <c:pt idx="73">
                  <c:v>79.27</c:v>
                </c:pt>
                <c:pt idx="74">
                  <c:v>81.61</c:v>
                </c:pt>
                <c:pt idx="75">
                  <c:v>79.06</c:v>
                </c:pt>
                <c:pt idx="76">
                  <c:v>82.76</c:v>
                </c:pt>
                <c:pt idx="77">
                  <c:v>85.41</c:v>
                </c:pt>
                <c:pt idx="78">
                  <c:v>85.21</c:v>
                </c:pt>
                <c:pt idx="79">
                  <c:v>84.02</c:v>
                </c:pt>
                <c:pt idx="80">
                  <c:v>83.91</c:v>
                </c:pt>
                <c:pt idx="81">
                  <c:v>81.62</c:v>
                </c:pt>
                <c:pt idx="82">
                  <c:v>78.55</c:v>
                </c:pt>
                <c:pt idx="83">
                  <c:v>78.61</c:v>
                </c:pt>
                <c:pt idx="84">
                  <c:v>77.83</c:v>
                </c:pt>
                <c:pt idx="85">
                  <c:v>77.89</c:v>
                </c:pt>
                <c:pt idx="86">
                  <c:v>78.81</c:v>
                </c:pt>
                <c:pt idx="87">
                  <c:v>75.989999999999995</c:v>
                </c:pt>
                <c:pt idx="88">
                  <c:v>76.83</c:v>
                </c:pt>
                <c:pt idx="89">
                  <c:v>74.64</c:v>
                </c:pt>
                <c:pt idx="90">
                  <c:v>73.09</c:v>
                </c:pt>
                <c:pt idx="91">
                  <c:v>74.59</c:v>
                </c:pt>
                <c:pt idx="92">
                  <c:v>74.650000000000006</c:v>
                </c:pt>
                <c:pt idx="93">
                  <c:v>74.44</c:v>
                </c:pt>
                <c:pt idx="94">
                  <c:v>76.23</c:v>
                </c:pt>
                <c:pt idx="95">
                  <c:v>78.06</c:v>
                </c:pt>
                <c:pt idx="96">
                  <c:v>77.17</c:v>
                </c:pt>
                <c:pt idx="97">
                  <c:v>77.44</c:v>
                </c:pt>
                <c:pt idx="98">
                  <c:v>77.86</c:v>
                </c:pt>
                <c:pt idx="99">
                  <c:v>78.34</c:v>
                </c:pt>
                <c:pt idx="100">
                  <c:v>78.42</c:v>
                </c:pt>
                <c:pt idx="101">
                  <c:v>80.08</c:v>
                </c:pt>
                <c:pt idx="102">
                  <c:v>80.81</c:v>
                </c:pt>
                <c:pt idx="103">
                  <c:v>81.97</c:v>
                </c:pt>
                <c:pt idx="104">
                  <c:v>80.28</c:v>
                </c:pt>
                <c:pt idx="105">
                  <c:v>81.58</c:v>
                </c:pt>
                <c:pt idx="106">
                  <c:v>81.349999999999994</c:v>
                </c:pt>
                <c:pt idx="107">
                  <c:v>80.89</c:v>
                </c:pt>
                <c:pt idx="108">
                  <c:v>79.959999999999994</c:v>
                </c:pt>
                <c:pt idx="109">
                  <c:v>81.56</c:v>
                </c:pt>
                <c:pt idx="110">
                  <c:v>81.31</c:v>
                </c:pt>
                <c:pt idx="111">
                  <c:v>81.55</c:v>
                </c:pt>
                <c:pt idx="112">
                  <c:v>80.47</c:v>
                </c:pt>
                <c:pt idx="113">
                  <c:v>80.11</c:v>
                </c:pt>
                <c:pt idx="114">
                  <c:v>84.56</c:v>
                </c:pt>
                <c:pt idx="115">
                  <c:v>84.65</c:v>
                </c:pt>
                <c:pt idx="116">
                  <c:v>82.59</c:v>
                </c:pt>
                <c:pt idx="117">
                  <c:v>83.58</c:v>
                </c:pt>
                <c:pt idx="118">
                  <c:v>83.82</c:v>
                </c:pt>
                <c:pt idx="119">
                  <c:v>86.1</c:v>
                </c:pt>
                <c:pt idx="120">
                  <c:v>85.62</c:v>
                </c:pt>
                <c:pt idx="121">
                  <c:v>87.08</c:v>
                </c:pt>
                <c:pt idx="122">
                  <c:v>89.52</c:v>
                </c:pt>
                <c:pt idx="123">
                  <c:v>93.93</c:v>
                </c:pt>
                <c:pt idx="124">
                  <c:v>93.31</c:v>
                </c:pt>
                <c:pt idx="125">
                  <c:v>94.7</c:v>
                </c:pt>
                <c:pt idx="126">
                  <c:v>94.47</c:v>
                </c:pt>
                <c:pt idx="127">
                  <c:v>90.54</c:v>
                </c:pt>
                <c:pt idx="128">
                  <c:v>89.74</c:v>
                </c:pt>
                <c:pt idx="129">
                  <c:v>90.9</c:v>
                </c:pt>
                <c:pt idx="130">
                  <c:v>90.81</c:v>
                </c:pt>
                <c:pt idx="131">
                  <c:v>90.26</c:v>
                </c:pt>
                <c:pt idx="132">
                  <c:v>89.05</c:v>
                </c:pt>
                <c:pt idx="133">
                  <c:v>86.93</c:v>
                </c:pt>
                <c:pt idx="134">
                  <c:v>85.89</c:v>
                </c:pt>
                <c:pt idx="135">
                  <c:v>86.58</c:v>
                </c:pt>
                <c:pt idx="136">
                  <c:v>87.11</c:v>
                </c:pt>
                <c:pt idx="137">
                  <c:v>89.41</c:v>
                </c:pt>
                <c:pt idx="138">
                  <c:v>91.21</c:v>
                </c:pt>
                <c:pt idx="139">
                  <c:v>92.15</c:v>
                </c:pt>
                <c:pt idx="140">
                  <c:v>91.82</c:v>
                </c:pt>
                <c:pt idx="141">
                  <c:v>91.03</c:v>
                </c:pt>
                <c:pt idx="142">
                  <c:v>97.93</c:v>
                </c:pt>
                <c:pt idx="143">
                  <c:v>102.95</c:v>
                </c:pt>
                <c:pt idx="144">
                  <c:v>106.19</c:v>
                </c:pt>
                <c:pt idx="145">
                  <c:v>108.63</c:v>
                </c:pt>
                <c:pt idx="146">
                  <c:v>112.56</c:v>
                </c:pt>
                <c:pt idx="147">
                  <c:v>118.77</c:v>
                </c:pt>
                <c:pt idx="148">
                  <c:v>112.35</c:v>
                </c:pt>
                <c:pt idx="149">
                  <c:v>110.11</c:v>
                </c:pt>
                <c:pt idx="150">
                  <c:v>107.58</c:v>
                </c:pt>
                <c:pt idx="151">
                  <c:v>106.48</c:v>
                </c:pt>
                <c:pt idx="152">
                  <c:v>107.68</c:v>
                </c:pt>
                <c:pt idx="153">
                  <c:v>106.5</c:v>
                </c:pt>
                <c:pt idx="154">
                  <c:v>110.55</c:v>
                </c:pt>
                <c:pt idx="155">
                  <c:v>107.48</c:v>
                </c:pt>
                <c:pt idx="156">
                  <c:v>107.56</c:v>
                </c:pt>
                <c:pt idx="157">
                  <c:v>103.44</c:v>
                </c:pt>
                <c:pt idx="158">
                  <c:v>103.7</c:v>
                </c:pt>
                <c:pt idx="159">
                  <c:v>104.65</c:v>
                </c:pt>
                <c:pt idx="160">
                  <c:v>108.77</c:v>
                </c:pt>
                <c:pt idx="161">
                  <c:v>107.65</c:v>
                </c:pt>
                <c:pt idx="162">
                  <c:v>108.3</c:v>
                </c:pt>
                <c:pt idx="163">
                  <c:v>107.27</c:v>
                </c:pt>
                <c:pt idx="164">
                  <c:v>111.4</c:v>
                </c:pt>
                <c:pt idx="165">
                  <c:v>111.32</c:v>
                </c:pt>
                <c:pt idx="166">
                  <c:v>110.72</c:v>
                </c:pt>
                <c:pt idx="167">
                  <c:v>109.99</c:v>
                </c:pt>
                <c:pt idx="168">
                  <c:v>109.2</c:v>
                </c:pt>
                <c:pt idx="169">
                  <c:v>109.92</c:v>
                </c:pt>
                <c:pt idx="170">
                  <c:v>109.15</c:v>
                </c:pt>
                <c:pt idx="171">
                  <c:v>106.17</c:v>
                </c:pt>
                <c:pt idx="172">
                  <c:v>106.15</c:v>
                </c:pt>
                <c:pt idx="173">
                  <c:v>105.2</c:v>
                </c:pt>
                <c:pt idx="174">
                  <c:v>104.8</c:v>
                </c:pt>
                <c:pt idx="175">
                  <c:v>105.73</c:v>
                </c:pt>
                <c:pt idx="176">
                  <c:v>105.6</c:v>
                </c:pt>
                <c:pt idx="177">
                  <c:v>106.22</c:v>
                </c:pt>
                <c:pt idx="178">
                  <c:v>103.88</c:v>
                </c:pt>
                <c:pt idx="179">
                  <c:v>101.55</c:v>
                </c:pt>
                <c:pt idx="180">
                  <c:v>102.82</c:v>
                </c:pt>
                <c:pt idx="181">
                  <c:v>104.38</c:v>
                </c:pt>
                <c:pt idx="182">
                  <c:v>106.15</c:v>
                </c:pt>
                <c:pt idx="183">
                  <c:v>105.8</c:v>
                </c:pt>
                <c:pt idx="184">
                  <c:v>108.16</c:v>
                </c:pt>
                <c:pt idx="185">
                  <c:v>101.52</c:v>
                </c:pt>
                <c:pt idx="186">
                  <c:v>100.35</c:v>
                </c:pt>
                <c:pt idx="187">
                  <c:v>102.9</c:v>
                </c:pt>
                <c:pt idx="188">
                  <c:v>102.45</c:v>
                </c:pt>
                <c:pt idx="189">
                  <c:v>100.34</c:v>
                </c:pt>
                <c:pt idx="190">
                  <c:v>101.81</c:v>
                </c:pt>
                <c:pt idx="191">
                  <c:v>103.64</c:v>
                </c:pt>
                <c:pt idx="192">
                  <c:v>106.45</c:v>
                </c:pt>
                <c:pt idx="193">
                  <c:v>105.06</c:v>
                </c:pt>
                <c:pt idx="194">
                  <c:v>104.68</c:v>
                </c:pt>
                <c:pt idx="195">
                  <c:v>105.04</c:v>
                </c:pt>
                <c:pt idx="196">
                  <c:v>109.16</c:v>
                </c:pt>
                <c:pt idx="197">
                  <c:v>111.99</c:v>
                </c:pt>
                <c:pt idx="198">
                  <c:v>112.12</c:v>
                </c:pt>
                <c:pt idx="199">
                  <c:v>116.43</c:v>
                </c:pt>
                <c:pt idx="200">
                  <c:v>116.33</c:v>
                </c:pt>
                <c:pt idx="201">
                  <c:v>116.39</c:v>
                </c:pt>
                <c:pt idx="202">
                  <c:v>119.33</c:v>
                </c:pt>
                <c:pt idx="203">
                  <c:v>119.82</c:v>
                </c:pt>
                <c:pt idx="204">
                  <c:v>122.36</c:v>
                </c:pt>
                <c:pt idx="205">
                  <c:v>122.93</c:v>
                </c:pt>
                <c:pt idx="206">
                  <c:v>122.28</c:v>
                </c:pt>
                <c:pt idx="207">
                  <c:v>121.16</c:v>
                </c:pt>
                <c:pt idx="208">
                  <c:v>120.23</c:v>
                </c:pt>
                <c:pt idx="209">
                  <c:v>125.23</c:v>
                </c:pt>
                <c:pt idx="210">
                  <c:v>127.63</c:v>
                </c:pt>
                <c:pt idx="211">
                  <c:v>130.53</c:v>
                </c:pt>
                <c:pt idx="212">
                  <c:v>137.5</c:v>
                </c:pt>
                <c:pt idx="213">
                  <c:v>136.34</c:v>
                </c:pt>
                <c:pt idx="214">
                  <c:v>150.16</c:v>
                </c:pt>
                <c:pt idx="215">
                  <c:v>148.91999999999999</c:v>
                </c:pt>
                <c:pt idx="216">
                  <c:v>139.87</c:v>
                </c:pt>
                <c:pt idx="217">
                  <c:v>146.01</c:v>
                </c:pt>
                <c:pt idx="218">
                  <c:v>147.88999999999999</c:v>
                </c:pt>
                <c:pt idx="219">
                  <c:v>146.49</c:v>
                </c:pt>
                <c:pt idx="220">
                  <c:v>152.44999999999999</c:v>
                </c:pt>
                <c:pt idx="221">
                  <c:v>151.34</c:v>
                </c:pt>
                <c:pt idx="222">
                  <c:v>155.02000000000001</c:v>
                </c:pt>
                <c:pt idx="223">
                  <c:v>155.41</c:v>
                </c:pt>
                <c:pt idx="224">
                  <c:v>152.52000000000001</c:v>
                </c:pt>
                <c:pt idx="225">
                  <c:v>149.91999999999999</c:v>
                </c:pt>
                <c:pt idx="226">
                  <c:v>157.80000000000001</c:v>
                </c:pt>
                <c:pt idx="227">
                  <c:v>154.81</c:v>
                </c:pt>
                <c:pt idx="228">
                  <c:v>161.91</c:v>
                </c:pt>
                <c:pt idx="229">
                  <c:v>158.37</c:v>
                </c:pt>
                <c:pt idx="230">
                  <c:v>149.11000000000001</c:v>
                </c:pt>
                <c:pt idx="231">
                  <c:v>150.68</c:v>
                </c:pt>
                <c:pt idx="232">
                  <c:v>144.01</c:v>
                </c:pt>
                <c:pt idx="233">
                  <c:v>139.06</c:v>
                </c:pt>
                <c:pt idx="234">
                  <c:v>144.85</c:v>
                </c:pt>
                <c:pt idx="235">
                  <c:v>145.24</c:v>
                </c:pt>
                <c:pt idx="236">
                  <c:v>138.1</c:v>
                </c:pt>
                <c:pt idx="237">
                  <c:v>138.55000000000001</c:v>
                </c:pt>
                <c:pt idx="238">
                  <c:v>133.80000000000001</c:v>
                </c:pt>
                <c:pt idx="239">
                  <c:v>135.6</c:v>
                </c:pt>
                <c:pt idx="240">
                  <c:v>146.5</c:v>
                </c:pt>
                <c:pt idx="241">
                  <c:v>138.63999999999999</c:v>
                </c:pt>
                <c:pt idx="242">
                  <c:v>137.75</c:v>
                </c:pt>
                <c:pt idx="243">
                  <c:v>135.80000000000001</c:v>
                </c:pt>
                <c:pt idx="244">
                  <c:v>144.25</c:v>
                </c:pt>
                <c:pt idx="245">
                  <c:v>143.88</c:v>
                </c:pt>
                <c:pt idx="246">
                  <c:v>146.13999999999999</c:v>
                </c:pt>
                <c:pt idx="247">
                  <c:v>154.36000000000001</c:v>
                </c:pt>
                <c:pt idx="248">
                  <c:v>153.15</c:v>
                </c:pt>
                <c:pt idx="249">
                  <c:v>148.26</c:v>
                </c:pt>
                <c:pt idx="250">
                  <c:v>145.15</c:v>
                </c:pt>
                <c:pt idx="251">
                  <c:v>143.9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4-4043-B736-79AFCF2C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1884367519"/>
        <c:axId val="1884372095"/>
      </c:stockChart>
      <c:dateAx>
        <c:axId val="1884367519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72095"/>
        <c:crosses val="autoZero"/>
        <c:auto val="1"/>
        <c:lblOffset val="100"/>
        <c:baseTimeUnit val="days"/>
      </c:dateAx>
      <c:valAx>
        <c:axId val="18843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Close/Last,</a:t>
            </a:r>
            <a:r>
              <a:rPr lang="en-IN" baseline="0"/>
              <a:t> 8 day EMA and 20 day EMA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'EMA Chart'!$B$1</c:f>
              <c:strCache>
                <c:ptCount val="1"/>
                <c:pt idx="0">
                  <c:v>Close/Last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'EMA Chart'!$A$2:$A$253</c:f>
              <c:numCache>
                <c:formatCode>mm/dd/yyyy</c:formatCode>
                <c:ptCount val="252"/>
                <c:pt idx="0">
                  <c:v>44287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 formatCode="m/d/yyyy">
                  <c:v>44480</c:v>
                </c:pt>
                <c:pt idx="195" formatCode="m/d/yyyy">
                  <c:v>44481</c:v>
                </c:pt>
                <c:pt idx="196" formatCode="m/d/yyyy">
                  <c:v>44482</c:v>
                </c:pt>
                <c:pt idx="197" formatCode="m/d/yyyy">
                  <c:v>44483</c:v>
                </c:pt>
                <c:pt idx="198" formatCode="m/d/yyyy">
                  <c:v>44484</c:v>
                </c:pt>
                <c:pt idx="199" formatCode="m/d/yyyy">
                  <c:v>44487</c:v>
                </c:pt>
                <c:pt idx="200" formatCode="m/d/yyyy">
                  <c:v>44488</c:v>
                </c:pt>
                <c:pt idx="201" formatCode="m/d/yyyy">
                  <c:v>44489</c:v>
                </c:pt>
                <c:pt idx="202" formatCode="m/d/yyyy">
                  <c:v>44490</c:v>
                </c:pt>
                <c:pt idx="203" formatCode="m/d/yyyy">
                  <c:v>44491</c:v>
                </c:pt>
                <c:pt idx="204" formatCode="m/d/yyyy">
                  <c:v>44494</c:v>
                </c:pt>
                <c:pt idx="205" formatCode="m/d/yyyy">
                  <c:v>44495</c:v>
                </c:pt>
                <c:pt idx="206" formatCode="m/d/yyyy">
                  <c:v>44496</c:v>
                </c:pt>
                <c:pt idx="207" formatCode="m/d/yyyy">
                  <c:v>44497</c:v>
                </c:pt>
                <c:pt idx="208" formatCode="m/d/yyyy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 formatCode="m/d/yyyy">
                  <c:v>44510</c:v>
                </c:pt>
                <c:pt idx="217" formatCode="m/d/yyyy">
                  <c:v>44511</c:v>
                </c:pt>
                <c:pt idx="218" formatCode="m/d/yyyy">
                  <c:v>44512</c:v>
                </c:pt>
                <c:pt idx="219" formatCode="m/d/yyyy">
                  <c:v>44515</c:v>
                </c:pt>
                <c:pt idx="220" formatCode="m/d/yyyy">
                  <c:v>44516</c:v>
                </c:pt>
                <c:pt idx="221" formatCode="m/d/yyyy">
                  <c:v>44517</c:v>
                </c:pt>
                <c:pt idx="222" formatCode="m/d/yyyy">
                  <c:v>44518</c:v>
                </c:pt>
                <c:pt idx="223" formatCode="m/d/yyyy">
                  <c:v>44519</c:v>
                </c:pt>
                <c:pt idx="224" formatCode="m/d/yyyy">
                  <c:v>44522</c:v>
                </c:pt>
                <c:pt idx="225" formatCode="m/d/yyyy">
                  <c:v>44523</c:v>
                </c:pt>
                <c:pt idx="226" formatCode="m/d/yyyy">
                  <c:v>44524</c:v>
                </c:pt>
                <c:pt idx="227" formatCode="m/d/yyyy">
                  <c:v>44526</c:v>
                </c:pt>
                <c:pt idx="228" formatCode="m/d/yyyy">
                  <c:v>44529</c:v>
                </c:pt>
                <c:pt idx="229" formatCode="m/d/yyyy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 formatCode="m/d/yyyy">
                  <c:v>44540</c:v>
                </c:pt>
                <c:pt idx="238" formatCode="m/d/yyyy">
                  <c:v>44543</c:v>
                </c:pt>
                <c:pt idx="239" formatCode="m/d/yyyy">
                  <c:v>44544</c:v>
                </c:pt>
                <c:pt idx="240" formatCode="m/d/yyyy">
                  <c:v>44545</c:v>
                </c:pt>
                <c:pt idx="241" formatCode="m/d/yyyy">
                  <c:v>44546</c:v>
                </c:pt>
                <c:pt idx="242" formatCode="m/d/yyyy">
                  <c:v>44547</c:v>
                </c:pt>
                <c:pt idx="243" formatCode="m/d/yyyy">
                  <c:v>44550</c:v>
                </c:pt>
                <c:pt idx="244" formatCode="m/d/yyyy">
                  <c:v>44551</c:v>
                </c:pt>
                <c:pt idx="245" formatCode="m/d/yyyy">
                  <c:v>44552</c:v>
                </c:pt>
                <c:pt idx="246" formatCode="m/d/yyyy">
                  <c:v>44553</c:v>
                </c:pt>
                <c:pt idx="247" formatCode="m/d/yyyy">
                  <c:v>44557</c:v>
                </c:pt>
                <c:pt idx="248" formatCode="m/d/yyyy">
                  <c:v>44558</c:v>
                </c:pt>
                <c:pt idx="249" formatCode="m/d/yyyy">
                  <c:v>44559</c:v>
                </c:pt>
                <c:pt idx="250" formatCode="m/d/yyyy">
                  <c:v>44560</c:v>
                </c:pt>
                <c:pt idx="251" formatCode="m/d/yyyy">
                  <c:v>44561</c:v>
                </c:pt>
              </c:numCache>
            </c:numRef>
          </c:cat>
          <c:val>
            <c:numRef>
              <c:f>'EMA Chart'!$B$2:$B$253</c:f>
              <c:numCache>
                <c:formatCode>"$"#,##0.00</c:formatCode>
                <c:ptCount val="252"/>
                <c:pt idx="0">
                  <c:v>92.3</c:v>
                </c:pt>
                <c:pt idx="1">
                  <c:v>92.77</c:v>
                </c:pt>
                <c:pt idx="2">
                  <c:v>90.33</c:v>
                </c:pt>
                <c:pt idx="3">
                  <c:v>95.16</c:v>
                </c:pt>
                <c:pt idx="4">
                  <c:v>94.58</c:v>
                </c:pt>
                <c:pt idx="5">
                  <c:v>97.25</c:v>
                </c:pt>
                <c:pt idx="6">
                  <c:v>95.36</c:v>
                </c:pt>
                <c:pt idx="7">
                  <c:v>91.78</c:v>
                </c:pt>
                <c:pt idx="8">
                  <c:v>90.79</c:v>
                </c:pt>
                <c:pt idx="9">
                  <c:v>88.21</c:v>
                </c:pt>
                <c:pt idx="10">
                  <c:v>89.45</c:v>
                </c:pt>
                <c:pt idx="11">
                  <c:v>88.75</c:v>
                </c:pt>
                <c:pt idx="12">
                  <c:v>91.53</c:v>
                </c:pt>
                <c:pt idx="13">
                  <c:v>92.79</c:v>
                </c:pt>
                <c:pt idx="14">
                  <c:v>94.13</c:v>
                </c:pt>
                <c:pt idx="15">
                  <c:v>94.71</c:v>
                </c:pt>
                <c:pt idx="16">
                  <c:v>88.84</c:v>
                </c:pt>
                <c:pt idx="17">
                  <c:v>87.52</c:v>
                </c:pt>
                <c:pt idx="18">
                  <c:v>85.64</c:v>
                </c:pt>
                <c:pt idx="19">
                  <c:v>87.66</c:v>
                </c:pt>
                <c:pt idx="20">
                  <c:v>88.86</c:v>
                </c:pt>
                <c:pt idx="21">
                  <c:v>87.89</c:v>
                </c:pt>
                <c:pt idx="22">
                  <c:v>87.84</c:v>
                </c:pt>
                <c:pt idx="23">
                  <c:v>87.9</c:v>
                </c:pt>
                <c:pt idx="24">
                  <c:v>91.47</c:v>
                </c:pt>
                <c:pt idx="25">
                  <c:v>90.91</c:v>
                </c:pt>
                <c:pt idx="26">
                  <c:v>92.35</c:v>
                </c:pt>
                <c:pt idx="27">
                  <c:v>92.66</c:v>
                </c:pt>
                <c:pt idx="28">
                  <c:v>93.77</c:v>
                </c:pt>
                <c:pt idx="29">
                  <c:v>91.46</c:v>
                </c:pt>
                <c:pt idx="30">
                  <c:v>89.94</c:v>
                </c:pt>
                <c:pt idx="31">
                  <c:v>88.64</c:v>
                </c:pt>
                <c:pt idx="32">
                  <c:v>89.58</c:v>
                </c:pt>
                <c:pt idx="33">
                  <c:v>85.37</c:v>
                </c:pt>
                <c:pt idx="34">
                  <c:v>84.74</c:v>
                </c:pt>
                <c:pt idx="35">
                  <c:v>86.94</c:v>
                </c:pt>
                <c:pt idx="36">
                  <c:v>82.42</c:v>
                </c:pt>
                <c:pt idx="37">
                  <c:v>84.51</c:v>
                </c:pt>
                <c:pt idx="38">
                  <c:v>86.39</c:v>
                </c:pt>
                <c:pt idx="39">
                  <c:v>84.13</c:v>
                </c:pt>
                <c:pt idx="40">
                  <c:v>80.86</c:v>
                </c:pt>
                <c:pt idx="41">
                  <c:v>77.75</c:v>
                </c:pt>
                <c:pt idx="42">
                  <c:v>78.52</c:v>
                </c:pt>
                <c:pt idx="43">
                  <c:v>73.959999999999994</c:v>
                </c:pt>
                <c:pt idx="44">
                  <c:v>78.53</c:v>
                </c:pt>
                <c:pt idx="45">
                  <c:v>77.52</c:v>
                </c:pt>
                <c:pt idx="46">
                  <c:v>81.23</c:v>
                </c:pt>
                <c:pt idx="47">
                  <c:v>81.05</c:v>
                </c:pt>
                <c:pt idx="48">
                  <c:v>82.5</c:v>
                </c:pt>
                <c:pt idx="49">
                  <c:v>82.75</c:v>
                </c:pt>
                <c:pt idx="50">
                  <c:v>82.63</c:v>
                </c:pt>
                <c:pt idx="51">
                  <c:v>78.12</c:v>
                </c:pt>
                <c:pt idx="52">
                  <c:v>79.06</c:v>
                </c:pt>
                <c:pt idx="53">
                  <c:v>80.3</c:v>
                </c:pt>
                <c:pt idx="54">
                  <c:v>78.38</c:v>
                </c:pt>
                <c:pt idx="55">
                  <c:v>76.48</c:v>
                </c:pt>
                <c:pt idx="56">
                  <c:v>76.22</c:v>
                </c:pt>
                <c:pt idx="57">
                  <c:v>77.41</c:v>
                </c:pt>
                <c:pt idx="58">
                  <c:v>77.14</c:v>
                </c:pt>
                <c:pt idx="59">
                  <c:v>76</c:v>
                </c:pt>
                <c:pt idx="60">
                  <c:v>78.5</c:v>
                </c:pt>
                <c:pt idx="61">
                  <c:v>81.09</c:v>
                </c:pt>
                <c:pt idx="62">
                  <c:v>81.430000000000007</c:v>
                </c:pt>
                <c:pt idx="63">
                  <c:v>81.44</c:v>
                </c:pt>
                <c:pt idx="64">
                  <c:v>82.2</c:v>
                </c:pt>
                <c:pt idx="65">
                  <c:v>83.35</c:v>
                </c:pt>
                <c:pt idx="66">
                  <c:v>82.76</c:v>
                </c:pt>
                <c:pt idx="67">
                  <c:v>78.58</c:v>
                </c:pt>
                <c:pt idx="68">
                  <c:v>80.19</c:v>
                </c:pt>
                <c:pt idx="69">
                  <c:v>78.55</c:v>
                </c:pt>
                <c:pt idx="70">
                  <c:v>83.01</c:v>
                </c:pt>
                <c:pt idx="71">
                  <c:v>82.15</c:v>
                </c:pt>
                <c:pt idx="72">
                  <c:v>81.11</c:v>
                </c:pt>
                <c:pt idx="73">
                  <c:v>79.27</c:v>
                </c:pt>
                <c:pt idx="74">
                  <c:v>81.61</c:v>
                </c:pt>
                <c:pt idx="75">
                  <c:v>79.06</c:v>
                </c:pt>
                <c:pt idx="76">
                  <c:v>82.76</c:v>
                </c:pt>
                <c:pt idx="77">
                  <c:v>85.41</c:v>
                </c:pt>
                <c:pt idx="78">
                  <c:v>85.21</c:v>
                </c:pt>
                <c:pt idx="79">
                  <c:v>84.02</c:v>
                </c:pt>
                <c:pt idx="80">
                  <c:v>83.91</c:v>
                </c:pt>
                <c:pt idx="81">
                  <c:v>81.62</c:v>
                </c:pt>
                <c:pt idx="82">
                  <c:v>78.55</c:v>
                </c:pt>
                <c:pt idx="83">
                  <c:v>78.61</c:v>
                </c:pt>
                <c:pt idx="84">
                  <c:v>77.83</c:v>
                </c:pt>
                <c:pt idx="85">
                  <c:v>77.89</c:v>
                </c:pt>
                <c:pt idx="86">
                  <c:v>78.81</c:v>
                </c:pt>
                <c:pt idx="87">
                  <c:v>75.989999999999995</c:v>
                </c:pt>
                <c:pt idx="88">
                  <c:v>76.83</c:v>
                </c:pt>
                <c:pt idx="89">
                  <c:v>74.64</c:v>
                </c:pt>
                <c:pt idx="90">
                  <c:v>73.09</c:v>
                </c:pt>
                <c:pt idx="91">
                  <c:v>74.59</c:v>
                </c:pt>
                <c:pt idx="92">
                  <c:v>74.650000000000006</c:v>
                </c:pt>
                <c:pt idx="93">
                  <c:v>74.44</c:v>
                </c:pt>
                <c:pt idx="94">
                  <c:v>76.23</c:v>
                </c:pt>
                <c:pt idx="95">
                  <c:v>78.06</c:v>
                </c:pt>
                <c:pt idx="96">
                  <c:v>77.17</c:v>
                </c:pt>
                <c:pt idx="97">
                  <c:v>77.44</c:v>
                </c:pt>
                <c:pt idx="98">
                  <c:v>77.86</c:v>
                </c:pt>
                <c:pt idx="99">
                  <c:v>78.34</c:v>
                </c:pt>
                <c:pt idx="100">
                  <c:v>78.42</c:v>
                </c:pt>
                <c:pt idx="101">
                  <c:v>80.08</c:v>
                </c:pt>
                <c:pt idx="102">
                  <c:v>80.81</c:v>
                </c:pt>
                <c:pt idx="103">
                  <c:v>81.97</c:v>
                </c:pt>
                <c:pt idx="104">
                  <c:v>80.28</c:v>
                </c:pt>
                <c:pt idx="105">
                  <c:v>81.58</c:v>
                </c:pt>
                <c:pt idx="106">
                  <c:v>81.349999999999994</c:v>
                </c:pt>
                <c:pt idx="107">
                  <c:v>80.89</c:v>
                </c:pt>
                <c:pt idx="108">
                  <c:v>79.959999999999994</c:v>
                </c:pt>
                <c:pt idx="109">
                  <c:v>81.56</c:v>
                </c:pt>
                <c:pt idx="110">
                  <c:v>81.31</c:v>
                </c:pt>
                <c:pt idx="111">
                  <c:v>81.55</c:v>
                </c:pt>
                <c:pt idx="112">
                  <c:v>80.47</c:v>
                </c:pt>
                <c:pt idx="113">
                  <c:v>80.11</c:v>
                </c:pt>
                <c:pt idx="114">
                  <c:v>84.56</c:v>
                </c:pt>
                <c:pt idx="115">
                  <c:v>84.65</c:v>
                </c:pt>
                <c:pt idx="116">
                  <c:v>82.59</c:v>
                </c:pt>
                <c:pt idx="117">
                  <c:v>83.58</c:v>
                </c:pt>
                <c:pt idx="118">
                  <c:v>83.82</c:v>
                </c:pt>
                <c:pt idx="119">
                  <c:v>86.1</c:v>
                </c:pt>
                <c:pt idx="120">
                  <c:v>85.62</c:v>
                </c:pt>
                <c:pt idx="121">
                  <c:v>87.08</c:v>
                </c:pt>
                <c:pt idx="122">
                  <c:v>89.52</c:v>
                </c:pt>
                <c:pt idx="123">
                  <c:v>93.93</c:v>
                </c:pt>
                <c:pt idx="124">
                  <c:v>93.31</c:v>
                </c:pt>
                <c:pt idx="125">
                  <c:v>94.7</c:v>
                </c:pt>
                <c:pt idx="126">
                  <c:v>94.47</c:v>
                </c:pt>
                <c:pt idx="127">
                  <c:v>90.54</c:v>
                </c:pt>
                <c:pt idx="128">
                  <c:v>89.74</c:v>
                </c:pt>
                <c:pt idx="129">
                  <c:v>90.9</c:v>
                </c:pt>
                <c:pt idx="130">
                  <c:v>90.81</c:v>
                </c:pt>
                <c:pt idx="131">
                  <c:v>90.26</c:v>
                </c:pt>
                <c:pt idx="132">
                  <c:v>89.05</c:v>
                </c:pt>
                <c:pt idx="133">
                  <c:v>86.93</c:v>
                </c:pt>
                <c:pt idx="134">
                  <c:v>85.89</c:v>
                </c:pt>
                <c:pt idx="135">
                  <c:v>86.58</c:v>
                </c:pt>
                <c:pt idx="136">
                  <c:v>87.11</c:v>
                </c:pt>
                <c:pt idx="137">
                  <c:v>89.41</c:v>
                </c:pt>
                <c:pt idx="138">
                  <c:v>91.21</c:v>
                </c:pt>
                <c:pt idx="139">
                  <c:v>92.15</c:v>
                </c:pt>
                <c:pt idx="140">
                  <c:v>91.82</c:v>
                </c:pt>
                <c:pt idx="141">
                  <c:v>91.03</c:v>
                </c:pt>
                <c:pt idx="142">
                  <c:v>97.93</c:v>
                </c:pt>
                <c:pt idx="143">
                  <c:v>102.95</c:v>
                </c:pt>
                <c:pt idx="144">
                  <c:v>106.19</c:v>
                </c:pt>
                <c:pt idx="145">
                  <c:v>108.63</c:v>
                </c:pt>
                <c:pt idx="146">
                  <c:v>112.56</c:v>
                </c:pt>
                <c:pt idx="147">
                  <c:v>118.77</c:v>
                </c:pt>
                <c:pt idx="148">
                  <c:v>112.35</c:v>
                </c:pt>
                <c:pt idx="149">
                  <c:v>110.11</c:v>
                </c:pt>
                <c:pt idx="150">
                  <c:v>107.58</c:v>
                </c:pt>
                <c:pt idx="151">
                  <c:v>106.48</c:v>
                </c:pt>
                <c:pt idx="152">
                  <c:v>107.68</c:v>
                </c:pt>
                <c:pt idx="153">
                  <c:v>106.5</c:v>
                </c:pt>
                <c:pt idx="154">
                  <c:v>110.55</c:v>
                </c:pt>
                <c:pt idx="155">
                  <c:v>107.48</c:v>
                </c:pt>
                <c:pt idx="156">
                  <c:v>107.56</c:v>
                </c:pt>
                <c:pt idx="157">
                  <c:v>103.44</c:v>
                </c:pt>
                <c:pt idx="158">
                  <c:v>103.7</c:v>
                </c:pt>
                <c:pt idx="159">
                  <c:v>104.65</c:v>
                </c:pt>
                <c:pt idx="160">
                  <c:v>108.77</c:v>
                </c:pt>
                <c:pt idx="161">
                  <c:v>107.65</c:v>
                </c:pt>
                <c:pt idx="162">
                  <c:v>108.3</c:v>
                </c:pt>
                <c:pt idx="163">
                  <c:v>107.27</c:v>
                </c:pt>
                <c:pt idx="164">
                  <c:v>111.4</c:v>
                </c:pt>
                <c:pt idx="165">
                  <c:v>111.32</c:v>
                </c:pt>
                <c:pt idx="166">
                  <c:v>110.72</c:v>
                </c:pt>
                <c:pt idx="167">
                  <c:v>109.99</c:v>
                </c:pt>
                <c:pt idx="168">
                  <c:v>109.2</c:v>
                </c:pt>
                <c:pt idx="169">
                  <c:v>109.92</c:v>
                </c:pt>
                <c:pt idx="170">
                  <c:v>109.15</c:v>
                </c:pt>
                <c:pt idx="171">
                  <c:v>106.17</c:v>
                </c:pt>
                <c:pt idx="172">
                  <c:v>106.15</c:v>
                </c:pt>
                <c:pt idx="173">
                  <c:v>105.2</c:v>
                </c:pt>
                <c:pt idx="174">
                  <c:v>104.8</c:v>
                </c:pt>
                <c:pt idx="175">
                  <c:v>105.73</c:v>
                </c:pt>
                <c:pt idx="176">
                  <c:v>105.6</c:v>
                </c:pt>
                <c:pt idx="177">
                  <c:v>106.22</c:v>
                </c:pt>
                <c:pt idx="178">
                  <c:v>103.88</c:v>
                </c:pt>
                <c:pt idx="179">
                  <c:v>101.55</c:v>
                </c:pt>
                <c:pt idx="180">
                  <c:v>102.82</c:v>
                </c:pt>
                <c:pt idx="181">
                  <c:v>104.38</c:v>
                </c:pt>
                <c:pt idx="182">
                  <c:v>106.15</c:v>
                </c:pt>
                <c:pt idx="183">
                  <c:v>105.8</c:v>
                </c:pt>
                <c:pt idx="184">
                  <c:v>108.16</c:v>
                </c:pt>
                <c:pt idx="185">
                  <c:v>101.52</c:v>
                </c:pt>
                <c:pt idx="186">
                  <c:v>100.35</c:v>
                </c:pt>
                <c:pt idx="187">
                  <c:v>102.9</c:v>
                </c:pt>
                <c:pt idx="188">
                  <c:v>102.45</c:v>
                </c:pt>
                <c:pt idx="189">
                  <c:v>100.34</c:v>
                </c:pt>
                <c:pt idx="190">
                  <c:v>101.81</c:v>
                </c:pt>
                <c:pt idx="191">
                  <c:v>103.64</c:v>
                </c:pt>
                <c:pt idx="192">
                  <c:v>106.45</c:v>
                </c:pt>
                <c:pt idx="193">
                  <c:v>105.06</c:v>
                </c:pt>
                <c:pt idx="194">
                  <c:v>104.68</c:v>
                </c:pt>
                <c:pt idx="195">
                  <c:v>105.04</c:v>
                </c:pt>
                <c:pt idx="196">
                  <c:v>109.16</c:v>
                </c:pt>
                <c:pt idx="197">
                  <c:v>111.99</c:v>
                </c:pt>
                <c:pt idx="198">
                  <c:v>112.12</c:v>
                </c:pt>
                <c:pt idx="199">
                  <c:v>116.43</c:v>
                </c:pt>
                <c:pt idx="200">
                  <c:v>116.33</c:v>
                </c:pt>
                <c:pt idx="201">
                  <c:v>116.39</c:v>
                </c:pt>
                <c:pt idx="202">
                  <c:v>119.33</c:v>
                </c:pt>
                <c:pt idx="203">
                  <c:v>119.82</c:v>
                </c:pt>
                <c:pt idx="204">
                  <c:v>122.36</c:v>
                </c:pt>
                <c:pt idx="205">
                  <c:v>122.93</c:v>
                </c:pt>
                <c:pt idx="206">
                  <c:v>122.28</c:v>
                </c:pt>
                <c:pt idx="207">
                  <c:v>121.16</c:v>
                </c:pt>
                <c:pt idx="208">
                  <c:v>120.23</c:v>
                </c:pt>
                <c:pt idx="209">
                  <c:v>125.23</c:v>
                </c:pt>
                <c:pt idx="210">
                  <c:v>127.63</c:v>
                </c:pt>
                <c:pt idx="211">
                  <c:v>130.53</c:v>
                </c:pt>
                <c:pt idx="212">
                  <c:v>137.5</c:v>
                </c:pt>
                <c:pt idx="213">
                  <c:v>136.34</c:v>
                </c:pt>
                <c:pt idx="214">
                  <c:v>150.16</c:v>
                </c:pt>
                <c:pt idx="215">
                  <c:v>148.91999999999999</c:v>
                </c:pt>
                <c:pt idx="216">
                  <c:v>139.87</c:v>
                </c:pt>
                <c:pt idx="217">
                  <c:v>146.01</c:v>
                </c:pt>
                <c:pt idx="218">
                  <c:v>147.88999999999999</c:v>
                </c:pt>
                <c:pt idx="219">
                  <c:v>146.49</c:v>
                </c:pt>
                <c:pt idx="220">
                  <c:v>152.44999999999999</c:v>
                </c:pt>
                <c:pt idx="221">
                  <c:v>151.34</c:v>
                </c:pt>
                <c:pt idx="222">
                  <c:v>155.02000000000001</c:v>
                </c:pt>
                <c:pt idx="223">
                  <c:v>155.41</c:v>
                </c:pt>
                <c:pt idx="224">
                  <c:v>152.52000000000001</c:v>
                </c:pt>
                <c:pt idx="225">
                  <c:v>149.91999999999999</c:v>
                </c:pt>
                <c:pt idx="226">
                  <c:v>157.80000000000001</c:v>
                </c:pt>
                <c:pt idx="227">
                  <c:v>154.81</c:v>
                </c:pt>
                <c:pt idx="228">
                  <c:v>161.91</c:v>
                </c:pt>
                <c:pt idx="229">
                  <c:v>158.37</c:v>
                </c:pt>
                <c:pt idx="230">
                  <c:v>149.11000000000001</c:v>
                </c:pt>
                <c:pt idx="231">
                  <c:v>150.68</c:v>
                </c:pt>
                <c:pt idx="232">
                  <c:v>144.01</c:v>
                </c:pt>
                <c:pt idx="233">
                  <c:v>139.06</c:v>
                </c:pt>
                <c:pt idx="234">
                  <c:v>144.85</c:v>
                </c:pt>
                <c:pt idx="235">
                  <c:v>145.24</c:v>
                </c:pt>
                <c:pt idx="236">
                  <c:v>138.1</c:v>
                </c:pt>
                <c:pt idx="237">
                  <c:v>138.55000000000001</c:v>
                </c:pt>
                <c:pt idx="238">
                  <c:v>133.80000000000001</c:v>
                </c:pt>
                <c:pt idx="239">
                  <c:v>135.6</c:v>
                </c:pt>
                <c:pt idx="240">
                  <c:v>146.5</c:v>
                </c:pt>
                <c:pt idx="241">
                  <c:v>138.63999999999999</c:v>
                </c:pt>
                <c:pt idx="242">
                  <c:v>137.75</c:v>
                </c:pt>
                <c:pt idx="243">
                  <c:v>135.80000000000001</c:v>
                </c:pt>
                <c:pt idx="244">
                  <c:v>144.25</c:v>
                </c:pt>
                <c:pt idx="245">
                  <c:v>143.88</c:v>
                </c:pt>
                <c:pt idx="246">
                  <c:v>146.13999999999999</c:v>
                </c:pt>
                <c:pt idx="247">
                  <c:v>154.36000000000001</c:v>
                </c:pt>
                <c:pt idx="248">
                  <c:v>153.15</c:v>
                </c:pt>
                <c:pt idx="249">
                  <c:v>148.26</c:v>
                </c:pt>
                <c:pt idx="250">
                  <c:v>145.15</c:v>
                </c:pt>
                <c:pt idx="251">
                  <c:v>143.9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1-44B2-8A21-3B0D3FDEC0DF}"/>
            </c:ext>
          </c:extLst>
        </c:ser>
        <c:ser>
          <c:idx val="1"/>
          <c:order val="1"/>
          <c:tx>
            <c:strRef>
              <c:f>'EMA Chart'!$C$1</c:f>
              <c:strCache>
                <c:ptCount val="1"/>
                <c:pt idx="0">
                  <c:v>8 day 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'EMA Chart'!$A$2:$A$253</c:f>
              <c:numCache>
                <c:formatCode>mm/dd/yyyy</c:formatCode>
                <c:ptCount val="252"/>
                <c:pt idx="0">
                  <c:v>44287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 formatCode="m/d/yyyy">
                  <c:v>44480</c:v>
                </c:pt>
                <c:pt idx="195" formatCode="m/d/yyyy">
                  <c:v>44481</c:v>
                </c:pt>
                <c:pt idx="196" formatCode="m/d/yyyy">
                  <c:v>44482</c:v>
                </c:pt>
                <c:pt idx="197" formatCode="m/d/yyyy">
                  <c:v>44483</c:v>
                </c:pt>
                <c:pt idx="198" formatCode="m/d/yyyy">
                  <c:v>44484</c:v>
                </c:pt>
                <c:pt idx="199" formatCode="m/d/yyyy">
                  <c:v>44487</c:v>
                </c:pt>
                <c:pt idx="200" formatCode="m/d/yyyy">
                  <c:v>44488</c:v>
                </c:pt>
                <c:pt idx="201" formatCode="m/d/yyyy">
                  <c:v>44489</c:v>
                </c:pt>
                <c:pt idx="202" formatCode="m/d/yyyy">
                  <c:v>44490</c:v>
                </c:pt>
                <c:pt idx="203" formatCode="m/d/yyyy">
                  <c:v>44491</c:v>
                </c:pt>
                <c:pt idx="204" formatCode="m/d/yyyy">
                  <c:v>44494</c:v>
                </c:pt>
                <c:pt idx="205" formatCode="m/d/yyyy">
                  <c:v>44495</c:v>
                </c:pt>
                <c:pt idx="206" formatCode="m/d/yyyy">
                  <c:v>44496</c:v>
                </c:pt>
                <c:pt idx="207" formatCode="m/d/yyyy">
                  <c:v>44497</c:v>
                </c:pt>
                <c:pt idx="208" formatCode="m/d/yyyy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 formatCode="m/d/yyyy">
                  <c:v>44510</c:v>
                </c:pt>
                <c:pt idx="217" formatCode="m/d/yyyy">
                  <c:v>44511</c:v>
                </c:pt>
                <c:pt idx="218" formatCode="m/d/yyyy">
                  <c:v>44512</c:v>
                </c:pt>
                <c:pt idx="219" formatCode="m/d/yyyy">
                  <c:v>44515</c:v>
                </c:pt>
                <c:pt idx="220" formatCode="m/d/yyyy">
                  <c:v>44516</c:v>
                </c:pt>
                <c:pt idx="221" formatCode="m/d/yyyy">
                  <c:v>44517</c:v>
                </c:pt>
                <c:pt idx="222" formatCode="m/d/yyyy">
                  <c:v>44518</c:v>
                </c:pt>
                <c:pt idx="223" formatCode="m/d/yyyy">
                  <c:v>44519</c:v>
                </c:pt>
                <c:pt idx="224" formatCode="m/d/yyyy">
                  <c:v>44522</c:v>
                </c:pt>
                <c:pt idx="225" formatCode="m/d/yyyy">
                  <c:v>44523</c:v>
                </c:pt>
                <c:pt idx="226" formatCode="m/d/yyyy">
                  <c:v>44524</c:v>
                </c:pt>
                <c:pt idx="227" formatCode="m/d/yyyy">
                  <c:v>44526</c:v>
                </c:pt>
                <c:pt idx="228" formatCode="m/d/yyyy">
                  <c:v>44529</c:v>
                </c:pt>
                <c:pt idx="229" formatCode="m/d/yyyy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 formatCode="m/d/yyyy">
                  <c:v>44540</c:v>
                </c:pt>
                <c:pt idx="238" formatCode="m/d/yyyy">
                  <c:v>44543</c:v>
                </c:pt>
                <c:pt idx="239" formatCode="m/d/yyyy">
                  <c:v>44544</c:v>
                </c:pt>
                <c:pt idx="240" formatCode="m/d/yyyy">
                  <c:v>44545</c:v>
                </c:pt>
                <c:pt idx="241" formatCode="m/d/yyyy">
                  <c:v>44546</c:v>
                </c:pt>
                <c:pt idx="242" formatCode="m/d/yyyy">
                  <c:v>44547</c:v>
                </c:pt>
                <c:pt idx="243" formatCode="m/d/yyyy">
                  <c:v>44550</c:v>
                </c:pt>
                <c:pt idx="244" formatCode="m/d/yyyy">
                  <c:v>44551</c:v>
                </c:pt>
                <c:pt idx="245" formatCode="m/d/yyyy">
                  <c:v>44552</c:v>
                </c:pt>
                <c:pt idx="246" formatCode="m/d/yyyy">
                  <c:v>44553</c:v>
                </c:pt>
                <c:pt idx="247" formatCode="m/d/yyyy">
                  <c:v>44557</c:v>
                </c:pt>
                <c:pt idx="248" formatCode="m/d/yyyy">
                  <c:v>44558</c:v>
                </c:pt>
                <c:pt idx="249" formatCode="m/d/yyyy">
                  <c:v>44559</c:v>
                </c:pt>
                <c:pt idx="250" formatCode="m/d/yyyy">
                  <c:v>44560</c:v>
                </c:pt>
                <c:pt idx="251" formatCode="m/d/yyyy">
                  <c:v>44561</c:v>
                </c:pt>
              </c:numCache>
            </c:numRef>
          </c:cat>
          <c:val>
            <c:numRef>
              <c:f>'EMA Chart'!$C$2:$C$253</c:f>
              <c:numCache>
                <c:formatCode>General</c:formatCode>
                <c:ptCount val="252"/>
                <c:pt idx="8" formatCode="&quot;$&quot;#,##0.00">
                  <c:v>93.691249999999982</c:v>
                </c:pt>
                <c:pt idx="9" formatCode="&quot;$&quot;#,##0.00">
                  <c:v>92.473194444444431</c:v>
                </c:pt>
                <c:pt idx="10" formatCode="&quot;$&quot;#,##0.00">
                  <c:v>91.801373456790117</c:v>
                </c:pt>
                <c:pt idx="11" formatCode="&quot;$&quot;#,##0.00">
                  <c:v>91.123290466392319</c:v>
                </c:pt>
                <c:pt idx="12" formatCode="&quot;$&quot;#,##0.00">
                  <c:v>91.213670362749582</c:v>
                </c:pt>
                <c:pt idx="13" formatCode="&quot;$&quot;#,##0.00">
                  <c:v>91.563965837694127</c:v>
                </c:pt>
                <c:pt idx="14" formatCode="&quot;$&quot;#,##0.00">
                  <c:v>92.134195651539869</c:v>
                </c:pt>
                <c:pt idx="15" formatCode="&quot;$&quot;#,##0.00">
                  <c:v>92.706596617864349</c:v>
                </c:pt>
                <c:pt idx="16" formatCode="&quot;$&quot;#,##0.00">
                  <c:v>91.847352925005609</c:v>
                </c:pt>
                <c:pt idx="17" formatCode="&quot;$&quot;#,##0.00">
                  <c:v>90.88571894167103</c:v>
                </c:pt>
                <c:pt idx="18" formatCode="&quot;$&quot;#,##0.00">
                  <c:v>89.720003621299696</c:v>
                </c:pt>
                <c:pt idx="19" formatCode="&quot;$&quot;#,##0.00">
                  <c:v>89.262225038788657</c:v>
                </c:pt>
                <c:pt idx="20" formatCode="&quot;$&quot;#,##0.00">
                  <c:v>89.172841696835633</c:v>
                </c:pt>
                <c:pt idx="21" formatCode="&quot;$&quot;#,##0.00">
                  <c:v>88.887765764205497</c:v>
                </c:pt>
                <c:pt idx="22" formatCode="&quot;$&quot;#,##0.00">
                  <c:v>88.654928927715389</c:v>
                </c:pt>
                <c:pt idx="23" formatCode="&quot;$&quot;#,##0.00">
                  <c:v>88.487166943778632</c:v>
                </c:pt>
                <c:pt idx="24" formatCode="&quot;$&quot;#,##0.00">
                  <c:v>89.15001873405005</c:v>
                </c:pt>
                <c:pt idx="25" formatCode="&quot;$&quot;#,##0.00">
                  <c:v>89.541125682038924</c:v>
                </c:pt>
                <c:pt idx="26" formatCode="&quot;$&quot;#,##0.00">
                  <c:v>90.165319974919171</c:v>
                </c:pt>
                <c:pt idx="27" formatCode="&quot;$&quot;#,##0.00">
                  <c:v>90.719693313826014</c:v>
                </c:pt>
                <c:pt idx="28" formatCode="&quot;$&quot;#,##0.00">
                  <c:v>91.397539244086886</c:v>
                </c:pt>
                <c:pt idx="29" formatCode="&quot;$&quot;#,##0.00">
                  <c:v>91.411419412067573</c:v>
                </c:pt>
                <c:pt idx="30" formatCode="&quot;$&quot;#,##0.00">
                  <c:v>91.084437320497003</c:v>
                </c:pt>
                <c:pt idx="31" formatCode="&quot;$&quot;#,##0.00">
                  <c:v>90.54122902705322</c:v>
                </c:pt>
                <c:pt idx="32" formatCode="&quot;$&quot;#,##0.00">
                  <c:v>90.327622576596951</c:v>
                </c:pt>
                <c:pt idx="33" formatCode="&quot;$&quot;#,##0.00">
                  <c:v>89.225928670686528</c:v>
                </c:pt>
                <c:pt idx="34" formatCode="&quot;$&quot;#,##0.00">
                  <c:v>88.2290556327562</c:v>
                </c:pt>
                <c:pt idx="35" formatCode="&quot;$&quot;#,##0.00">
                  <c:v>87.942598825477035</c:v>
                </c:pt>
                <c:pt idx="36" formatCode="&quot;$&quot;#,##0.00">
                  <c:v>86.715354642037681</c:v>
                </c:pt>
                <c:pt idx="37" formatCode="&quot;$&quot;#,##0.00">
                  <c:v>86.225275832695971</c:v>
                </c:pt>
                <c:pt idx="38" formatCode="&quot;$&quot;#,##0.00">
                  <c:v>86.261881203207977</c:v>
                </c:pt>
                <c:pt idx="39" formatCode="&quot;$&quot;#,##0.00">
                  <c:v>85.788129824717316</c:v>
                </c:pt>
                <c:pt idx="40" formatCode="&quot;$&quot;#,##0.00">
                  <c:v>84.692989863669013</c:v>
                </c:pt>
                <c:pt idx="41" formatCode="&quot;$&quot;#,##0.00">
                  <c:v>83.150103227298132</c:v>
                </c:pt>
                <c:pt idx="42" formatCode="&quot;$&quot;#,##0.00">
                  <c:v>82.12119139900966</c:v>
                </c:pt>
                <c:pt idx="43" formatCode="&quot;$&quot;#,##0.00">
                  <c:v>80.307593310340849</c:v>
                </c:pt>
                <c:pt idx="44" formatCode="&quot;$&quot;#,##0.00">
                  <c:v>79.912572574709543</c:v>
                </c:pt>
                <c:pt idx="45" formatCode="&quot;$&quot;#,##0.00">
                  <c:v>79.380889780329653</c:v>
                </c:pt>
                <c:pt idx="46" formatCode="&quot;$&quot;#,##0.00">
                  <c:v>79.791803162478629</c:v>
                </c:pt>
                <c:pt idx="47" formatCode="&quot;$&quot;#,##0.00">
                  <c:v>80.07140245970561</c:v>
                </c:pt>
                <c:pt idx="48" formatCode="&quot;$&quot;#,##0.00">
                  <c:v>80.611090801993257</c:v>
                </c:pt>
                <c:pt idx="49" formatCode="&quot;$&quot;#,##0.00">
                  <c:v>81.086403957105873</c:v>
                </c:pt>
                <c:pt idx="50" formatCode="&quot;$&quot;#,##0.00">
                  <c:v>81.429425299971228</c:v>
                </c:pt>
                <c:pt idx="51" formatCode="&quot;$&quot;#,##0.00">
                  <c:v>80.693997455533179</c:v>
                </c:pt>
                <c:pt idx="52" formatCode="&quot;$&quot;#,##0.00">
                  <c:v>80.330886909859132</c:v>
                </c:pt>
                <c:pt idx="53" formatCode="&quot;$&quot;#,##0.00">
                  <c:v>80.324023152112659</c:v>
                </c:pt>
                <c:pt idx="54" formatCode="&quot;$&quot;#,##0.00">
                  <c:v>79.892018007198729</c:v>
                </c:pt>
                <c:pt idx="55" formatCode="&quot;$&quot;#,##0.00">
                  <c:v>79.133791783376779</c:v>
                </c:pt>
                <c:pt idx="56" formatCode="&quot;$&quot;#,##0.00">
                  <c:v>78.48628249818195</c:v>
                </c:pt>
                <c:pt idx="57" formatCode="&quot;$&quot;#,##0.00">
                  <c:v>78.247108609697079</c:v>
                </c:pt>
                <c:pt idx="58" formatCode="&quot;$&quot;#,##0.00">
                  <c:v>78.001084474208838</c:v>
                </c:pt>
                <c:pt idx="59" formatCode="&quot;$&quot;#,##0.00">
                  <c:v>77.556399035495758</c:v>
                </c:pt>
                <c:pt idx="60" formatCode="&quot;$&quot;#,##0.00">
                  <c:v>77.766088138718914</c:v>
                </c:pt>
                <c:pt idx="61" formatCode="&quot;$&quot;#,##0.00">
                  <c:v>78.504735219003592</c:v>
                </c:pt>
                <c:pt idx="62" formatCode="&quot;$&quot;#,##0.00">
                  <c:v>79.154794059225026</c:v>
                </c:pt>
                <c:pt idx="63" formatCode="&quot;$&quot;#,##0.00">
                  <c:v>79.662617601619473</c:v>
                </c:pt>
                <c:pt idx="64" formatCode="&quot;$&quot;#,##0.00">
                  <c:v>80.226480356815145</c:v>
                </c:pt>
                <c:pt idx="65" formatCode="&quot;$&quot;#,##0.00">
                  <c:v>80.920595833078451</c:v>
                </c:pt>
                <c:pt idx="66" formatCode="&quot;$&quot;#,##0.00">
                  <c:v>81.329352314616571</c:v>
                </c:pt>
                <c:pt idx="67" formatCode="&quot;$&quot;#,##0.00">
                  <c:v>80.718385133590658</c:v>
                </c:pt>
                <c:pt idx="68" formatCode="&quot;$&quot;#,##0.00">
                  <c:v>80.60096621501495</c:v>
                </c:pt>
                <c:pt idx="69" formatCode="&quot;$&quot;#,##0.00">
                  <c:v>80.145195945011622</c:v>
                </c:pt>
                <c:pt idx="70" formatCode="&quot;$&quot;#,##0.00">
                  <c:v>80.781819068342372</c:v>
                </c:pt>
                <c:pt idx="71" formatCode="&quot;$&quot;#,##0.00">
                  <c:v>81.085859275377402</c:v>
                </c:pt>
                <c:pt idx="72" formatCode="&quot;$&quot;#,##0.00">
                  <c:v>81.091223880849086</c:v>
                </c:pt>
                <c:pt idx="73" formatCode="&quot;$&quot;#,##0.00">
                  <c:v>80.686507462882631</c:v>
                </c:pt>
                <c:pt idx="74" formatCode="&quot;$&quot;#,##0.00">
                  <c:v>80.891728026686479</c:v>
                </c:pt>
                <c:pt idx="75" formatCode="&quot;$&quot;#,##0.00">
                  <c:v>80.484677354089484</c:v>
                </c:pt>
                <c:pt idx="76" formatCode="&quot;$&quot;#,##0.00">
                  <c:v>80.990304608736267</c:v>
                </c:pt>
                <c:pt idx="77" formatCode="&quot;$&quot;#,##0.00">
                  <c:v>81.972459140128208</c:v>
                </c:pt>
                <c:pt idx="78" formatCode="&quot;$&quot;#,##0.00">
                  <c:v>82.691912664544162</c:v>
                </c:pt>
                <c:pt idx="79" formatCode="&quot;$&quot;#,##0.00">
                  <c:v>82.987043183534354</c:v>
                </c:pt>
                <c:pt idx="80" formatCode="&quot;$&quot;#,##0.00">
                  <c:v>83.192144698304503</c:v>
                </c:pt>
                <c:pt idx="81" formatCode="&quot;$&quot;#,##0.00">
                  <c:v>82.842779209792411</c:v>
                </c:pt>
                <c:pt idx="82" formatCode="&quot;$&quot;#,##0.00">
                  <c:v>81.888828274282986</c:v>
                </c:pt>
                <c:pt idx="83" formatCode="&quot;$&quot;#,##0.00">
                  <c:v>81.160199768886756</c:v>
                </c:pt>
                <c:pt idx="84" formatCode="&quot;$&quot;#,##0.00">
                  <c:v>80.420155375800817</c:v>
                </c:pt>
                <c:pt idx="85" formatCode="&quot;$&quot;#,##0.00">
                  <c:v>79.857898625622852</c:v>
                </c:pt>
                <c:pt idx="86" formatCode="&quot;$&quot;#,##0.00">
                  <c:v>79.625032264373331</c:v>
                </c:pt>
                <c:pt idx="87" formatCode="&quot;$&quot;#,##0.00">
                  <c:v>78.817247316734822</c:v>
                </c:pt>
                <c:pt idx="88" formatCode="&quot;$&quot;#,##0.00">
                  <c:v>78.375636801904861</c:v>
                </c:pt>
                <c:pt idx="89" formatCode="&quot;$&quot;#,##0.00">
                  <c:v>77.54549529037044</c:v>
                </c:pt>
                <c:pt idx="90" formatCode="&quot;$&quot;#,##0.00">
                  <c:v>76.555385225843679</c:v>
                </c:pt>
                <c:pt idx="91" formatCode="&quot;$&quot;#,##0.00">
                  <c:v>76.118632953433973</c:v>
                </c:pt>
                <c:pt idx="92" formatCode="&quot;$&quot;#,##0.00">
                  <c:v>75.792270074893096</c:v>
                </c:pt>
                <c:pt idx="93" formatCode="&quot;$&quot;#,##0.00">
                  <c:v>75.49176561380574</c:v>
                </c:pt>
                <c:pt idx="94" formatCode="&quot;$&quot;#,##0.00">
                  <c:v>75.655817699626695</c:v>
                </c:pt>
                <c:pt idx="95" formatCode="&quot;$&quot;#,##0.00">
                  <c:v>76.190080433042979</c:v>
                </c:pt>
                <c:pt idx="96" formatCode="&quot;$&quot;#,##0.00">
                  <c:v>76.407840336811205</c:v>
                </c:pt>
                <c:pt idx="97" formatCode="&quot;$&quot;#,##0.00">
                  <c:v>76.637209150853167</c:v>
                </c:pt>
                <c:pt idx="98" formatCode="&quot;$&quot;#,##0.00">
                  <c:v>76.908940450663565</c:v>
                </c:pt>
                <c:pt idx="99" formatCode="&quot;$&quot;#,##0.00">
                  <c:v>77.226953683849445</c:v>
                </c:pt>
                <c:pt idx="100" formatCode="&quot;$&quot;#,##0.00">
                  <c:v>77.492075087438465</c:v>
                </c:pt>
                <c:pt idx="101" formatCode="&quot;$&quot;#,##0.00">
                  <c:v>78.067169512452139</c:v>
                </c:pt>
                <c:pt idx="102" formatCode="&quot;$&quot;#,##0.00">
                  <c:v>78.67668739857389</c:v>
                </c:pt>
                <c:pt idx="103" formatCode="&quot;$&quot;#,##0.00">
                  <c:v>79.408534643335244</c:v>
                </c:pt>
                <c:pt idx="104" formatCode="&quot;$&quot;#,##0.00">
                  <c:v>79.602193611482974</c:v>
                </c:pt>
                <c:pt idx="105" formatCode="&quot;$&quot;#,##0.00">
                  <c:v>80.04170614226453</c:v>
                </c:pt>
                <c:pt idx="106" formatCode="&quot;$&quot;#,##0.00">
                  <c:v>80.332438110650202</c:v>
                </c:pt>
                <c:pt idx="107" formatCode="&quot;$&quot;#,##0.00">
                  <c:v>80.45634075272794</c:v>
                </c:pt>
                <c:pt idx="108" formatCode="&quot;$&quot;#,##0.00">
                  <c:v>80.346042807677293</c:v>
                </c:pt>
                <c:pt idx="109" formatCode="&quot;$&quot;#,##0.00">
                  <c:v>80.615811072637896</c:v>
                </c:pt>
                <c:pt idx="110" formatCode="&quot;$&quot;#,##0.00">
                  <c:v>80.770075278718366</c:v>
                </c:pt>
                <c:pt idx="111" formatCode="&quot;$&quot;#,##0.00">
                  <c:v>80.943391883447617</c:v>
                </c:pt>
                <c:pt idx="112" formatCode="&quot;$&quot;#,##0.00">
                  <c:v>80.838193687125923</c:v>
                </c:pt>
                <c:pt idx="113" formatCode="&quot;$&quot;#,##0.00">
                  <c:v>80.676372867764613</c:v>
                </c:pt>
                <c:pt idx="114" formatCode="&quot;$&quot;#,##0.00">
                  <c:v>81.539401119372471</c:v>
                </c:pt>
                <c:pt idx="115" formatCode="&quot;$&quot;#,##0.00">
                  <c:v>82.230645315067491</c:v>
                </c:pt>
                <c:pt idx="116" formatCode="&quot;$&quot;#,##0.00">
                  <c:v>82.310501911719157</c:v>
                </c:pt>
                <c:pt idx="117" formatCode="&quot;$&quot;#,##0.00">
                  <c:v>82.592612598003797</c:v>
                </c:pt>
                <c:pt idx="118" formatCode="&quot;$&quot;#,##0.00">
                  <c:v>82.865365354002947</c:v>
                </c:pt>
                <c:pt idx="119" formatCode="&quot;$&quot;#,##0.00">
                  <c:v>83.584173053113403</c:v>
                </c:pt>
                <c:pt idx="120" formatCode="&quot;$&quot;#,##0.00">
                  <c:v>84.036579041310432</c:v>
                </c:pt>
                <c:pt idx="121" formatCode="&quot;$&quot;#,##0.00">
                  <c:v>84.712894809908107</c:v>
                </c:pt>
                <c:pt idx="122" formatCode="&quot;$&quot;#,##0.00">
                  <c:v>85.781140407706303</c:v>
                </c:pt>
                <c:pt idx="123" formatCode="&quot;$&quot;#,##0.00">
                  <c:v>87.591998094882683</c:v>
                </c:pt>
                <c:pt idx="124" formatCode="&quot;$&quot;#,##0.00">
                  <c:v>88.862665184908764</c:v>
                </c:pt>
                <c:pt idx="125" formatCode="&quot;$&quot;#,##0.00">
                  <c:v>90.159850699373493</c:v>
                </c:pt>
                <c:pt idx="126" formatCode="&quot;$&quot;#,##0.00">
                  <c:v>91.117661655068275</c:v>
                </c:pt>
                <c:pt idx="127" formatCode="&quot;$&quot;#,##0.00">
                  <c:v>90.989292398386439</c:v>
                </c:pt>
                <c:pt idx="128" formatCode="&quot;$&quot;#,##0.00">
                  <c:v>90.711671865411688</c:v>
                </c:pt>
                <c:pt idx="129" formatCode="&quot;$&quot;#,##0.00">
                  <c:v>90.75352256198687</c:v>
                </c:pt>
                <c:pt idx="130" formatCode="&quot;$&quot;#,##0.00">
                  <c:v>90.766073103767553</c:v>
                </c:pt>
                <c:pt idx="131" formatCode="&quot;$&quot;#,##0.00">
                  <c:v>90.653612414041419</c:v>
                </c:pt>
                <c:pt idx="132" formatCode="&quot;$&quot;#,##0.00">
                  <c:v>90.297254099810004</c:v>
                </c:pt>
                <c:pt idx="133" formatCode="&quot;$&quot;#,##0.00">
                  <c:v>89.548975410963337</c:v>
                </c:pt>
                <c:pt idx="134" formatCode="&quot;$&quot;#,##0.00">
                  <c:v>88.735869764082594</c:v>
                </c:pt>
                <c:pt idx="135" formatCode="&quot;$&quot;#,##0.00">
                  <c:v>88.25678759428645</c:v>
                </c:pt>
                <c:pt idx="136" formatCode="&quot;$&quot;#,##0.00">
                  <c:v>88.001945906667231</c:v>
                </c:pt>
                <c:pt idx="137" formatCode="&quot;$&quot;#,##0.00">
                  <c:v>88.314846816296736</c:v>
                </c:pt>
                <c:pt idx="138" formatCode="&quot;$&quot;#,##0.00">
                  <c:v>88.95821419045302</c:v>
                </c:pt>
                <c:pt idx="139" formatCode="&quot;$&quot;#,##0.00">
                  <c:v>89.667499925907904</c:v>
                </c:pt>
                <c:pt idx="140" formatCode="&quot;$&quot;#,##0.00">
                  <c:v>90.145833275706138</c:v>
                </c:pt>
                <c:pt idx="141" formatCode="&quot;$&quot;#,##0.00">
                  <c:v>90.342314769993664</c:v>
                </c:pt>
                <c:pt idx="142" formatCode="&quot;$&quot;#,##0.00">
                  <c:v>92.028467043328405</c:v>
                </c:pt>
                <c:pt idx="143" formatCode="&quot;$&quot;#,##0.00">
                  <c:v>94.455474367033204</c:v>
                </c:pt>
                <c:pt idx="144" formatCode="&quot;$&quot;#,##0.00">
                  <c:v>97.06314672991472</c:v>
                </c:pt>
                <c:pt idx="145" formatCode="&quot;$&quot;#,##0.00">
                  <c:v>99.633558567711447</c:v>
                </c:pt>
                <c:pt idx="146" formatCode="&quot;$&quot;#,##0.00">
                  <c:v>102.50610110822001</c:v>
                </c:pt>
                <c:pt idx="147" formatCode="&quot;$&quot;#,##0.00">
                  <c:v>106.12030086194889</c:v>
                </c:pt>
                <c:pt idx="148" formatCode="&quot;$&quot;#,##0.00">
                  <c:v>107.50467844818247</c:v>
                </c:pt>
                <c:pt idx="149" formatCode="&quot;$&quot;#,##0.00">
                  <c:v>108.0836387930308</c:v>
                </c:pt>
                <c:pt idx="150" formatCode="&quot;$&quot;#,##0.00">
                  <c:v>107.97171906124618</c:v>
                </c:pt>
                <c:pt idx="151" formatCode="&quot;$&quot;#,##0.00">
                  <c:v>107.64022593652481</c:v>
                </c:pt>
                <c:pt idx="152" formatCode="&quot;$&quot;#,##0.00">
                  <c:v>107.64906461729709</c:v>
                </c:pt>
                <c:pt idx="153" formatCode="&quot;$&quot;#,##0.00">
                  <c:v>107.3937169245644</c:v>
                </c:pt>
                <c:pt idx="154" formatCode="&quot;$&quot;#,##0.00">
                  <c:v>108.09511316355008</c:v>
                </c:pt>
                <c:pt idx="155" formatCode="&quot;$&quot;#,##0.00">
                  <c:v>107.95842134942784</c:v>
                </c:pt>
                <c:pt idx="156" formatCode="&quot;$&quot;#,##0.00">
                  <c:v>107.86988327177721</c:v>
                </c:pt>
                <c:pt idx="157" formatCode="&quot;$&quot;#,##0.00">
                  <c:v>106.88546476693783</c:v>
                </c:pt>
                <c:pt idx="158" formatCode="&quot;$&quot;#,##0.00">
                  <c:v>106.17758370761831</c:v>
                </c:pt>
                <c:pt idx="159" formatCode="&quot;$&quot;#,##0.00">
                  <c:v>105.83812066148091</c:v>
                </c:pt>
                <c:pt idx="160" formatCode="&quot;$&quot;#,##0.00">
                  <c:v>106.48964940337405</c:v>
                </c:pt>
                <c:pt idx="161" formatCode="&quot;$&quot;#,##0.00">
                  <c:v>106.74750509151315</c:v>
                </c:pt>
                <c:pt idx="162" formatCode="&quot;$&quot;#,##0.00">
                  <c:v>107.09250396006577</c:v>
                </c:pt>
                <c:pt idx="163" formatCode="&quot;$&quot;#,##0.00">
                  <c:v>107.1319475244956</c:v>
                </c:pt>
                <c:pt idx="164" formatCode="&quot;$&quot;#,##0.00">
                  <c:v>108.08040363016326</c:v>
                </c:pt>
                <c:pt idx="165" formatCode="&quot;$&quot;#,##0.00">
                  <c:v>108.80031393457143</c:v>
                </c:pt>
                <c:pt idx="166" formatCode="&quot;$&quot;#,##0.00">
                  <c:v>109.22691083799999</c:v>
                </c:pt>
                <c:pt idx="167" formatCode="&quot;$&quot;#,##0.00">
                  <c:v>109.39648620733334</c:v>
                </c:pt>
                <c:pt idx="168" formatCode="&quot;$&quot;#,##0.00">
                  <c:v>109.35282260570371</c:v>
                </c:pt>
                <c:pt idx="169" formatCode="&quot;$&quot;#,##0.00">
                  <c:v>109.47886202665843</c:v>
                </c:pt>
                <c:pt idx="170" formatCode="&quot;$&quot;#,##0.00">
                  <c:v>109.4057815762899</c:v>
                </c:pt>
                <c:pt idx="171" formatCode="&quot;$&quot;#,##0.00">
                  <c:v>108.68671900378104</c:v>
                </c:pt>
                <c:pt idx="172" formatCode="&quot;$&quot;#,##0.00">
                  <c:v>108.12300366960747</c:v>
                </c:pt>
                <c:pt idx="173" formatCode="&quot;$&quot;#,##0.00">
                  <c:v>107.47344729858359</c:v>
                </c:pt>
                <c:pt idx="174" formatCode="&quot;$&quot;#,##0.00">
                  <c:v>106.87934789889836</c:v>
                </c:pt>
                <c:pt idx="175" formatCode="&quot;$&quot;#,##0.00">
                  <c:v>106.62393725469873</c:v>
                </c:pt>
                <c:pt idx="176" formatCode="&quot;$&quot;#,##0.00">
                  <c:v>106.39639564254347</c:v>
                </c:pt>
                <c:pt idx="177" formatCode="&quot;$&quot;#,##0.00">
                  <c:v>106.35719661086713</c:v>
                </c:pt>
                <c:pt idx="178" formatCode="&quot;$&quot;#,##0.00">
                  <c:v>105.80670847511888</c:v>
                </c:pt>
                <c:pt idx="179" formatCode="&quot;$&quot;#,##0.00">
                  <c:v>104.86077325842579</c:v>
                </c:pt>
                <c:pt idx="180" formatCode="&quot;$&quot;#,##0.00">
                  <c:v>104.40726808988674</c:v>
                </c:pt>
                <c:pt idx="181" formatCode="&quot;$&quot;#,##0.00">
                  <c:v>104.40120851435636</c:v>
                </c:pt>
                <c:pt idx="182" formatCode="&quot;$&quot;#,##0.00">
                  <c:v>104.7898288444994</c:v>
                </c:pt>
                <c:pt idx="183" formatCode="&quot;$&quot;#,##0.00">
                  <c:v>105.01431132349953</c:v>
                </c:pt>
                <c:pt idx="184" formatCode="&quot;$&quot;#,##0.00">
                  <c:v>105.71335325161073</c:v>
                </c:pt>
                <c:pt idx="185" formatCode="&quot;$&quot;#,##0.00">
                  <c:v>104.78149697347502</c:v>
                </c:pt>
                <c:pt idx="186" formatCode="&quot;$&quot;#,##0.00">
                  <c:v>103.79671986825835</c:v>
                </c:pt>
                <c:pt idx="187" formatCode="&quot;$&quot;#,##0.00">
                  <c:v>103.59744878642317</c:v>
                </c:pt>
                <c:pt idx="188" formatCode="&quot;$&quot;#,##0.00">
                  <c:v>103.34246016721802</c:v>
                </c:pt>
                <c:pt idx="189" formatCode="&quot;$&quot;#,##0.00">
                  <c:v>102.67524679672513</c:v>
                </c:pt>
                <c:pt idx="190" formatCode="&quot;$&quot;#,##0.00">
                  <c:v>102.48296973078622</c:v>
                </c:pt>
                <c:pt idx="191" formatCode="&quot;$&quot;#,##0.00">
                  <c:v>102.7400875683893</c:v>
                </c:pt>
                <c:pt idx="192" formatCode="&quot;$&quot;#,##0.00">
                  <c:v>103.56451255319168</c:v>
                </c:pt>
                <c:pt idx="193" formatCode="&quot;$&quot;#,##0.00">
                  <c:v>103.89684309692686</c:v>
                </c:pt>
                <c:pt idx="194" formatCode="&quot;$&quot;#,##0.00">
                  <c:v>104.07087796427643</c:v>
                </c:pt>
                <c:pt idx="195" formatCode="&quot;$&quot;#,##0.00">
                  <c:v>104.28623841665944</c:v>
                </c:pt>
                <c:pt idx="196" formatCode="&quot;$&quot;#,##0.00">
                  <c:v>105.36929654629067</c:v>
                </c:pt>
                <c:pt idx="197" formatCode="&quot;$&quot;#,##0.00">
                  <c:v>106.84056398044829</c:v>
                </c:pt>
                <c:pt idx="198" formatCode="&quot;$&quot;#,##0.00">
                  <c:v>108.01377198479311</c:v>
                </c:pt>
                <c:pt idx="199" formatCode="&quot;$&quot;#,##0.00">
                  <c:v>109.8840448770613</c:v>
                </c:pt>
                <c:pt idx="200" formatCode="&quot;$&quot;#,##0.00">
                  <c:v>111.31647934882545</c:v>
                </c:pt>
                <c:pt idx="201" formatCode="&quot;$&quot;#,##0.00">
                  <c:v>112.4439283824198</c:v>
                </c:pt>
                <c:pt idx="202" formatCode="&quot;$&quot;#,##0.00">
                  <c:v>113.97416651965985</c:v>
                </c:pt>
                <c:pt idx="203" formatCode="&quot;$&quot;#,##0.00">
                  <c:v>115.2732406264021</c:v>
                </c:pt>
                <c:pt idx="204" formatCode="&quot;$&quot;#,##0.00">
                  <c:v>116.8480760427572</c:v>
                </c:pt>
                <c:pt idx="205" formatCode="&quot;$&quot;#,##0.00">
                  <c:v>118.19961469992226</c:v>
                </c:pt>
                <c:pt idx="206" formatCode="&quot;$&quot;#,##0.00">
                  <c:v>119.10636698882843</c:v>
                </c:pt>
                <c:pt idx="207" formatCode="&quot;$&quot;#,##0.00">
                  <c:v>119.5627298801999</c:v>
                </c:pt>
                <c:pt idx="208" formatCode="&quot;$&quot;#,##0.00">
                  <c:v>119.71101212904438</c:v>
                </c:pt>
                <c:pt idx="209" formatCode="&quot;$&quot;#,##0.00">
                  <c:v>120.93745387814565</c:v>
                </c:pt>
                <c:pt idx="210" formatCode="&quot;$&quot;#,##0.00">
                  <c:v>122.42468634966883</c:v>
                </c:pt>
                <c:pt idx="211" formatCode="&quot;$&quot;#,##0.00">
                  <c:v>124.22586716085354</c:v>
                </c:pt>
                <c:pt idx="212" formatCode="&quot;$&quot;#,##0.00">
                  <c:v>127.17567445844163</c:v>
                </c:pt>
                <c:pt idx="213" formatCode="&quot;$&quot;#,##0.00">
                  <c:v>129.21219124545459</c:v>
                </c:pt>
                <c:pt idx="214" formatCode="&quot;$&quot;#,##0.00">
                  <c:v>133.86725985757579</c:v>
                </c:pt>
                <c:pt idx="215" formatCode="&quot;$&quot;#,##0.00">
                  <c:v>137.21231322255895</c:v>
                </c:pt>
                <c:pt idx="216" formatCode="&quot;$&quot;#,##0.00">
                  <c:v>137.80291028421252</c:v>
                </c:pt>
                <c:pt idx="217" formatCode="&quot;$&quot;#,##0.00">
                  <c:v>139.62670799883196</c:v>
                </c:pt>
                <c:pt idx="218" formatCode="&quot;$&quot;#,##0.00">
                  <c:v>141.46299511020263</c:v>
                </c:pt>
                <c:pt idx="219" formatCode="&quot;$&quot;#,##0.00">
                  <c:v>142.58010730793538</c:v>
                </c:pt>
                <c:pt idx="220" formatCode="&quot;$&quot;#,##0.00">
                  <c:v>144.77341679506085</c:v>
                </c:pt>
                <c:pt idx="221" formatCode="&quot;$&quot;#,##0.00">
                  <c:v>146.23265750726955</c:v>
                </c:pt>
                <c:pt idx="222" formatCode="&quot;$&quot;#,##0.00">
                  <c:v>148.18540028343187</c:v>
                </c:pt>
                <c:pt idx="223" formatCode="&quot;$&quot;#,##0.00">
                  <c:v>149.79086688711368</c:v>
                </c:pt>
                <c:pt idx="224" formatCode="&quot;$&quot;#,##0.00">
                  <c:v>150.39734091219952</c:v>
                </c:pt>
                <c:pt idx="225" formatCode="&quot;$&quot;#,##0.00">
                  <c:v>150.29126515393295</c:v>
                </c:pt>
                <c:pt idx="226" formatCode="&quot;$&quot;#,##0.00">
                  <c:v>151.9598728975034</c:v>
                </c:pt>
                <c:pt idx="227" formatCode="&quot;$&quot;#,##0.00">
                  <c:v>152.59323447583597</c:v>
                </c:pt>
                <c:pt idx="228" formatCode="&quot;$&quot;#,##0.00">
                  <c:v>154.66362681453907</c:v>
                </c:pt>
                <c:pt idx="229" formatCode="&quot;$&quot;#,##0.00">
                  <c:v>155.48726530019704</c:v>
                </c:pt>
                <c:pt idx="230" formatCode="&quot;$&quot;#,##0.00">
                  <c:v>154.07009523348657</c:v>
                </c:pt>
                <c:pt idx="231" formatCode="&quot;$&quot;#,##0.00">
                  <c:v>153.31674073715621</c:v>
                </c:pt>
                <c:pt idx="232" formatCode="&quot;$&quot;#,##0.00">
                  <c:v>151.24857612889929</c:v>
                </c:pt>
                <c:pt idx="233" formatCode="&quot;$&quot;#,##0.00">
                  <c:v>148.54000365581055</c:v>
                </c:pt>
                <c:pt idx="234" formatCode="&quot;$&quot;#,##0.00">
                  <c:v>147.7200028434082</c:v>
                </c:pt>
                <c:pt idx="235" formatCode="&quot;$&quot;#,##0.00">
                  <c:v>147.1688911004286</c:v>
                </c:pt>
                <c:pt idx="236" formatCode="&quot;$&quot;#,##0.00">
                  <c:v>145.15358196700004</c:v>
                </c:pt>
                <c:pt idx="237" formatCode="&quot;$&quot;#,##0.00">
                  <c:v>143.6861193076667</c:v>
                </c:pt>
                <c:pt idx="238" formatCode="&quot;$&quot;#,##0.00">
                  <c:v>141.489203905963</c:v>
                </c:pt>
                <c:pt idx="239" formatCode="&quot;$&quot;#,##0.00">
                  <c:v>140.1804919268601</c:v>
                </c:pt>
                <c:pt idx="240" formatCode="&quot;$&quot;#,##0.00">
                  <c:v>141.58482705422452</c:v>
                </c:pt>
                <c:pt idx="241" formatCode="&quot;$&quot;#,##0.00">
                  <c:v>140.9304210421746</c:v>
                </c:pt>
                <c:pt idx="242" formatCode="&quot;$&quot;#,##0.00">
                  <c:v>140.22366081058024</c:v>
                </c:pt>
                <c:pt idx="243" formatCode="&quot;$&quot;#,##0.00">
                  <c:v>139.24062507489575</c:v>
                </c:pt>
                <c:pt idx="244" formatCode="&quot;$&quot;#,##0.00">
                  <c:v>140.35381950269669</c:v>
                </c:pt>
                <c:pt idx="245" formatCode="&quot;$&quot;#,##0.00">
                  <c:v>141.13741516876408</c:v>
                </c:pt>
                <c:pt idx="246" formatCode="&quot;$&quot;#,##0.00">
                  <c:v>142.24910068681652</c:v>
                </c:pt>
                <c:pt idx="247" formatCode="&quot;$&quot;#,##0.00">
                  <c:v>144.94041164530174</c:v>
                </c:pt>
                <c:pt idx="248" formatCode="&quot;$&quot;#,##0.00">
                  <c:v>146.76476461301246</c:v>
                </c:pt>
                <c:pt idx="249" formatCode="&quot;$&quot;#,##0.00">
                  <c:v>147.09703914345414</c:v>
                </c:pt>
                <c:pt idx="250" formatCode="&quot;$&quot;#,##0.00">
                  <c:v>146.66436377824212</c:v>
                </c:pt>
                <c:pt idx="251" formatCode="&quot;$&quot;#,##0.00">
                  <c:v>146.05006071641054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1-44B2-8A21-3B0D3FDEC0DF}"/>
            </c:ext>
          </c:extLst>
        </c:ser>
        <c:ser>
          <c:idx val="2"/>
          <c:order val="2"/>
          <c:tx>
            <c:strRef>
              <c:f>'EMA Chart'!$D$1</c:f>
              <c:strCache>
                <c:ptCount val="1"/>
                <c:pt idx="0">
                  <c:v>20 day 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'EMA Chart'!$A$2:$A$253</c:f>
              <c:numCache>
                <c:formatCode>mm/dd/yyyy</c:formatCode>
                <c:ptCount val="252"/>
                <c:pt idx="0">
                  <c:v>44287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 formatCode="m/d/yyyy">
                  <c:v>44480</c:v>
                </c:pt>
                <c:pt idx="195" formatCode="m/d/yyyy">
                  <c:v>44481</c:v>
                </c:pt>
                <c:pt idx="196" formatCode="m/d/yyyy">
                  <c:v>44482</c:v>
                </c:pt>
                <c:pt idx="197" formatCode="m/d/yyyy">
                  <c:v>44483</c:v>
                </c:pt>
                <c:pt idx="198" formatCode="m/d/yyyy">
                  <c:v>44484</c:v>
                </c:pt>
                <c:pt idx="199" formatCode="m/d/yyyy">
                  <c:v>44487</c:v>
                </c:pt>
                <c:pt idx="200" formatCode="m/d/yyyy">
                  <c:v>44488</c:v>
                </c:pt>
                <c:pt idx="201" formatCode="m/d/yyyy">
                  <c:v>44489</c:v>
                </c:pt>
                <c:pt idx="202" formatCode="m/d/yyyy">
                  <c:v>44490</c:v>
                </c:pt>
                <c:pt idx="203" formatCode="m/d/yyyy">
                  <c:v>44491</c:v>
                </c:pt>
                <c:pt idx="204" formatCode="m/d/yyyy">
                  <c:v>44494</c:v>
                </c:pt>
                <c:pt idx="205" formatCode="m/d/yyyy">
                  <c:v>44495</c:v>
                </c:pt>
                <c:pt idx="206" formatCode="m/d/yyyy">
                  <c:v>44496</c:v>
                </c:pt>
                <c:pt idx="207" formatCode="m/d/yyyy">
                  <c:v>44497</c:v>
                </c:pt>
                <c:pt idx="208" formatCode="m/d/yyyy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 formatCode="m/d/yyyy">
                  <c:v>44510</c:v>
                </c:pt>
                <c:pt idx="217" formatCode="m/d/yyyy">
                  <c:v>44511</c:v>
                </c:pt>
                <c:pt idx="218" formatCode="m/d/yyyy">
                  <c:v>44512</c:v>
                </c:pt>
                <c:pt idx="219" formatCode="m/d/yyyy">
                  <c:v>44515</c:v>
                </c:pt>
                <c:pt idx="220" formatCode="m/d/yyyy">
                  <c:v>44516</c:v>
                </c:pt>
                <c:pt idx="221" formatCode="m/d/yyyy">
                  <c:v>44517</c:v>
                </c:pt>
                <c:pt idx="222" formatCode="m/d/yyyy">
                  <c:v>44518</c:v>
                </c:pt>
                <c:pt idx="223" formatCode="m/d/yyyy">
                  <c:v>44519</c:v>
                </c:pt>
                <c:pt idx="224" formatCode="m/d/yyyy">
                  <c:v>44522</c:v>
                </c:pt>
                <c:pt idx="225" formatCode="m/d/yyyy">
                  <c:v>44523</c:v>
                </c:pt>
                <c:pt idx="226" formatCode="m/d/yyyy">
                  <c:v>44524</c:v>
                </c:pt>
                <c:pt idx="227" formatCode="m/d/yyyy">
                  <c:v>44526</c:v>
                </c:pt>
                <c:pt idx="228" formatCode="m/d/yyyy">
                  <c:v>44529</c:v>
                </c:pt>
                <c:pt idx="229" formatCode="m/d/yyyy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 formatCode="m/d/yyyy">
                  <c:v>44540</c:v>
                </c:pt>
                <c:pt idx="238" formatCode="m/d/yyyy">
                  <c:v>44543</c:v>
                </c:pt>
                <c:pt idx="239" formatCode="m/d/yyyy">
                  <c:v>44544</c:v>
                </c:pt>
                <c:pt idx="240" formatCode="m/d/yyyy">
                  <c:v>44545</c:v>
                </c:pt>
                <c:pt idx="241" formatCode="m/d/yyyy">
                  <c:v>44546</c:v>
                </c:pt>
                <c:pt idx="242" formatCode="m/d/yyyy">
                  <c:v>44547</c:v>
                </c:pt>
                <c:pt idx="243" formatCode="m/d/yyyy">
                  <c:v>44550</c:v>
                </c:pt>
                <c:pt idx="244" formatCode="m/d/yyyy">
                  <c:v>44551</c:v>
                </c:pt>
                <c:pt idx="245" formatCode="m/d/yyyy">
                  <c:v>44552</c:v>
                </c:pt>
                <c:pt idx="246" formatCode="m/d/yyyy">
                  <c:v>44553</c:v>
                </c:pt>
                <c:pt idx="247" formatCode="m/d/yyyy">
                  <c:v>44557</c:v>
                </c:pt>
                <c:pt idx="248" formatCode="m/d/yyyy">
                  <c:v>44558</c:v>
                </c:pt>
                <c:pt idx="249" formatCode="m/d/yyyy">
                  <c:v>44559</c:v>
                </c:pt>
                <c:pt idx="250" formatCode="m/d/yyyy">
                  <c:v>44560</c:v>
                </c:pt>
                <c:pt idx="251" formatCode="m/d/yyyy">
                  <c:v>44561</c:v>
                </c:pt>
              </c:numCache>
            </c:numRef>
          </c:cat>
          <c:val>
            <c:numRef>
              <c:f>'EMA Chart'!$D$2:$D$253</c:f>
              <c:numCache>
                <c:formatCode>General</c:formatCode>
                <c:ptCount val="252"/>
                <c:pt idx="20" formatCode="&quot;$&quot;#,##0.00">
                  <c:v>91.477499999999992</c:v>
                </c:pt>
                <c:pt idx="21" formatCode="&quot;$&quot;#,##0.00">
                  <c:v>90.902003503156777</c:v>
                </c:pt>
                <c:pt idx="22" formatCode="&quot;$&quot;#,##0.00">
                  <c:v>90.402653597503146</c:v>
                </c:pt>
                <c:pt idx="23" formatCode="&quot;$&quot;#,##0.00">
                  <c:v>89.976989896675477</c:v>
                </c:pt>
                <c:pt idx="24" formatCode="&quot;$&quot;#,##0.00">
                  <c:v>89.793218527203152</c:v>
                </c:pt>
                <c:pt idx="25" formatCode="&quot;$&quot;#,##0.00">
                  <c:v>89.73719789494443</c:v>
                </c:pt>
                <c:pt idx="26" formatCode="&quot;$&quot;#,##0.00">
                  <c:v>89.832336134938814</c:v>
                </c:pt>
                <c:pt idx="27" formatCode="&quot;$&quot;#,##0.00">
                  <c:v>90.029526619135964</c:v>
                </c:pt>
                <c:pt idx="28" formatCode="&quot;$&quot;#,##0.00">
                  <c:v>90.33352942468062</c:v>
                </c:pt>
                <c:pt idx="29" formatCode="&quot;$&quot;#,##0.00">
                  <c:v>90.573060532988833</c:v>
                </c:pt>
                <c:pt idx="30" formatCode="&quot;$&quot;#,##0.00">
                  <c:v>90.686699819101761</c:v>
                </c:pt>
                <c:pt idx="31" formatCode="&quot;$&quot;#,##0.00">
                  <c:v>90.654372976424312</c:v>
                </c:pt>
                <c:pt idx="32" formatCode="&quot;$&quot;#,##0.00">
                  <c:v>90.581761776462685</c:v>
                </c:pt>
                <c:pt idx="33" formatCode="&quot;$&quot;#,##0.00">
                  <c:v>90.280465530734645</c:v>
                </c:pt>
                <c:pt idx="34" formatCode="&quot;$&quot;#,##0.00">
                  <c:v>89.824596664517216</c:v>
                </c:pt>
                <c:pt idx="35" formatCode="&quot;$&quot;#,##0.00">
                  <c:v>89.406374922508292</c:v>
                </c:pt>
                <c:pt idx="36" formatCode="&quot;$&quot;#,##0.00">
                  <c:v>88.808370415737045</c:v>
                </c:pt>
                <c:pt idx="37" formatCode="&quot;$&quot;#,##0.00">
                  <c:v>88.234349397283466</c:v>
                </c:pt>
                <c:pt idx="38" formatCode="&quot;$&quot;#,##0.00">
                  <c:v>87.796023131933353</c:v>
                </c:pt>
                <c:pt idx="39" formatCode="&quot;$&quot;#,##0.00">
                  <c:v>87.34982461921868</c:v>
                </c:pt>
                <c:pt idx="40" formatCode="&quot;$&quot;#,##0.00">
                  <c:v>86.759416895763195</c:v>
                </c:pt>
                <c:pt idx="41" formatCode="&quot;$&quot;#,##0.00">
                  <c:v>85.957347191659835</c:v>
                </c:pt>
                <c:pt idx="42" formatCode="&quot;$&quot;#,##0.00">
                  <c:v>85.104868126626457</c:v>
                </c:pt>
                <c:pt idx="43" formatCode="&quot;$&quot;#,##0.00">
                  <c:v>84.038807056340758</c:v>
                </c:pt>
                <c:pt idx="44" formatCode="&quot;$&quot;#,##0.00">
                  <c:v>83.121866060422718</c:v>
                </c:pt>
                <c:pt idx="45" formatCode="&quot;$&quot;#,##0.00">
                  <c:v>82.290537998179829</c:v>
                </c:pt>
                <c:pt idx="46" formatCode="&quot;$&quot;#,##0.00">
                  <c:v>81.735263590246234</c:v>
                </c:pt>
                <c:pt idx="47" formatCode="&quot;$&quot;#,##0.00">
                  <c:v>81.365516672348321</c:v>
                </c:pt>
                <c:pt idx="48" formatCode="&quot;$&quot;#,##0.00">
                  <c:v>81.197866478936078</c:v>
                </c:pt>
                <c:pt idx="49" formatCode="&quot;$&quot;#,##0.00">
                  <c:v>81.173097029640473</c:v>
                </c:pt>
                <c:pt idx="50" formatCode="&quot;$&quot;#,##0.00">
                  <c:v>81.230058867491749</c:v>
                </c:pt>
                <c:pt idx="51" formatCode="&quot;$&quot;#,##0.00">
                  <c:v>81.11093410927873</c:v>
                </c:pt>
                <c:pt idx="52" formatCode="&quot;$&quot;#,##0.00">
                  <c:v>80.937590287185486</c:v>
                </c:pt>
                <c:pt idx="53" formatCode="&quot;$&quot;#,##0.00">
                  <c:v>80.80124203494708</c:v>
                </c:pt>
                <c:pt idx="54" formatCode="&quot;$&quot;#,##0.00">
                  <c:v>80.599192251003004</c:v>
                </c:pt>
                <c:pt idx="55" formatCode="&quot;$&quot;#,##0.00">
                  <c:v>80.273547702641622</c:v>
                </c:pt>
                <c:pt idx="56" formatCode="&quot;$&quot;#,##0.00">
                  <c:v>79.876377657206135</c:v>
                </c:pt>
                <c:pt idx="57" formatCode="&quot;$&quot;#,##0.00">
                  <c:v>79.514317868870791</c:v>
                </c:pt>
                <c:pt idx="58" formatCode="&quot;$&quot;#,##0.00">
                  <c:v>79.178043781168142</c:v>
                </c:pt>
                <c:pt idx="59" formatCode="&quot;$&quot;#,##0.00">
                  <c:v>78.817678282129833</c:v>
                </c:pt>
                <c:pt idx="60" formatCode="&quot;$&quot;#,##0.00">
                  <c:v>78.58399158359407</c:v>
                </c:pt>
                <c:pt idx="61" formatCode="&quot;$&quot;#,##0.00">
                  <c:v>78.566379058129513</c:v>
                </c:pt>
                <c:pt idx="62" formatCode="&quot;$&quot;#,##0.00">
                  <c:v>78.697137947261837</c:v>
                </c:pt>
                <c:pt idx="63" formatCode="&quot;$&quot;#,##0.00">
                  <c:v>78.911688981563543</c:v>
                </c:pt>
                <c:pt idx="64" formatCode="&quot;$&quot;#,##0.00">
                  <c:v>79.203864842730567</c:v>
                </c:pt>
                <c:pt idx="65" formatCode="&quot;$&quot;#,##0.00">
                  <c:v>79.585360618363438</c:v>
                </c:pt>
                <c:pt idx="66" formatCode="&quot;$&quot;#,##0.00">
                  <c:v>79.972914328641906</c:v>
                </c:pt>
                <c:pt idx="67" formatCode="&quot;$&quot;#,##0.00">
                  <c:v>80.138574507519408</c:v>
                </c:pt>
                <c:pt idx="68" formatCode="&quot;$&quot;#,##0.00">
                  <c:v>80.241328220296197</c:v>
                </c:pt>
                <c:pt idx="69" formatCode="&quot;$&quot;#,##0.00">
                  <c:v>80.219965492455174</c:v>
                </c:pt>
                <c:pt idx="70" formatCode="&quot;$&quot;#,##0.00">
                  <c:v>80.344821842652323</c:v>
                </c:pt>
                <c:pt idx="71" formatCode="&quot;$&quot;#,##0.00">
                  <c:v>80.50949682770235</c:v>
                </c:pt>
                <c:pt idx="72" formatCode="&quot;$&quot;#,##0.00">
                  <c:v>80.638769506179401</c:v>
                </c:pt>
                <c:pt idx="73" formatCode="&quot;$&quot;#,##0.00">
                  <c:v>80.649377941002342</c:v>
                </c:pt>
                <c:pt idx="74" formatCode="&quot;$&quot;#,##0.00">
                  <c:v>80.703233515598825</c:v>
                </c:pt>
                <c:pt idx="75" formatCode="&quot;$&quot;#,##0.00">
                  <c:v>80.654665479707859</c:v>
                </c:pt>
                <c:pt idx="76" formatCode="&quot;$&quot;#,##0.00">
                  <c:v>80.72925195282528</c:v>
                </c:pt>
                <c:pt idx="77" formatCode="&quot;$&quot;#,##0.00">
                  <c:v>81.005520216670376</c:v>
                </c:pt>
                <c:pt idx="78" formatCode="&quot;$&quot;#,##0.00">
                  <c:v>81.380274093975657</c:v>
                </c:pt>
                <c:pt idx="79" formatCode="&quot;$&quot;#,##0.00">
                  <c:v>81.737333891655368</c:v>
                </c:pt>
                <c:pt idx="80" formatCode="&quot;$&quot;#,##0.00">
                  <c:v>82.060625182021852</c:v>
                </c:pt>
                <c:pt idx="81" formatCode="&quot;$&quot;#,##0.00">
                  <c:v>82.234437188193084</c:v>
                </c:pt>
                <c:pt idx="82" formatCode="&quot;$&quot;#,##0.00">
                  <c:v>82.157635207324176</c:v>
                </c:pt>
                <c:pt idx="83" formatCode="&quot;$&quot;#,##0.00">
                  <c:v>81.935982887671429</c:v>
                </c:pt>
                <c:pt idx="84" formatCode="&quot;$&quot;#,##0.00">
                  <c:v>81.599132329477953</c:v>
                </c:pt>
                <c:pt idx="85" formatCode="&quot;$&quot;#,##0.00">
                  <c:v>81.212191506399051</c:v>
                </c:pt>
                <c:pt idx="86" formatCode="&quot;$&quot;#,##0.00">
                  <c:v>80.859489452615563</c:v>
                </c:pt>
                <c:pt idx="87" formatCode="&quot;$&quot;#,##0.00">
                  <c:v>80.405657866864289</c:v>
                </c:pt>
                <c:pt idx="88" formatCode="&quot;$&quot;#,##0.00">
                  <c:v>79.954542074651073</c:v>
                </c:pt>
                <c:pt idx="89" formatCode="&quot;$&quot;#,##0.00">
                  <c:v>79.419198344810937</c:v>
                </c:pt>
                <c:pt idx="90" formatCode="&quot;$&quot;#,##0.00">
                  <c:v>78.782795429484878</c:v>
                </c:pt>
                <c:pt idx="91" formatCode="&quot;$&quot;#,##0.00">
                  <c:v>78.190759323695801</c:v>
                </c:pt>
                <c:pt idx="92" formatCode="&quot;$&quot;#,##0.00">
                  <c:v>77.657761712850757</c:v>
                </c:pt>
                <c:pt idx="93" formatCode="&quot;$&quot;#,##0.00">
                  <c:v>77.17642924639631</c:v>
                </c:pt>
                <c:pt idx="94" formatCode="&quot;$&quot;#,##0.00">
                  <c:v>76.838515569336394</c:v>
                </c:pt>
                <c:pt idx="95" formatCode="&quot;$&quot;#,##0.00">
                  <c:v>76.6944188723823</c:v>
                </c:pt>
                <c:pt idx="96" formatCode="&quot;$&quot;#,##0.00">
                  <c:v>76.630734753366497</c:v>
                </c:pt>
                <c:pt idx="97" formatCode="&quot;$&quot;#,##0.00">
                  <c:v>76.632173508363536</c:v>
                </c:pt>
                <c:pt idx="98" formatCode="&quot;$&quot;#,##0.00">
                  <c:v>76.693677273319111</c:v>
                </c:pt>
                <c:pt idx="99" formatCode="&quot;$&quot;#,##0.00">
                  <c:v>76.812183142325864</c:v>
                </c:pt>
                <c:pt idx="100" formatCode="&quot;$&quot;#,##0.00">
                  <c:v>76.963270241239769</c:v>
                </c:pt>
                <c:pt idx="101" formatCode="&quot;$&quot;#,##0.00">
                  <c:v>77.208581190398064</c:v>
                </c:pt>
                <c:pt idx="102" formatCode="&quot;$&quot;#,##0.00">
                  <c:v>77.534827014437141</c:v>
                </c:pt>
                <c:pt idx="103" formatCode="&quot;$&quot;#,##0.00">
                  <c:v>77.95120648752561</c:v>
                </c:pt>
                <c:pt idx="104" formatCode="&quot;$&quot;#,##0.00">
                  <c:v>78.318092515071697</c:v>
                </c:pt>
                <c:pt idx="105" formatCode="&quot;$&quot;#,##0.00">
                  <c:v>78.70111776555899</c:v>
                </c:pt>
                <c:pt idx="106" formatCode="&quot;$&quot;#,##0.00">
                  <c:v>79.063633397801482</c:v>
                </c:pt>
                <c:pt idx="107" formatCode="&quot;$&quot;#,##0.00">
                  <c:v>79.373123921118463</c:v>
                </c:pt>
                <c:pt idx="108" formatCode="&quot;$&quot;#,##0.00">
                  <c:v>79.589328118131533</c:v>
                </c:pt>
                <c:pt idx="109" formatCode="&quot;$&quot;#,##0.00">
                  <c:v>79.817435441355173</c:v>
                </c:pt>
                <c:pt idx="110" formatCode="&quot;$&quot;#,##0.00">
                  <c:v>80.02913318299143</c:v>
                </c:pt>
                <c:pt idx="111" formatCode="&quot;$&quot;#,##0.00">
                  <c:v>80.232301783092808</c:v>
                </c:pt>
                <c:pt idx="112" formatCode="&quot;$&quot;#,##0.00">
                  <c:v>80.366944428433499</c:v>
                </c:pt>
                <c:pt idx="113" formatCode="&quot;$&quot;#,##0.00">
                  <c:v>80.435706303840419</c:v>
                </c:pt>
                <c:pt idx="114" formatCode="&quot;$&quot;#,##0.00">
                  <c:v>80.680971818403094</c:v>
                </c:pt>
                <c:pt idx="115" formatCode="&quot;$&quot;#,##0.00">
                  <c:v>81.025343706550728</c:v>
                </c:pt>
                <c:pt idx="116" formatCode="&quot;$&quot;#,##0.00">
                  <c:v>81.310934418810376</c:v>
                </c:pt>
                <c:pt idx="117" formatCode="&quot;$&quot;#,##0.00">
                  <c:v>81.595751791964474</c:v>
                </c:pt>
                <c:pt idx="118" formatCode="&quot;$&quot;#,##0.00">
                  <c:v>81.877888139084121</c:v>
                </c:pt>
                <c:pt idx="119" formatCode="&quot;$&quot;#,##0.00">
                  <c:v>82.257062564423961</c:v>
                </c:pt>
                <c:pt idx="120" formatCode="&quot;$&quot;#,##0.00">
                  <c:v>82.65251067039874</c:v>
                </c:pt>
                <c:pt idx="121" formatCode="&quot;$&quot;#,##0.00">
                  <c:v>83.110373812511924</c:v>
                </c:pt>
                <c:pt idx="122" formatCode="&quot;$&quot;#,##0.00">
                  <c:v>83.703877500332894</c:v>
                </c:pt>
                <c:pt idx="123" formatCode="&quot;$&quot;#,##0.00">
                  <c:v>84.567904299121736</c:v>
                </c:pt>
                <c:pt idx="124" formatCode="&quot;$&quot;#,##0.00">
                  <c:v>85.522295607074398</c:v>
                </c:pt>
                <c:pt idx="125" formatCode="&quot;$&quot;#,##0.00">
                  <c:v>86.552863405363084</c:v>
                </c:pt>
                <c:pt idx="126" formatCode="&quot;$&quot;#,##0.00">
                  <c:v>87.567263016408688</c:v>
                </c:pt>
                <c:pt idx="127" formatCode="&quot;$&quot;#,##0.00">
                  <c:v>88.327713990181536</c:v>
                </c:pt>
                <c:pt idx="128" formatCode="&quot;$&quot;#,##0.00">
                  <c:v>88.857482406899351</c:v>
                </c:pt>
                <c:pt idx="129" formatCode="&quot;$&quot;#,##0.00">
                  <c:v>89.278824663585468</c:v>
                </c:pt>
                <c:pt idx="130" formatCode="&quot;$&quot;#,##0.00">
                  <c:v>89.60932431695926</c:v>
                </c:pt>
                <c:pt idx="131" formatCode="&quot;$&quot;#,##0.00">
                  <c:v>89.841388338533079</c:v>
                </c:pt>
                <c:pt idx="132" formatCode="&quot;$&quot;#,##0.00">
                  <c:v>89.942691841039064</c:v>
                </c:pt>
                <c:pt idx="133" formatCode="&quot;$&quot;#,##0.00">
                  <c:v>89.855199301022225</c:v>
                </c:pt>
                <c:pt idx="134" formatCode="&quot;$&quot;#,##0.00">
                  <c:v>89.606459403924532</c:v>
                </c:pt>
                <c:pt idx="135" formatCode="&quot;$&quot;#,##0.00">
                  <c:v>89.306532335116074</c:v>
                </c:pt>
                <c:pt idx="136" formatCode="&quot;$&quot;#,##0.00">
                  <c:v>89.016624239905212</c:v>
                </c:pt>
                <c:pt idx="137" formatCode="&quot;$&quot;#,##0.00">
                  <c:v>88.860673701325553</c:v>
                </c:pt>
                <c:pt idx="138" formatCode="&quot;$&quot;#,##0.00">
                  <c:v>88.88234936557609</c:v>
                </c:pt>
                <c:pt idx="139" formatCode="&quot;$&quot;#,##0.00">
                  <c:v>89.056827267872038</c:v>
                </c:pt>
                <c:pt idx="140" formatCode="&quot;$&quot;#,##0.00">
                  <c:v>89.298828602946287</c:v>
                </c:pt>
                <c:pt idx="141" formatCode="&quot;$&quot;#,##0.00">
                  <c:v>89.530714417845701</c:v>
                </c:pt>
                <c:pt idx="142" formatCode="&quot;$&quot;#,##0.00">
                  <c:v>90.085770556841851</c:v>
                </c:pt>
                <c:pt idx="143" formatCode="&quot;$&quot;#,##0.00">
                  <c:v>91.05681584799548</c:v>
                </c:pt>
                <c:pt idx="144" formatCode="&quot;$&quot;#,##0.00">
                  <c:v>92.391556043977531</c:v>
                </c:pt>
                <c:pt idx="145" formatCode="&quot;$&quot;#,##0.00">
                  <c:v>94.000889938140631</c:v>
                </c:pt>
                <c:pt idx="146" formatCode="&quot;$&quot;#,##0.00">
                  <c:v>95.890936864824937</c:v>
                </c:pt>
                <c:pt idx="147" formatCode="&quot;$&quot;#,##0.00">
                  <c:v>98.164128864185827</c:v>
                </c:pt>
                <c:pt idx="148" formatCode="&quot;$&quot;#,##0.00">
                  <c:v>100.23980654951842</c:v>
                </c:pt>
                <c:pt idx="149" formatCode="&quot;$&quot;#,##0.00">
                  <c:v>101.98288038141006</c:v>
                </c:pt>
                <c:pt idx="150" formatCode="&quot;$&quot;#,##0.00">
                  <c:v>103.31373342137363</c:v>
                </c:pt>
                <c:pt idx="151" formatCode="&quot;$&quot;#,##0.00">
                  <c:v>104.27517620251832</c:v>
                </c:pt>
                <c:pt idx="152" formatCode="&quot;$&quot;#,##0.00">
                  <c:v>105.02492918358027</c:v>
                </c:pt>
                <c:pt idx="153" formatCode="&quot;$&quot;#,##0.00">
                  <c:v>105.55132645935453</c:v>
                </c:pt>
                <c:pt idx="154" formatCode="&quot;$&quot;#,##0.00">
                  <c:v>106.1166123936202</c:v>
                </c:pt>
                <c:pt idx="155" formatCode="&quot;$&quot;#,##0.00">
                  <c:v>106.52590327268857</c:v>
                </c:pt>
                <c:pt idx="156" formatCode="&quot;$&quot;#,##0.00">
                  <c:v>106.82456549470827</c:v>
                </c:pt>
                <c:pt idx="157" formatCode="&quot;$&quot;#,##0.00">
                  <c:v>106.83809866631483</c:v>
                </c:pt>
                <c:pt idx="158" formatCode="&quot;$&quot;#,##0.00">
                  <c:v>106.69131756438227</c:v>
                </c:pt>
                <c:pt idx="159" formatCode="&quot;$&quot;#,##0.00">
                  <c:v>106.50171825262642</c:v>
                </c:pt>
                <c:pt idx="160" formatCode="&quot;$&quot;#,##0.00">
                  <c:v>106.49903628612589</c:v>
                </c:pt>
                <c:pt idx="161" formatCode="&quot;$&quot;#,##0.00">
                  <c:v>106.55425157621195</c:v>
                </c:pt>
                <c:pt idx="162" formatCode="&quot;$&quot;#,##0.00">
                  <c:v>106.67386321706834</c:v>
                </c:pt>
                <c:pt idx="163" formatCode="&quot;$&quot;#,##0.00">
                  <c:v>106.77565972982995</c:v>
                </c:pt>
                <c:pt idx="164" formatCode="&quot;$&quot;#,##0.00">
                  <c:v>107.06560281879291</c:v>
                </c:pt>
                <c:pt idx="165" formatCode="&quot;$&quot;#,##0.00">
                  <c:v>107.4510941778548</c:v>
                </c:pt>
                <c:pt idx="166" formatCode="&quot;$&quot;#,##0.00">
                  <c:v>107.84572010233151</c:v>
                </c:pt>
                <c:pt idx="167" formatCode="&quot;$&quot;#,##0.00">
                  <c:v>108.19033479233192</c:v>
                </c:pt>
                <c:pt idx="168" formatCode="&quot;$&quot;#,##0.00">
                  <c:v>108.44866541752566</c:v>
                </c:pt>
                <c:pt idx="169" formatCode="&quot;$&quot;#,##0.00">
                  <c:v>108.67759799733294</c:v>
                </c:pt>
                <c:pt idx="170" formatCode="&quot;$&quot;#,##0.00">
                  <c:v>108.83941657043448</c:v>
                </c:pt>
                <c:pt idx="171" formatCode="&quot;$&quot;#,##0.00">
                  <c:v>108.80548377784483</c:v>
                </c:pt>
                <c:pt idx="172" formatCode="&quot;$&quot;#,##0.00">
                  <c:v>108.65382153156985</c:v>
                </c:pt>
                <c:pt idx="173" formatCode="&quot;$&quot;#,##0.00">
                  <c:v>108.39151614646178</c:v>
                </c:pt>
                <c:pt idx="174" formatCode="&quot;$&quot;#,##0.00">
                  <c:v>108.05547875811436</c:v>
                </c:pt>
                <c:pt idx="175" formatCode="&quot;$&quot;#,##0.00">
                  <c:v>107.73735842402201</c:v>
                </c:pt>
                <c:pt idx="176" formatCode="&quot;$&quot;#,##0.00">
                  <c:v>107.43936669480456</c:v>
                </c:pt>
                <c:pt idx="177" formatCode="&quot;$&quot;#,##0.00">
                  <c:v>107.19888445392958</c:v>
                </c:pt>
                <c:pt idx="178" formatCode="&quot;$&quot;#,##0.00">
                  <c:v>106.88951201419387</c:v>
                </c:pt>
                <c:pt idx="179" formatCode="&quot;$&quot;#,##0.00">
                  <c:v>106.43868117957874</c:v>
                </c:pt>
                <c:pt idx="180" formatCode="&quot;$&quot;#,##0.00">
                  <c:v>105.98725604853608</c:v>
                </c:pt>
                <c:pt idx="181" formatCode="&quot;$&quot;#,##0.00">
                  <c:v>105.63480104094059</c:v>
                </c:pt>
                <c:pt idx="182" formatCode="&quot;$&quot;#,##0.00">
                  <c:v>105.44702944173143</c:v>
                </c:pt>
                <c:pt idx="183" formatCode="&quot;$&quot;#,##0.00">
                  <c:v>105.35086985990213</c:v>
                </c:pt>
                <c:pt idx="184" formatCode="&quot;$&quot;#,##0.00">
                  <c:v>105.43142172472626</c:v>
                </c:pt>
                <c:pt idx="185" formatCode="&quot;$&quot;#,##0.00">
                  <c:v>105.28699400222598</c:v>
                </c:pt>
                <c:pt idx="186" formatCode="&quot;$&quot;#,##0.00">
                  <c:v>104.95582197245538</c:v>
                </c:pt>
                <c:pt idx="187" formatCode="&quot;$&quot;#,##0.00">
                  <c:v>104.65396126444823</c:v>
                </c:pt>
                <c:pt idx="188" formatCode="&quot;$&quot;#,##0.00">
                  <c:v>104.36251657617485</c:v>
                </c:pt>
                <c:pt idx="189" formatCode="&quot;$&quot;#,##0.00">
                  <c:v>103.98756773629714</c:v>
                </c:pt>
                <c:pt idx="190" formatCode="&quot;$&quot;#,##0.00">
                  <c:v>103.65321262396138</c:v>
                </c:pt>
                <c:pt idx="191" formatCode="&quot;$&quot;#,##0.00">
                  <c:v>103.45029594494535</c:v>
                </c:pt>
                <c:pt idx="192" formatCode="&quot;$&quot;#,##0.00">
                  <c:v>103.47567741344454</c:v>
                </c:pt>
                <c:pt idx="193" formatCode="&quot;$&quot;#,##0.00">
                  <c:v>103.56926978755172</c:v>
                </c:pt>
                <c:pt idx="194" formatCode="&quot;$&quot;#,##0.00">
                  <c:v>103.68073827126831</c:v>
                </c:pt>
                <c:pt idx="195" formatCode="&quot;$&quot;#,##0.00">
                  <c:v>103.81529385913302</c:v>
                </c:pt>
                <c:pt idx="196" formatCode="&quot;$&quot;#,##0.00">
                  <c:v>104.16062778961251</c:v>
                </c:pt>
                <c:pt idx="197" formatCode="&quot;$&quot;#,##0.00">
                  <c:v>104.7561691653538</c:v>
                </c:pt>
                <c:pt idx="198" formatCode="&quot;$&quot;#,##0.00">
                  <c:v>105.48008090300698</c:v>
                </c:pt>
                <c:pt idx="199" formatCode="&quot;$&quot;#,##0.00">
                  <c:v>106.45873956390794</c:v>
                </c:pt>
                <c:pt idx="200" formatCode="&quot;$&quot;#,##0.00">
                  <c:v>107.53823729388961</c:v>
                </c:pt>
                <c:pt idx="201" formatCode="&quot;$&quot;#,##0.00">
                  <c:v>108.62839086911855</c:v>
                </c:pt>
                <c:pt idx="202" formatCode="&quot;$&quot;#,##0.00">
                  <c:v>109.81634101368329</c:v>
                </c:pt>
                <c:pt idx="203" formatCode="&quot;$&quot;#,##0.00">
                  <c:v>111.02898537206525</c:v>
                </c:pt>
                <c:pt idx="204" formatCode="&quot;$&quot;#,##0.00">
                  <c:v>112.32211663221902</c:v>
                </c:pt>
                <c:pt idx="205" formatCode="&quot;$&quot;#,##0.00">
                  <c:v>113.62822731393085</c:v>
                </c:pt>
                <c:pt idx="206" formatCode="&quot;$&quot;#,##0.00">
                  <c:v>114.84559168613032</c:v>
                </c:pt>
                <c:pt idx="207" formatCode="&quot;$&quot;#,##0.00">
                  <c:v>115.89384461814578</c:v>
                </c:pt>
                <c:pt idx="208" formatCode="&quot;$&quot;#,##0.00">
                  <c:v>116.74210406501214</c:v>
                </c:pt>
                <c:pt idx="209" formatCode="&quot;$&quot;#,##0.00">
                  <c:v>117.67440402348625</c:v>
                </c:pt>
                <c:pt idx="210" formatCode="&quot;$&quot;#,##0.00">
                  <c:v>118.73002231819349</c:v>
                </c:pt>
                <c:pt idx="211" formatCode="&quot;$&quot;#,##0.00">
                  <c:v>119.95132117211794</c:v>
                </c:pt>
                <c:pt idx="212" formatCode="&quot;$&quot;#,##0.00">
                  <c:v>121.55673301352321</c:v>
                </c:pt>
                <c:pt idx="213" formatCode="&quot;$&quot;#,##0.00">
                  <c:v>123.25794595395242</c:v>
                </c:pt>
                <c:pt idx="214" formatCode="&quot;$&quot;#,##0.00">
                  <c:v>125.61557126586871</c:v>
                </c:pt>
                <c:pt idx="215" formatCode="&quot;$&quot;#,##0.00">
                  <c:v>128.19262503402209</c:v>
                </c:pt>
                <c:pt idx="216" formatCode="&quot;$&quot;#,##0.00">
                  <c:v>130.32824397850885</c:v>
                </c:pt>
                <c:pt idx="217" formatCode="&quot;$&quot;#,##0.00">
                  <c:v>132.39456931635843</c:v>
                </c:pt>
                <c:pt idx="218" formatCode="&quot;$&quot;#,##0.00">
                  <c:v>134.40977504832381</c:v>
                </c:pt>
                <c:pt idx="219" formatCode="&quot;$&quot;#,##0.00">
                  <c:v>136.22540443934861</c:v>
                </c:pt>
                <c:pt idx="220" formatCode="&quot;$&quot;#,##0.00">
                  <c:v>138.124962740618</c:v>
                </c:pt>
                <c:pt idx="221" formatCode="&quot;$&quot;#,##0.00">
                  <c:v>139.92667268876278</c:v>
                </c:pt>
                <c:pt idx="222" formatCode="&quot;$&quot;#,##0.00">
                  <c:v>141.76194548757815</c:v>
                </c:pt>
                <c:pt idx="223" formatCode="&quot;$&quot;#,##0.00">
                  <c:v>143.54615024303047</c:v>
                </c:pt>
                <c:pt idx="224" formatCode="&quot;$&quot;#,##0.00">
                  <c:v>145.06863705840135</c:v>
                </c:pt>
                <c:pt idx="225" formatCode="&quot;$&quot;#,##0.00">
                  <c:v>146.22922107963061</c:v>
                </c:pt>
                <c:pt idx="226" formatCode="&quot;$&quot;#,##0.00">
                  <c:v>147.50269926138012</c:v>
                </c:pt>
                <c:pt idx="227" formatCode="&quot;$&quot;#,##0.00">
                  <c:v>148.63392930903697</c:v>
                </c:pt>
                <c:pt idx="228" formatCode="&quot;$&quot;#,##0.00">
                  <c:v>149.97386208803744</c:v>
                </c:pt>
                <c:pt idx="229" formatCode="&quot;$&quot;#,##0.00">
                  <c:v>151.19906280185069</c:v>
                </c:pt>
                <c:pt idx="230" formatCode="&quot;$&quot;#,##0.00">
                  <c:v>151.83707000888089</c:v>
                </c:pt>
                <c:pt idx="231" formatCode="&quot;$&quot;#,##0.00">
                  <c:v>152.16588572627541</c:v>
                </c:pt>
                <c:pt idx="232" formatCode="&quot;$&quot;#,##0.00">
                  <c:v>151.96203914908071</c:v>
                </c:pt>
                <c:pt idx="233" formatCode="&quot;$&quot;#,##0.00">
                  <c:v>151.20158681724288</c:v>
                </c:pt>
                <c:pt idx="234" formatCode="&quot;$&quot;#,##0.00">
                  <c:v>150.42790148972404</c:v>
                </c:pt>
                <c:pt idx="235" formatCode="&quot;$&quot;#,##0.00">
                  <c:v>149.70367695876948</c:v>
                </c:pt>
                <c:pt idx="236" formatCode="&quot;$&quot;#,##0.00">
                  <c:v>148.69254473837628</c:v>
                </c:pt>
                <c:pt idx="237" formatCode="&quot;$&quot;#,##0.00">
                  <c:v>147.58000575377417</c:v>
                </c:pt>
                <c:pt idx="238" formatCode="&quot;$&quot;#,##0.00">
                  <c:v>146.22649423203836</c:v>
                </c:pt>
                <c:pt idx="239" formatCode="&quot;$&quot;#,##0.00">
                  <c:v>144.88293816422097</c:v>
                </c:pt>
                <c:pt idx="240" formatCode="&quot;$&quot;#,##0.00">
                  <c:v>144.15002458422177</c:v>
                </c:pt>
                <c:pt idx="241" formatCode="&quot;$&quot;#,##0.00">
                  <c:v>143.43455713043352</c:v>
                </c:pt>
                <c:pt idx="242" formatCode="&quot;$&quot;#,##0.00">
                  <c:v>142.72102461491056</c:v>
                </c:pt>
                <c:pt idx="243" formatCode="&quot;$&quot;#,##0.00">
                  <c:v>141.94760249490727</c:v>
                </c:pt>
                <c:pt idx="244" formatCode="&quot;$&quot;#,##0.00">
                  <c:v>141.59342849663824</c:v>
                </c:pt>
                <c:pt idx="245" formatCode="&quot;$&quot;#,##0.00">
                  <c:v>141.4920922015551</c:v>
                </c:pt>
                <c:pt idx="246" formatCode="&quot;$&quot;#,##0.00">
                  <c:v>141.66031630939096</c:v>
                </c:pt>
                <c:pt idx="247" formatCode="&quot;$&quot;#,##0.00">
                  <c:v>142.38922638403778</c:v>
                </c:pt>
                <c:pt idx="248" formatCode="&quot;$&quot;#,##0.00">
                  <c:v>143.36156821269884</c:v>
                </c:pt>
                <c:pt idx="249" formatCode="&quot;$&quot;#,##0.00">
                  <c:v>144.1916728639778</c:v>
                </c:pt>
                <c:pt idx="250" formatCode="&quot;$&quot;#,##0.00">
                  <c:v>144.7411597338143</c:v>
                </c:pt>
                <c:pt idx="251" formatCode="&quot;$&quot;#,##0.00">
                  <c:v>145.03202661883569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4B2-8A21-3B0D3FDE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23952"/>
        <c:axId val="222924784"/>
      </c:lineChart>
      <c:dateAx>
        <c:axId val="222923952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24784"/>
        <c:crosses val="autoZero"/>
        <c:auto val="1"/>
        <c:lblOffset val="100"/>
        <c:baseTimeUnit val="days"/>
      </c:dateAx>
      <c:valAx>
        <c:axId val="222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371475</xdr:colOff>
      <xdr:row>0</xdr:row>
      <xdr:rowOff>209550</xdr:rowOff>
    </xdr:from>
    <xdr:ext cx="6629400" cy="40862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43</xdr:row>
      <xdr:rowOff>8964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2D762-64AF-457A-A8F5-4E92D829F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830580</xdr:colOff>
      <xdr:row>3</xdr:row>
      <xdr:rowOff>0</xdr:rowOff>
    </xdr:from>
    <xdr:to>
      <xdr:col>14</xdr:col>
      <xdr:colOff>601980</xdr:colOff>
      <xdr:row>24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6DC65D-4E61-479B-BAA5-7E054919F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15</xdr:col>
      <xdr:colOff>516720</xdr:colOff>
      <xdr:row>32</xdr:row>
      <xdr:rowOff>95369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6F16E7-6F9B-4318-BA0C-BE072BF4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3546920" cy="6381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29F-006E-4A9C-B98D-43D359E6C2BF}">
  <dimension ref="A1:O100"/>
  <sheetViews>
    <sheetView tabSelected="1" topLeftCell="A4" workbookViewId="0">
      <selection activeCell="G5" sqref="G5"/>
    </sheetView>
  </sheetViews>
  <sheetFormatPr defaultColWidth="14.44140625" defaultRowHeight="15" customHeight="1"/>
  <cols>
    <col min="1" max="2" width="8.6640625" style="41" customWidth="1"/>
    <col min="3" max="3" width="16.6640625" style="41" customWidth="1"/>
    <col min="4" max="4" width="19.109375" style="41" customWidth="1"/>
    <col min="5" max="5" width="13.109375" style="41" customWidth="1"/>
    <col min="6" max="10" width="8.6640625" style="41" customWidth="1"/>
    <col min="11" max="11" width="36.44140625" style="41" customWidth="1"/>
    <col min="12" max="15" width="8.6640625" style="41" customWidth="1"/>
    <col min="16" max="16384" width="14.44140625" style="41"/>
  </cols>
  <sheetData>
    <row r="1" spans="1:15" ht="14.25" customHeight="1">
      <c r="A1" s="76"/>
      <c r="B1" s="81"/>
      <c r="C1" s="81"/>
      <c r="D1" s="81"/>
      <c r="E1" s="82"/>
      <c r="F1" s="82"/>
      <c r="G1" s="81"/>
      <c r="H1" s="81"/>
      <c r="I1" s="81"/>
      <c r="J1" s="81"/>
      <c r="K1" s="81"/>
      <c r="L1" s="81"/>
      <c r="M1" s="81"/>
      <c r="N1" s="81"/>
      <c r="O1" s="81"/>
    </row>
    <row r="2" spans="1:15" ht="14.25" customHeight="1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ht="14.25" customHeight="1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</row>
    <row r="4" spans="1:15" ht="14.25" customHeight="1">
      <c r="B4" s="81"/>
      <c r="C4" s="81"/>
      <c r="D4" s="81"/>
      <c r="E4" s="82" t="s">
        <v>49</v>
      </c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1:15" ht="14.25" customHeight="1"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ht="14.25" customHeight="1">
      <c r="B6" s="81"/>
      <c r="C6" s="81"/>
      <c r="D6" s="81"/>
      <c r="E6" s="82" t="s">
        <v>82</v>
      </c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ht="14.25" customHeight="1" thickBot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ht="14.25" customHeight="1" thickTop="1" thickBot="1">
      <c r="A8" s="80" t="s">
        <v>48</v>
      </c>
      <c r="B8" s="79" t="s">
        <v>47</v>
      </c>
      <c r="C8" s="78"/>
      <c r="D8" s="78"/>
      <c r="E8" s="78"/>
      <c r="F8" s="78"/>
      <c r="G8" s="78"/>
      <c r="H8" s="78"/>
      <c r="I8" s="78"/>
      <c r="J8" s="78"/>
      <c r="K8" s="77"/>
    </row>
    <row r="9" spans="1:15" ht="14.25" customHeight="1" thickTop="1">
      <c r="A9" s="62"/>
      <c r="B9" s="73"/>
      <c r="C9" s="61"/>
      <c r="D9" s="61"/>
      <c r="E9" s="61"/>
      <c r="F9" s="61"/>
      <c r="G9" s="61"/>
      <c r="H9" s="61"/>
      <c r="I9" s="61"/>
      <c r="J9" s="61"/>
      <c r="K9" s="60"/>
    </row>
    <row r="10" spans="1:15" ht="14.25" customHeight="1">
      <c r="A10" s="59" t="s">
        <v>46</v>
      </c>
      <c r="B10" s="48" t="s">
        <v>50</v>
      </c>
      <c r="K10" s="47"/>
    </row>
    <row r="11" spans="1:15" ht="14.25" customHeight="1">
      <c r="A11" s="51"/>
      <c r="B11" s="76" t="s">
        <v>45</v>
      </c>
      <c r="C11" s="76"/>
      <c r="D11" s="76"/>
      <c r="E11" s="76"/>
      <c r="F11" s="76"/>
      <c r="G11" s="76"/>
      <c r="K11" s="47"/>
    </row>
    <row r="12" spans="1:15" ht="14.25" customHeight="1">
      <c r="A12" s="51"/>
      <c r="B12" s="41" t="s">
        <v>8</v>
      </c>
      <c r="C12" s="75"/>
      <c r="D12" s="74"/>
      <c r="F12" s="48"/>
      <c r="G12" s="48"/>
      <c r="K12" s="47"/>
    </row>
    <row r="13" spans="1:15" ht="14.25" customHeight="1">
      <c r="A13" s="51"/>
      <c r="B13" s="41" t="s">
        <v>9</v>
      </c>
      <c r="C13" s="75"/>
      <c r="D13" s="74"/>
      <c r="E13" s="48"/>
      <c r="F13" s="48"/>
      <c r="G13" s="48"/>
      <c r="K13" s="47"/>
    </row>
    <row r="14" spans="1:15" ht="14.25" customHeight="1">
      <c r="A14" s="51"/>
      <c r="B14" s="41" t="s">
        <v>10</v>
      </c>
      <c r="C14" s="75"/>
      <c r="D14" s="74"/>
      <c r="E14" s="48"/>
      <c r="F14" s="48"/>
      <c r="G14" s="48"/>
      <c r="K14" s="47"/>
    </row>
    <row r="15" spans="1:15" ht="14.25" customHeight="1" thickBot="1">
      <c r="A15" s="62"/>
      <c r="B15" s="73"/>
      <c r="C15" s="61"/>
      <c r="D15" s="61"/>
      <c r="E15" s="61"/>
      <c r="F15" s="61"/>
      <c r="G15" s="61"/>
      <c r="H15" s="61"/>
      <c r="I15" s="61"/>
      <c r="J15" s="61"/>
      <c r="K15" s="60"/>
    </row>
    <row r="16" spans="1:15" ht="14.25" customHeight="1" thickTop="1">
      <c r="A16" s="72" t="s">
        <v>44</v>
      </c>
      <c r="B16" s="93" t="s">
        <v>12</v>
      </c>
      <c r="C16" s="94"/>
      <c r="D16" s="70" t="s">
        <v>13</v>
      </c>
      <c r="E16" s="71" t="s">
        <v>0</v>
      </c>
      <c r="F16" s="70" t="s">
        <v>14</v>
      </c>
      <c r="G16" s="69"/>
      <c r="H16" s="68"/>
      <c r="K16" s="47"/>
    </row>
    <row r="17" spans="1:11" ht="14.25" customHeight="1">
      <c r="A17" s="51"/>
      <c r="B17" s="95" t="s">
        <v>15</v>
      </c>
      <c r="C17" s="96"/>
      <c r="D17" s="48" t="s">
        <v>29</v>
      </c>
      <c r="E17" s="66" t="s">
        <v>51</v>
      </c>
      <c r="F17" s="48" t="s">
        <v>41</v>
      </c>
      <c r="H17" s="50"/>
      <c r="I17" s="48"/>
      <c r="J17" s="48"/>
      <c r="K17" s="47"/>
    </row>
    <row r="18" spans="1:11" ht="14.25" customHeight="1">
      <c r="A18" s="51"/>
      <c r="B18" s="95" t="s">
        <v>15</v>
      </c>
      <c r="C18" s="96"/>
      <c r="D18" s="48" t="s">
        <v>53</v>
      </c>
      <c r="E18" s="66" t="s">
        <v>54</v>
      </c>
      <c r="F18" s="48" t="s">
        <v>42</v>
      </c>
      <c r="H18" s="50"/>
      <c r="K18" s="47"/>
    </row>
    <row r="19" spans="1:11" ht="14.25" customHeight="1">
      <c r="A19" s="51"/>
      <c r="B19" s="95" t="s">
        <v>16</v>
      </c>
      <c r="C19" s="96"/>
      <c r="D19" s="48" t="s">
        <v>43</v>
      </c>
      <c r="E19" s="66" t="s">
        <v>63</v>
      </c>
      <c r="F19" s="48" t="s">
        <v>42</v>
      </c>
      <c r="H19" s="50"/>
      <c r="K19" s="47"/>
    </row>
    <row r="20" spans="1:11" ht="14.25" customHeight="1">
      <c r="A20" s="51"/>
      <c r="B20" s="67" t="s">
        <v>16</v>
      </c>
      <c r="C20" s="50"/>
      <c r="D20" s="48" t="s">
        <v>27</v>
      </c>
      <c r="E20" s="66" t="s">
        <v>52</v>
      </c>
      <c r="F20" s="48" t="s">
        <v>41</v>
      </c>
      <c r="G20" s="48"/>
      <c r="H20" s="50"/>
      <c r="K20" s="47"/>
    </row>
    <row r="21" spans="1:11" ht="14.25" customHeight="1">
      <c r="A21" s="51"/>
      <c r="B21" s="65" t="s">
        <v>17</v>
      </c>
      <c r="C21" s="63"/>
      <c r="D21" s="54" t="s">
        <v>64</v>
      </c>
      <c r="E21" s="54"/>
      <c r="F21" s="53"/>
      <c r="G21" s="64"/>
      <c r="H21" s="63"/>
      <c r="K21" s="47"/>
    </row>
    <row r="22" spans="1:11" ht="14.25" customHeight="1">
      <c r="A22" s="62"/>
      <c r="B22" s="61"/>
      <c r="C22" s="61"/>
      <c r="D22" s="61"/>
      <c r="E22" s="61"/>
      <c r="F22" s="61"/>
      <c r="G22" s="61"/>
      <c r="H22" s="61"/>
      <c r="I22" s="61"/>
      <c r="J22" s="61"/>
      <c r="K22" s="60"/>
    </row>
    <row r="23" spans="1:11" ht="14.25" customHeight="1">
      <c r="A23" s="59" t="s">
        <v>40</v>
      </c>
      <c r="B23" s="58" t="s">
        <v>39</v>
      </c>
      <c r="C23" s="58" t="s">
        <v>38</v>
      </c>
      <c r="D23" s="56" t="s">
        <v>37</v>
      </c>
      <c r="E23" s="57" t="s">
        <v>36</v>
      </c>
      <c r="F23" s="56" t="s">
        <v>35</v>
      </c>
      <c r="G23" s="56"/>
      <c r="H23" s="56"/>
      <c r="I23" s="53"/>
      <c r="J23" s="53"/>
      <c r="K23" s="52"/>
    </row>
    <row r="24" spans="1:11" ht="14.25" customHeight="1">
      <c r="A24" s="51"/>
      <c r="B24" s="50" t="s">
        <v>34</v>
      </c>
      <c r="C24" s="50" t="s">
        <v>33</v>
      </c>
      <c r="D24" s="48">
        <v>22</v>
      </c>
      <c r="E24" s="49">
        <f>'Step 4- lagging'!L2</f>
        <v>713826.33811715082</v>
      </c>
      <c r="F24" s="48" t="s">
        <v>80</v>
      </c>
      <c r="K24" s="47"/>
    </row>
    <row r="25" spans="1:11" ht="14.25" customHeight="1">
      <c r="A25" s="51"/>
      <c r="B25" s="50"/>
      <c r="C25" s="50"/>
      <c r="E25" s="49"/>
      <c r="F25" s="48" t="s">
        <v>32</v>
      </c>
      <c r="K25" s="47"/>
    </row>
    <row r="26" spans="1:11" ht="14.25" customHeight="1">
      <c r="A26" s="51"/>
      <c r="B26" s="55"/>
      <c r="C26" s="55"/>
      <c r="D26" s="53"/>
      <c r="E26" s="54"/>
      <c r="F26" s="53" t="s">
        <v>81</v>
      </c>
      <c r="G26" s="53"/>
      <c r="H26" s="53"/>
      <c r="I26" s="53"/>
      <c r="J26" s="53"/>
      <c r="K26" s="52"/>
    </row>
    <row r="27" spans="1:11" ht="14.25" customHeight="1">
      <c r="A27" s="51"/>
      <c r="B27" s="50" t="s">
        <v>31</v>
      </c>
      <c r="C27" s="50" t="s">
        <v>30</v>
      </c>
      <c r="D27" s="48">
        <v>1</v>
      </c>
      <c r="E27" s="49">
        <f>'Step 4 Leading'!J3</f>
        <v>779619.09473163518</v>
      </c>
      <c r="F27" s="48" t="s">
        <v>59</v>
      </c>
      <c r="K27" s="47"/>
    </row>
    <row r="28" spans="1:11" ht="14.25" customHeight="1" thickBot="1">
      <c r="A28" s="46"/>
      <c r="B28" s="45"/>
      <c r="C28" s="45"/>
      <c r="D28" s="43"/>
      <c r="E28" s="44"/>
      <c r="F28" s="43" t="s">
        <v>61</v>
      </c>
      <c r="G28" s="43"/>
      <c r="H28" s="43"/>
      <c r="I28" s="43"/>
      <c r="J28" s="43"/>
      <c r="K28" s="42"/>
    </row>
    <row r="29" spans="1:11" ht="14.25" customHeight="1" thickTop="1"/>
    <row r="30" spans="1:11" ht="14.25" customHeight="1"/>
    <row r="31" spans="1:11" ht="14.25" customHeight="1"/>
    <row r="32" spans="1:11" ht="14.25" customHeight="1"/>
    <row r="33" s="41" customFormat="1" ht="14.25" customHeight="1"/>
    <row r="34" s="41" customFormat="1" ht="14.25" customHeight="1"/>
    <row r="35" s="41" customFormat="1" ht="14.25" customHeight="1"/>
    <row r="36" s="41" customFormat="1" ht="14.25" customHeight="1"/>
    <row r="37" s="41" customFormat="1" ht="14.25" customHeight="1"/>
    <row r="38" s="41" customFormat="1" ht="14.25" customHeight="1"/>
    <row r="39" s="41" customFormat="1" ht="14.25" customHeight="1"/>
    <row r="40" s="41" customFormat="1" ht="14.25" customHeight="1"/>
    <row r="41" s="41" customFormat="1" ht="14.25" customHeight="1"/>
    <row r="42" s="41" customFormat="1" ht="14.25" customHeight="1"/>
    <row r="43" s="41" customFormat="1" ht="14.25" customHeight="1"/>
    <row r="44" s="41" customFormat="1" ht="14.25" customHeight="1"/>
    <row r="45" s="41" customFormat="1" ht="14.25" customHeight="1"/>
    <row r="46" s="41" customFormat="1" ht="14.25" customHeight="1"/>
    <row r="47" s="41" customFormat="1" ht="14.25" customHeight="1"/>
    <row r="48" s="41" customFormat="1" ht="14.25" customHeight="1"/>
    <row r="49" s="41" customFormat="1" ht="14.25" customHeight="1"/>
    <row r="50" s="41" customFormat="1" ht="14.25" customHeight="1"/>
    <row r="51" s="41" customFormat="1" ht="14.25" customHeight="1"/>
    <row r="52" s="41" customFormat="1" ht="14.25" customHeight="1"/>
    <row r="53" s="41" customFormat="1" ht="14.25" customHeight="1"/>
    <row r="54" s="41" customFormat="1" ht="14.25" customHeight="1"/>
    <row r="55" s="41" customFormat="1" ht="14.25" customHeight="1"/>
    <row r="56" s="41" customFormat="1" ht="14.25" customHeight="1"/>
    <row r="57" s="41" customFormat="1" ht="14.25" customHeight="1"/>
    <row r="58" s="41" customFormat="1" ht="14.25" customHeight="1"/>
    <row r="59" s="41" customFormat="1" ht="14.25" customHeight="1"/>
    <row r="60" s="41" customFormat="1" ht="14.25" customHeight="1"/>
    <row r="61" s="41" customFormat="1" ht="14.25" customHeight="1"/>
    <row r="62" s="41" customFormat="1" ht="14.25" customHeight="1"/>
    <row r="63" s="41" customFormat="1" ht="14.25" customHeight="1"/>
    <row r="64" s="41" customFormat="1" ht="14.25" customHeight="1"/>
    <row r="65" s="41" customFormat="1" ht="14.25" customHeight="1"/>
    <row r="66" s="41" customFormat="1" ht="14.25" customHeight="1"/>
    <row r="67" s="41" customFormat="1" ht="14.25" customHeight="1"/>
    <row r="68" s="41" customFormat="1" ht="14.25" customHeight="1"/>
    <row r="69" s="41" customFormat="1" ht="14.25" customHeight="1"/>
    <row r="70" s="41" customFormat="1" ht="14.25" customHeight="1"/>
    <row r="71" s="41" customFormat="1" ht="14.25" customHeight="1"/>
    <row r="72" s="41" customFormat="1" ht="14.25" customHeight="1"/>
    <row r="73" s="41" customFormat="1" ht="14.25" customHeight="1"/>
    <row r="74" s="41" customFormat="1" ht="14.25" customHeight="1"/>
    <row r="75" s="41" customFormat="1" ht="14.25" customHeight="1"/>
    <row r="76" s="41" customFormat="1" ht="14.25" customHeight="1"/>
    <row r="77" s="41" customFormat="1" ht="14.25" customHeight="1"/>
    <row r="78" s="41" customFormat="1" ht="14.25" customHeight="1"/>
    <row r="79" s="41" customFormat="1" ht="14.25" customHeight="1"/>
    <row r="80" s="41" customFormat="1" ht="14.25" customHeight="1"/>
    <row r="81" s="41" customFormat="1" ht="14.25" customHeight="1"/>
    <row r="82" s="41" customFormat="1" ht="14.25" customHeight="1"/>
    <row r="83" s="41" customFormat="1" ht="14.25" customHeight="1"/>
    <row r="84" s="41" customFormat="1" ht="14.25" customHeight="1"/>
    <row r="85" s="41" customFormat="1" ht="14.25" customHeight="1"/>
    <row r="86" s="41" customFormat="1" ht="14.25" customHeight="1"/>
    <row r="87" s="41" customFormat="1" ht="14.25" customHeight="1"/>
    <row r="88" s="41" customFormat="1" ht="14.25" customHeight="1"/>
    <row r="89" s="41" customFormat="1" ht="14.25" customHeight="1"/>
    <row r="90" s="41" customFormat="1" ht="14.25" customHeight="1"/>
    <row r="91" s="41" customFormat="1" ht="14.25" customHeight="1"/>
    <row r="92" s="41" customFormat="1" ht="14.25" customHeight="1"/>
    <row r="93" s="41" customFormat="1" ht="14.25" customHeight="1"/>
    <row r="94" s="41" customFormat="1" ht="14.25" customHeight="1"/>
    <row r="95" s="41" customFormat="1" ht="14.25" customHeight="1"/>
    <row r="96" s="41" customFormat="1" ht="14.25" customHeight="1"/>
    <row r="97" s="41" customFormat="1" ht="14.25" customHeight="1"/>
    <row r="98" s="41" customFormat="1" ht="14.25" customHeight="1"/>
    <row r="99" s="41" customFormat="1" ht="14.25" customHeight="1"/>
    <row r="100" s="41" customFormat="1" ht="14.25" customHeight="1"/>
  </sheetData>
  <mergeCells count="4">
    <mergeCell ref="B16:C16"/>
    <mergeCell ref="B17:C17"/>
    <mergeCell ref="B18:C18"/>
    <mergeCell ref="B19:C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16"/>
  <sheetViews>
    <sheetView workbookViewId="0">
      <selection activeCell="C19" sqref="C19"/>
    </sheetView>
  </sheetViews>
  <sheetFormatPr defaultColWidth="12.6640625" defaultRowHeight="15.75" customHeight="1"/>
  <cols>
    <col min="1" max="1" width="12.6640625" style="91"/>
    <col min="2" max="6" width="12.6640625" customWidth="1"/>
  </cols>
  <sheetData>
    <row r="2" spans="1:2" ht="15.75" customHeight="1">
      <c r="B2" s="90" t="s">
        <v>72</v>
      </c>
    </row>
    <row r="4" spans="1:2" ht="15.75" customHeight="1">
      <c r="A4" s="92" t="s">
        <v>73</v>
      </c>
      <c r="B4" s="87" t="s">
        <v>65</v>
      </c>
    </row>
    <row r="6" spans="1:2" ht="15.75" customHeight="1">
      <c r="A6" s="92" t="s">
        <v>74</v>
      </c>
      <c r="B6" s="89" t="s">
        <v>71</v>
      </c>
    </row>
    <row r="8" spans="1:2" ht="15.75" customHeight="1">
      <c r="A8" s="92" t="s">
        <v>75</v>
      </c>
      <c r="B8" s="87" t="s">
        <v>66</v>
      </c>
    </row>
    <row r="10" spans="1:2" ht="15.75" customHeight="1">
      <c r="A10" s="92" t="s">
        <v>76</v>
      </c>
      <c r="B10" s="87" t="s">
        <v>67</v>
      </c>
    </row>
    <row r="12" spans="1:2" ht="15.75" customHeight="1">
      <c r="A12" s="92" t="s">
        <v>77</v>
      </c>
      <c r="B12" s="87" t="s">
        <v>68</v>
      </c>
    </row>
    <row r="14" spans="1:2" ht="15.75" customHeight="1">
      <c r="A14" s="92" t="s">
        <v>78</v>
      </c>
      <c r="B14" s="87" t="s">
        <v>69</v>
      </c>
    </row>
    <row r="16" spans="1:2" ht="15.75" customHeight="1">
      <c r="A16" s="92" t="s">
        <v>79</v>
      </c>
      <c r="B16" s="87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53"/>
  <sheetViews>
    <sheetView workbookViewId="0">
      <selection activeCell="I28" sqref="I28"/>
    </sheetView>
  </sheetViews>
  <sheetFormatPr defaultColWidth="12.6640625" defaultRowHeight="15.75" customHeight="1"/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>
        <v>44200</v>
      </c>
      <c r="B2" s="6">
        <v>92.11</v>
      </c>
      <c r="C2" s="6">
        <v>96.06</v>
      </c>
      <c r="D2" s="6">
        <v>90.92</v>
      </c>
      <c r="E2" s="6">
        <v>92.3</v>
      </c>
      <c r="F2" s="7">
        <v>51802550</v>
      </c>
    </row>
    <row r="3" spans="1:25">
      <c r="A3" s="5">
        <v>44201</v>
      </c>
      <c r="B3" s="6">
        <v>92.1</v>
      </c>
      <c r="C3" s="6">
        <v>93.21</v>
      </c>
      <c r="D3" s="6">
        <v>91.41</v>
      </c>
      <c r="E3" s="6">
        <v>92.77</v>
      </c>
      <c r="F3" s="7">
        <v>34207990</v>
      </c>
    </row>
    <row r="4" spans="1:25">
      <c r="A4" s="5">
        <v>44202</v>
      </c>
      <c r="B4" s="6">
        <v>91.62</v>
      </c>
      <c r="C4" s="6">
        <v>92.28</v>
      </c>
      <c r="D4" s="6">
        <v>89.46</v>
      </c>
      <c r="E4" s="6">
        <v>90.33</v>
      </c>
      <c r="F4" s="7">
        <v>51911660</v>
      </c>
    </row>
    <row r="5" spans="1:25">
      <c r="A5" s="5">
        <v>44203</v>
      </c>
      <c r="B5" s="6">
        <v>91.33</v>
      </c>
      <c r="C5" s="6">
        <v>95.51</v>
      </c>
      <c r="D5" s="6">
        <v>91.2</v>
      </c>
      <c r="E5" s="6">
        <v>95.16</v>
      </c>
      <c r="F5" s="7">
        <v>42897160</v>
      </c>
    </row>
    <row r="6" spans="1:25">
      <c r="A6" s="5">
        <v>44204</v>
      </c>
      <c r="B6" s="6">
        <v>95.98</v>
      </c>
      <c r="C6" s="6">
        <v>96.4</v>
      </c>
      <c r="D6" s="6">
        <v>93.27</v>
      </c>
      <c r="E6" s="6">
        <v>94.58</v>
      </c>
      <c r="F6" s="7">
        <v>39816400</v>
      </c>
    </row>
    <row r="7" spans="1:25">
      <c r="A7" s="5">
        <v>44207</v>
      </c>
      <c r="B7" s="6">
        <v>94.03</v>
      </c>
      <c r="C7" s="6">
        <v>99.23</v>
      </c>
      <c r="D7" s="6">
        <v>93.76</v>
      </c>
      <c r="E7" s="6">
        <v>97.25</v>
      </c>
      <c r="F7" s="7">
        <v>48669100</v>
      </c>
    </row>
    <row r="8" spans="1:25">
      <c r="A8" s="5">
        <v>44208</v>
      </c>
      <c r="B8" s="6">
        <v>97.86</v>
      </c>
      <c r="C8" s="6">
        <v>98.97</v>
      </c>
      <c r="D8" s="6">
        <v>94.07</v>
      </c>
      <c r="E8" s="6">
        <v>95.36</v>
      </c>
      <c r="F8" s="7">
        <v>67672310</v>
      </c>
    </row>
    <row r="9" spans="1:25">
      <c r="A9" s="5">
        <v>44209</v>
      </c>
      <c r="B9" s="6">
        <v>93.01</v>
      </c>
      <c r="C9" s="6">
        <v>93.89</v>
      </c>
      <c r="D9" s="6">
        <v>90.84</v>
      </c>
      <c r="E9" s="6">
        <v>91.78</v>
      </c>
      <c r="F9" s="7">
        <v>60712900</v>
      </c>
    </row>
    <row r="10" spans="1:25">
      <c r="A10" s="5">
        <v>44210</v>
      </c>
      <c r="B10" s="6">
        <v>91.77</v>
      </c>
      <c r="C10" s="6">
        <v>92.36</v>
      </c>
      <c r="D10" s="6">
        <v>90.45</v>
      </c>
      <c r="E10" s="6">
        <v>90.79</v>
      </c>
      <c r="F10" s="7">
        <v>53408240</v>
      </c>
    </row>
    <row r="11" spans="1:25">
      <c r="A11" s="5">
        <v>44211</v>
      </c>
      <c r="B11" s="6">
        <v>90.75</v>
      </c>
      <c r="C11" s="6">
        <v>91.59</v>
      </c>
      <c r="D11" s="6">
        <v>87.86</v>
      </c>
      <c r="E11" s="6">
        <v>88.21</v>
      </c>
      <c r="F11" s="7">
        <v>49340340</v>
      </c>
    </row>
    <row r="12" spans="1:25">
      <c r="A12" s="5">
        <v>44215</v>
      </c>
      <c r="B12" s="6">
        <v>89.56</v>
      </c>
      <c r="C12" s="6">
        <v>89.58</v>
      </c>
      <c r="D12" s="6">
        <v>87.24</v>
      </c>
      <c r="E12" s="6">
        <v>89.45</v>
      </c>
      <c r="F12" s="7">
        <v>45115060</v>
      </c>
    </row>
    <row r="13" spans="1:25">
      <c r="A13" s="5">
        <v>44216</v>
      </c>
      <c r="B13" s="6">
        <v>90.55</v>
      </c>
      <c r="C13" s="6">
        <v>90.78</v>
      </c>
      <c r="D13" s="6">
        <v>88.6</v>
      </c>
      <c r="E13" s="6">
        <v>88.75</v>
      </c>
      <c r="F13" s="7">
        <v>35185810</v>
      </c>
    </row>
    <row r="14" spans="1:25">
      <c r="A14" s="5">
        <v>44217</v>
      </c>
      <c r="B14" s="6">
        <v>89.34</v>
      </c>
      <c r="C14" s="6">
        <v>92.07</v>
      </c>
      <c r="D14" s="6">
        <v>88.43</v>
      </c>
      <c r="E14" s="6">
        <v>91.53</v>
      </c>
      <c r="F14" s="7">
        <v>54596080</v>
      </c>
    </row>
    <row r="15" spans="1:25">
      <c r="A15" s="5">
        <v>44218</v>
      </c>
      <c r="B15" s="6">
        <v>94.42</v>
      </c>
      <c r="C15" s="6">
        <v>95.95</v>
      </c>
      <c r="D15" s="6">
        <v>91.88</v>
      </c>
      <c r="E15" s="6">
        <v>92.79</v>
      </c>
      <c r="F15" s="7">
        <v>71294710</v>
      </c>
    </row>
    <row r="16" spans="1:25">
      <c r="A16" s="5">
        <v>44221</v>
      </c>
      <c r="B16" s="6">
        <v>94.14</v>
      </c>
      <c r="C16" s="6">
        <v>95.74</v>
      </c>
      <c r="D16" s="6">
        <v>91.4</v>
      </c>
      <c r="E16" s="6">
        <v>94.13</v>
      </c>
      <c r="F16" s="7">
        <v>55086940</v>
      </c>
    </row>
    <row r="17" spans="1:9">
      <c r="A17" s="5">
        <v>44222</v>
      </c>
      <c r="B17" s="6">
        <v>94.91</v>
      </c>
      <c r="C17" s="6">
        <v>95.72</v>
      </c>
      <c r="D17" s="6">
        <v>93.63</v>
      </c>
      <c r="E17" s="6">
        <v>94.71</v>
      </c>
      <c r="F17" s="7">
        <v>59449050</v>
      </c>
    </row>
    <row r="18" spans="1:9">
      <c r="A18" s="5">
        <v>44223</v>
      </c>
      <c r="B18" s="6">
        <v>91.1</v>
      </c>
      <c r="C18" s="6">
        <v>91.88</v>
      </c>
      <c r="D18" s="6">
        <v>86.22</v>
      </c>
      <c r="E18" s="6">
        <v>88.84</v>
      </c>
      <c r="F18" s="7">
        <v>73341190</v>
      </c>
    </row>
    <row r="19" spans="1:9">
      <c r="A19" s="5">
        <v>44224</v>
      </c>
      <c r="B19" s="6">
        <v>89.83</v>
      </c>
      <c r="C19" s="6">
        <v>89.88</v>
      </c>
      <c r="D19" s="6">
        <v>87.3</v>
      </c>
      <c r="E19" s="6">
        <v>87.52</v>
      </c>
      <c r="F19" s="7">
        <v>47048360</v>
      </c>
    </row>
    <row r="20" spans="1:9">
      <c r="A20" s="5">
        <v>44225</v>
      </c>
      <c r="B20" s="6">
        <v>87.56</v>
      </c>
      <c r="C20" s="6">
        <v>88.33</v>
      </c>
      <c r="D20" s="6">
        <v>85.02</v>
      </c>
      <c r="E20" s="6">
        <v>85.64</v>
      </c>
      <c r="F20" s="7">
        <v>56735830</v>
      </c>
    </row>
    <row r="21" spans="1:9">
      <c r="A21" s="5">
        <v>44228</v>
      </c>
      <c r="B21" s="6">
        <v>86.83</v>
      </c>
      <c r="C21" s="6">
        <v>87.95</v>
      </c>
      <c r="D21" s="6">
        <v>84.66</v>
      </c>
      <c r="E21" s="6">
        <v>87.66</v>
      </c>
      <c r="F21" s="7">
        <v>42359340</v>
      </c>
    </row>
    <row r="22" spans="1:9">
      <c r="A22" s="5">
        <v>44229</v>
      </c>
      <c r="B22" s="6">
        <v>88.49</v>
      </c>
      <c r="C22" s="6">
        <v>89.28</v>
      </c>
      <c r="D22" s="6">
        <v>86.95</v>
      </c>
      <c r="E22" s="6">
        <v>88.86</v>
      </c>
      <c r="F22" s="7">
        <v>33850050</v>
      </c>
    </row>
    <row r="23" spans="1:9">
      <c r="A23" s="5">
        <v>44230</v>
      </c>
      <c r="B23" s="6">
        <v>88.6</v>
      </c>
      <c r="C23" s="6">
        <v>89.48</v>
      </c>
      <c r="D23" s="6">
        <v>87.34</v>
      </c>
      <c r="E23" s="6">
        <v>87.89</v>
      </c>
      <c r="F23" s="7">
        <v>32312890</v>
      </c>
      <c r="I23" s="16" t="s">
        <v>6</v>
      </c>
    </row>
    <row r="24" spans="1:9">
      <c r="A24" s="5">
        <v>44231</v>
      </c>
      <c r="B24" s="6">
        <v>88.22</v>
      </c>
      <c r="C24" s="6">
        <v>88.6</v>
      </c>
      <c r="D24" s="6">
        <v>87.06</v>
      </c>
      <c r="E24" s="6">
        <v>87.84</v>
      </c>
      <c r="F24" s="7">
        <v>30791640</v>
      </c>
      <c r="I24" s="9"/>
    </row>
    <row r="25" spans="1:9">
      <c r="A25" s="5">
        <v>44232</v>
      </c>
      <c r="B25" s="6">
        <v>88.15</v>
      </c>
      <c r="C25" s="6">
        <v>88.36</v>
      </c>
      <c r="D25" s="6">
        <v>86.88</v>
      </c>
      <c r="E25" s="6">
        <v>87.9</v>
      </c>
      <c r="F25" s="7">
        <v>30268680</v>
      </c>
      <c r="I25" s="9" t="s">
        <v>7</v>
      </c>
    </row>
    <row r="26" spans="1:9">
      <c r="A26" s="5">
        <v>44235</v>
      </c>
      <c r="B26" s="6">
        <v>88.31</v>
      </c>
      <c r="C26" s="6">
        <v>91.99</v>
      </c>
      <c r="D26" s="6">
        <v>87.98</v>
      </c>
      <c r="E26" s="6">
        <v>91.47</v>
      </c>
      <c r="F26" s="7">
        <v>47639890</v>
      </c>
      <c r="I26" s="8" t="s">
        <v>8</v>
      </c>
    </row>
    <row r="27" spans="1:9" ht="15.75" customHeight="1">
      <c r="A27" s="5">
        <v>44236</v>
      </c>
      <c r="B27" s="6">
        <v>91.39</v>
      </c>
      <c r="C27" s="6">
        <v>93.3</v>
      </c>
      <c r="D27" s="6">
        <v>90.55</v>
      </c>
      <c r="E27" s="6">
        <v>90.91</v>
      </c>
      <c r="F27" s="7">
        <v>37596450</v>
      </c>
      <c r="I27" s="10" t="s">
        <v>9</v>
      </c>
    </row>
    <row r="28" spans="1:9" ht="15.75" customHeight="1">
      <c r="A28" s="5">
        <v>44237</v>
      </c>
      <c r="B28" s="6">
        <v>91.5</v>
      </c>
      <c r="C28" s="6">
        <v>93.27</v>
      </c>
      <c r="D28" s="6">
        <v>90.46</v>
      </c>
      <c r="E28" s="6">
        <v>92.35</v>
      </c>
      <c r="F28" s="7">
        <v>42441300</v>
      </c>
      <c r="I28" s="10" t="s">
        <v>10</v>
      </c>
    </row>
    <row r="29" spans="1:9">
      <c r="A29" s="5">
        <v>44238</v>
      </c>
      <c r="B29" s="6">
        <v>92.9</v>
      </c>
      <c r="C29" s="6">
        <v>93.65</v>
      </c>
      <c r="D29" s="6">
        <v>91.33</v>
      </c>
      <c r="E29" s="6">
        <v>92.66</v>
      </c>
      <c r="F29" s="7">
        <v>35571030</v>
      </c>
    </row>
    <row r="30" spans="1:9">
      <c r="A30" s="5">
        <v>44239</v>
      </c>
      <c r="B30" s="6">
        <v>92.75</v>
      </c>
      <c r="C30" s="6">
        <v>94.22</v>
      </c>
      <c r="D30" s="6">
        <v>91.9</v>
      </c>
      <c r="E30" s="6">
        <v>93.77</v>
      </c>
      <c r="F30" s="7">
        <v>38538350</v>
      </c>
    </row>
    <row r="31" spans="1:9">
      <c r="A31" s="5">
        <v>44243</v>
      </c>
      <c r="B31" s="6">
        <v>93.9</v>
      </c>
      <c r="C31" s="6">
        <v>94</v>
      </c>
      <c r="D31" s="6">
        <v>90.75</v>
      </c>
      <c r="E31" s="6">
        <v>91.46</v>
      </c>
      <c r="F31" s="7">
        <v>35105920</v>
      </c>
    </row>
    <row r="32" spans="1:9">
      <c r="A32" s="5">
        <v>44244</v>
      </c>
      <c r="B32" s="6">
        <v>90.56</v>
      </c>
      <c r="C32" s="6">
        <v>90.96</v>
      </c>
      <c r="D32" s="6">
        <v>88.57</v>
      </c>
      <c r="E32" s="6">
        <v>89.94</v>
      </c>
      <c r="F32" s="7">
        <v>32284080</v>
      </c>
    </row>
    <row r="33" spans="1:6" ht="13.2">
      <c r="A33" s="5">
        <v>44245</v>
      </c>
      <c r="B33" s="6">
        <v>89.09</v>
      </c>
      <c r="C33" s="6">
        <v>89.6</v>
      </c>
      <c r="D33" s="6">
        <v>87.31</v>
      </c>
      <c r="E33" s="6">
        <v>88.64</v>
      </c>
      <c r="F33" s="7">
        <v>35624950</v>
      </c>
    </row>
    <row r="34" spans="1:6" ht="13.2">
      <c r="A34" s="5">
        <v>44246</v>
      </c>
      <c r="B34" s="6">
        <v>89.75</v>
      </c>
      <c r="C34" s="6">
        <v>90.42</v>
      </c>
      <c r="D34" s="6">
        <v>88.69</v>
      </c>
      <c r="E34" s="6">
        <v>89.58</v>
      </c>
      <c r="F34" s="7">
        <v>29548270</v>
      </c>
    </row>
    <row r="35" spans="1:6" ht="13.2">
      <c r="A35" s="5">
        <v>44249</v>
      </c>
      <c r="B35" s="6">
        <v>88.15</v>
      </c>
      <c r="C35" s="6">
        <v>88.3</v>
      </c>
      <c r="D35" s="6">
        <v>85.21</v>
      </c>
      <c r="E35" s="6">
        <v>85.37</v>
      </c>
      <c r="F35" s="7">
        <v>36930180</v>
      </c>
    </row>
    <row r="36" spans="1:6" ht="13.2">
      <c r="A36" s="5">
        <v>44250</v>
      </c>
      <c r="B36" s="6">
        <v>83.4</v>
      </c>
      <c r="C36" s="6">
        <v>85.11</v>
      </c>
      <c r="D36" s="6">
        <v>79.36</v>
      </c>
      <c r="E36" s="6">
        <v>84.74</v>
      </c>
      <c r="F36" s="7">
        <v>49720910</v>
      </c>
    </row>
    <row r="37" spans="1:6" ht="13.2">
      <c r="A37" s="5">
        <v>44251</v>
      </c>
      <c r="B37" s="6">
        <v>84.33</v>
      </c>
      <c r="C37" s="6">
        <v>87.09</v>
      </c>
      <c r="D37" s="6">
        <v>82.81</v>
      </c>
      <c r="E37" s="6">
        <v>86.94</v>
      </c>
      <c r="F37" s="7">
        <v>40821150</v>
      </c>
    </row>
    <row r="38" spans="1:6" ht="13.2">
      <c r="A38" s="5">
        <v>44252</v>
      </c>
      <c r="B38" s="6">
        <v>86.17</v>
      </c>
      <c r="C38" s="6">
        <v>87.09</v>
      </c>
      <c r="D38" s="6">
        <v>81.92</v>
      </c>
      <c r="E38" s="6">
        <v>82.42</v>
      </c>
      <c r="F38" s="7">
        <v>54625140</v>
      </c>
    </row>
    <row r="39" spans="1:6" ht="13.2">
      <c r="A39" s="5">
        <v>44253</v>
      </c>
      <c r="B39" s="6">
        <v>83.57</v>
      </c>
      <c r="C39" s="6">
        <v>85.59</v>
      </c>
      <c r="D39" s="6">
        <v>82.91</v>
      </c>
      <c r="E39" s="6">
        <v>84.51</v>
      </c>
      <c r="F39" s="7">
        <v>48962910</v>
      </c>
    </row>
    <row r="40" spans="1:6" ht="13.2">
      <c r="A40" s="5">
        <v>44256</v>
      </c>
      <c r="B40" s="6">
        <v>85.37</v>
      </c>
      <c r="C40" s="6">
        <v>86.5</v>
      </c>
      <c r="D40" s="6">
        <v>83.97</v>
      </c>
      <c r="E40" s="6">
        <v>86.39</v>
      </c>
      <c r="F40" s="7">
        <v>32746180</v>
      </c>
    </row>
    <row r="41" spans="1:6" ht="13.2">
      <c r="A41" s="5">
        <v>44257</v>
      </c>
      <c r="B41" s="6">
        <v>86.92</v>
      </c>
      <c r="C41" s="6">
        <v>86.95</v>
      </c>
      <c r="D41" s="6">
        <v>84.04</v>
      </c>
      <c r="E41" s="6">
        <v>84.13</v>
      </c>
      <c r="F41" s="7">
        <v>34828160</v>
      </c>
    </row>
    <row r="42" spans="1:6" ht="13.2">
      <c r="A42" s="5">
        <v>44258</v>
      </c>
      <c r="B42" s="6">
        <v>84.28</v>
      </c>
      <c r="C42" s="6">
        <v>84.38</v>
      </c>
      <c r="D42" s="6">
        <v>80.849999999999994</v>
      </c>
      <c r="E42" s="6">
        <v>80.86</v>
      </c>
      <c r="F42" s="7">
        <v>43541040</v>
      </c>
    </row>
    <row r="43" spans="1:6" ht="13.2">
      <c r="A43" s="5">
        <v>44259</v>
      </c>
      <c r="B43" s="6">
        <v>80.23</v>
      </c>
      <c r="C43" s="6">
        <v>81.81</v>
      </c>
      <c r="D43" s="6">
        <v>76.78</v>
      </c>
      <c r="E43" s="6">
        <v>77.75</v>
      </c>
      <c r="F43" s="7">
        <v>60549370</v>
      </c>
    </row>
    <row r="44" spans="1:6" ht="13.2">
      <c r="A44" s="5">
        <v>44260</v>
      </c>
      <c r="B44" s="6">
        <v>79</v>
      </c>
      <c r="C44" s="6">
        <v>79.48</v>
      </c>
      <c r="D44" s="6">
        <v>74.2</v>
      </c>
      <c r="E44" s="6">
        <v>78.52</v>
      </c>
      <c r="F44" s="7">
        <v>58548910</v>
      </c>
    </row>
    <row r="45" spans="1:6" ht="13.2">
      <c r="A45" s="5">
        <v>44263</v>
      </c>
      <c r="B45" s="6">
        <v>78.03</v>
      </c>
      <c r="C45" s="6">
        <v>79</v>
      </c>
      <c r="D45" s="6">
        <v>73.86</v>
      </c>
      <c r="E45" s="6">
        <v>73.959999999999994</v>
      </c>
      <c r="F45" s="7">
        <v>54563870</v>
      </c>
    </row>
    <row r="46" spans="1:6" ht="13.2">
      <c r="A46" s="5">
        <v>44264</v>
      </c>
      <c r="B46" s="6">
        <v>76.73</v>
      </c>
      <c r="C46" s="6">
        <v>79.22</v>
      </c>
      <c r="D46" s="6">
        <v>75.77</v>
      </c>
      <c r="E46" s="6">
        <v>78.53</v>
      </c>
      <c r="F46" s="7">
        <v>45088340</v>
      </c>
    </row>
    <row r="47" spans="1:6" ht="13.2">
      <c r="A47" s="5">
        <v>44265</v>
      </c>
      <c r="B47" s="6">
        <v>79.75</v>
      </c>
      <c r="C47" s="6">
        <v>80.040000000000006</v>
      </c>
      <c r="D47" s="6">
        <v>77.41</v>
      </c>
      <c r="E47" s="6">
        <v>77.52</v>
      </c>
      <c r="F47" s="7">
        <v>45416620</v>
      </c>
    </row>
    <row r="48" spans="1:6" ht="13.2">
      <c r="A48" s="5">
        <v>44266</v>
      </c>
      <c r="B48" s="6">
        <v>79.400000000000006</v>
      </c>
      <c r="C48" s="6">
        <v>81.89</v>
      </c>
      <c r="D48" s="6">
        <v>79.37</v>
      </c>
      <c r="E48" s="6">
        <v>81.23</v>
      </c>
      <c r="F48" s="7">
        <v>43583720</v>
      </c>
    </row>
    <row r="49" spans="1:6" ht="13.2">
      <c r="A49" s="5">
        <v>44267</v>
      </c>
      <c r="B49" s="6">
        <v>79.73</v>
      </c>
      <c r="C49" s="6">
        <v>81.19</v>
      </c>
      <c r="D49" s="6">
        <v>79.23</v>
      </c>
      <c r="E49" s="6">
        <v>81.05</v>
      </c>
      <c r="F49" s="7">
        <v>32937950</v>
      </c>
    </row>
    <row r="50" spans="1:6" ht="13.2">
      <c r="A50" s="5">
        <v>44270</v>
      </c>
      <c r="B50" s="6">
        <v>81.91</v>
      </c>
      <c r="C50" s="6">
        <v>83.39</v>
      </c>
      <c r="D50" s="6">
        <v>81.2</v>
      </c>
      <c r="E50" s="6">
        <v>82.5</v>
      </c>
      <c r="F50" s="7">
        <v>39365420</v>
      </c>
    </row>
    <row r="51" spans="1:6" ht="13.2">
      <c r="A51" s="5">
        <v>44271</v>
      </c>
      <c r="B51" s="6">
        <v>83.66</v>
      </c>
      <c r="C51" s="6">
        <v>84.75</v>
      </c>
      <c r="D51" s="6">
        <v>82.26</v>
      </c>
      <c r="E51" s="6">
        <v>82.75</v>
      </c>
      <c r="F51" s="7">
        <v>42971550</v>
      </c>
    </row>
    <row r="52" spans="1:6" ht="13.2">
      <c r="A52" s="5">
        <v>44272</v>
      </c>
      <c r="B52" s="6">
        <v>81.75</v>
      </c>
      <c r="C52" s="6">
        <v>83.25</v>
      </c>
      <c r="D52" s="6">
        <v>80.41</v>
      </c>
      <c r="E52" s="6">
        <v>82.63</v>
      </c>
      <c r="F52" s="7">
        <v>43320570</v>
      </c>
    </row>
    <row r="53" spans="1:6" ht="13.2">
      <c r="A53" s="5">
        <v>44273</v>
      </c>
      <c r="B53" s="6">
        <v>81.06</v>
      </c>
      <c r="C53" s="6">
        <v>81.62</v>
      </c>
      <c r="D53" s="6">
        <v>78.010000000000005</v>
      </c>
      <c r="E53" s="6">
        <v>78.12</v>
      </c>
      <c r="F53" s="7">
        <v>51036500</v>
      </c>
    </row>
    <row r="54" spans="1:6" ht="13.2">
      <c r="A54" s="5">
        <v>44274</v>
      </c>
      <c r="B54" s="6">
        <v>78.489999999999995</v>
      </c>
      <c r="C54" s="6">
        <v>79.34</v>
      </c>
      <c r="D54" s="6">
        <v>77.59</v>
      </c>
      <c r="E54" s="6">
        <v>79.06</v>
      </c>
      <c r="F54" s="7">
        <v>42283390</v>
      </c>
    </row>
    <row r="55" spans="1:6" ht="13.2">
      <c r="A55" s="5">
        <v>44277</v>
      </c>
      <c r="B55" s="6">
        <v>79.989999999999995</v>
      </c>
      <c r="C55" s="6">
        <v>81.27</v>
      </c>
      <c r="D55" s="6">
        <v>79.22</v>
      </c>
      <c r="E55" s="6">
        <v>80.3</v>
      </c>
      <c r="F55" s="7">
        <v>39648610</v>
      </c>
    </row>
    <row r="56" spans="1:6" ht="13.2">
      <c r="A56" s="5">
        <v>44278</v>
      </c>
      <c r="B56" s="6">
        <v>80.13</v>
      </c>
      <c r="C56" s="6">
        <v>80.34</v>
      </c>
      <c r="D56" s="6">
        <v>77.95</v>
      </c>
      <c r="E56" s="6">
        <v>78.38</v>
      </c>
      <c r="F56" s="7">
        <v>40466640</v>
      </c>
    </row>
    <row r="57" spans="1:6" ht="13.2">
      <c r="A57" s="5">
        <v>44279</v>
      </c>
      <c r="B57" s="6">
        <v>77.55</v>
      </c>
      <c r="C57" s="6">
        <v>78.8</v>
      </c>
      <c r="D57" s="6">
        <v>76.400000000000006</v>
      </c>
      <c r="E57" s="6">
        <v>76.48</v>
      </c>
      <c r="F57" s="7">
        <v>43753640</v>
      </c>
    </row>
    <row r="58" spans="1:6" ht="13.2">
      <c r="A58" s="5">
        <v>44280</v>
      </c>
      <c r="B58" s="6">
        <v>75.849999999999994</v>
      </c>
      <c r="C58" s="6">
        <v>76.95</v>
      </c>
      <c r="D58" s="6">
        <v>74.959999999999994</v>
      </c>
      <c r="E58" s="6">
        <v>76.22</v>
      </c>
      <c r="F58" s="7">
        <v>44735100</v>
      </c>
    </row>
    <row r="59" spans="1:6" ht="13.2">
      <c r="A59" s="5">
        <v>44281</v>
      </c>
      <c r="B59" s="6">
        <v>76.62</v>
      </c>
      <c r="C59" s="6">
        <v>77.5</v>
      </c>
      <c r="D59" s="6">
        <v>75.03</v>
      </c>
      <c r="E59" s="6">
        <v>77.41</v>
      </c>
      <c r="F59" s="7">
        <v>49148660</v>
      </c>
    </row>
    <row r="60" spans="1:6" ht="13.2">
      <c r="A60" s="5">
        <v>44284</v>
      </c>
      <c r="B60" s="6">
        <v>77.03</v>
      </c>
      <c r="C60" s="6">
        <v>78.02</v>
      </c>
      <c r="D60" s="6">
        <v>76.260000000000005</v>
      </c>
      <c r="E60" s="6">
        <v>77.14</v>
      </c>
      <c r="F60" s="7">
        <v>37144300</v>
      </c>
    </row>
    <row r="61" spans="1:6" ht="13.2">
      <c r="A61" s="5">
        <v>44285</v>
      </c>
      <c r="B61" s="6">
        <v>76.47</v>
      </c>
      <c r="C61" s="6">
        <v>76.56</v>
      </c>
      <c r="D61" s="6">
        <v>74.849999999999994</v>
      </c>
      <c r="E61" s="6">
        <v>76</v>
      </c>
      <c r="F61" s="7">
        <v>39169250</v>
      </c>
    </row>
    <row r="62" spans="1:6" ht="13.2">
      <c r="A62" s="5">
        <v>44286</v>
      </c>
      <c r="B62" s="6">
        <v>76.569999999999993</v>
      </c>
      <c r="C62" s="6">
        <v>79.13</v>
      </c>
      <c r="D62" s="6">
        <v>76.52</v>
      </c>
      <c r="E62" s="6">
        <v>78.5</v>
      </c>
      <c r="F62" s="7">
        <v>43659460</v>
      </c>
    </row>
    <row r="63" spans="1:6" ht="13.2">
      <c r="A63" s="5">
        <v>44287</v>
      </c>
      <c r="B63" s="6">
        <v>80.16</v>
      </c>
      <c r="C63" s="6">
        <v>81.31</v>
      </c>
      <c r="D63" s="6">
        <v>79.48</v>
      </c>
      <c r="E63" s="6">
        <v>81.09</v>
      </c>
      <c r="F63" s="7">
        <v>40182380</v>
      </c>
    </row>
    <row r="64" spans="1:6" ht="13.2">
      <c r="A64" s="5">
        <v>44291</v>
      </c>
      <c r="B64" s="6">
        <v>81.739999999999995</v>
      </c>
      <c r="C64" s="6">
        <v>81.900000000000006</v>
      </c>
      <c r="D64" s="6">
        <v>80.39</v>
      </c>
      <c r="E64" s="6">
        <v>81.430000000000007</v>
      </c>
      <c r="F64" s="7">
        <v>32610550</v>
      </c>
    </row>
    <row r="65" spans="1:6" ht="13.2">
      <c r="A65" s="5">
        <v>44292</v>
      </c>
      <c r="B65" s="6">
        <v>81.209999999999994</v>
      </c>
      <c r="C65" s="6">
        <v>82.46</v>
      </c>
      <c r="D65" s="6">
        <v>80.88</v>
      </c>
      <c r="E65" s="6">
        <v>81.44</v>
      </c>
      <c r="F65" s="7">
        <v>29327950</v>
      </c>
    </row>
    <row r="66" spans="1:6" ht="13.2">
      <c r="A66" s="5">
        <v>44293</v>
      </c>
      <c r="B66" s="6">
        <v>81.319999999999993</v>
      </c>
      <c r="C66" s="6">
        <v>83.1</v>
      </c>
      <c r="D66" s="6">
        <v>80.349999999999994</v>
      </c>
      <c r="E66" s="6">
        <v>82.2</v>
      </c>
      <c r="F66" s="7">
        <v>35590930</v>
      </c>
    </row>
    <row r="67" spans="1:6" ht="13.2">
      <c r="A67" s="5">
        <v>44294</v>
      </c>
      <c r="B67" s="6">
        <v>83.32</v>
      </c>
      <c r="C67" s="6">
        <v>83.79</v>
      </c>
      <c r="D67" s="6">
        <v>82.44</v>
      </c>
      <c r="E67" s="6">
        <v>83.35</v>
      </c>
      <c r="F67" s="7">
        <v>41925280</v>
      </c>
    </row>
    <row r="68" spans="1:6" ht="13.2">
      <c r="A68" s="5">
        <v>44295</v>
      </c>
      <c r="B68" s="6">
        <v>82.8</v>
      </c>
      <c r="C68" s="6">
        <v>83.59</v>
      </c>
      <c r="D68" s="6">
        <v>82.16</v>
      </c>
      <c r="E68" s="6">
        <v>82.76</v>
      </c>
      <c r="F68" s="7">
        <v>32759870</v>
      </c>
    </row>
    <row r="69" spans="1:6" ht="13.2">
      <c r="A69" s="5">
        <v>44298</v>
      </c>
      <c r="B69" s="6">
        <v>82.06</v>
      </c>
      <c r="C69" s="6">
        <v>82.18</v>
      </c>
      <c r="D69" s="6">
        <v>78.03</v>
      </c>
      <c r="E69" s="6">
        <v>78.58</v>
      </c>
      <c r="F69" s="7">
        <v>62098800</v>
      </c>
    </row>
    <row r="70" spans="1:6" ht="13.2">
      <c r="A70" s="5">
        <v>44299</v>
      </c>
      <c r="B70" s="6">
        <v>79.67</v>
      </c>
      <c r="C70" s="6">
        <v>80.72</v>
      </c>
      <c r="D70" s="6">
        <v>78.98</v>
      </c>
      <c r="E70" s="6">
        <v>80.19</v>
      </c>
      <c r="F70" s="7">
        <v>37767260</v>
      </c>
    </row>
    <row r="71" spans="1:6" ht="13.2">
      <c r="A71" s="5">
        <v>44300</v>
      </c>
      <c r="B71" s="6">
        <v>79.88</v>
      </c>
      <c r="C71" s="6">
        <v>80.13</v>
      </c>
      <c r="D71" s="6">
        <v>77.94</v>
      </c>
      <c r="E71" s="6">
        <v>78.55</v>
      </c>
      <c r="F71" s="7">
        <v>34263830</v>
      </c>
    </row>
    <row r="72" spans="1:6" ht="13.2">
      <c r="A72" s="5">
        <v>44301</v>
      </c>
      <c r="B72" s="6">
        <v>80.319999999999993</v>
      </c>
      <c r="C72" s="6">
        <v>83.95</v>
      </c>
      <c r="D72" s="6">
        <v>79.97</v>
      </c>
      <c r="E72" s="6">
        <v>83.01</v>
      </c>
      <c r="F72" s="7">
        <v>68942820</v>
      </c>
    </row>
    <row r="73" spans="1:6" ht="13.2">
      <c r="A73" s="5">
        <v>44302</v>
      </c>
      <c r="B73" s="6">
        <v>83.3</v>
      </c>
      <c r="C73" s="6">
        <v>83.59</v>
      </c>
      <c r="D73" s="6">
        <v>81.53</v>
      </c>
      <c r="E73" s="6">
        <v>82.15</v>
      </c>
      <c r="F73" s="7">
        <v>47280570</v>
      </c>
    </row>
    <row r="74" spans="1:6" ht="13.2">
      <c r="A74" s="5">
        <v>44305</v>
      </c>
      <c r="B74" s="6">
        <v>82.13</v>
      </c>
      <c r="C74" s="6">
        <v>83.18</v>
      </c>
      <c r="D74" s="6">
        <v>80.39</v>
      </c>
      <c r="E74" s="6">
        <v>81.11</v>
      </c>
      <c r="F74" s="7">
        <v>39115460</v>
      </c>
    </row>
    <row r="75" spans="1:6" ht="13.2">
      <c r="A75" s="5">
        <v>44306</v>
      </c>
      <c r="B75" s="6">
        <v>80.819999999999993</v>
      </c>
      <c r="C75" s="6">
        <v>81.11</v>
      </c>
      <c r="D75" s="6">
        <v>78.510000000000005</v>
      </c>
      <c r="E75" s="6">
        <v>79.27</v>
      </c>
      <c r="F75" s="7">
        <v>34977750</v>
      </c>
    </row>
    <row r="76" spans="1:6" ht="13.2">
      <c r="A76" s="5">
        <v>44307</v>
      </c>
      <c r="B76" s="6">
        <v>78.989999999999995</v>
      </c>
      <c r="C76" s="6">
        <v>81.66</v>
      </c>
      <c r="D76" s="6">
        <v>78.86</v>
      </c>
      <c r="E76" s="6">
        <v>81.61</v>
      </c>
      <c r="F76" s="7">
        <v>35068960</v>
      </c>
    </row>
    <row r="77" spans="1:6" ht="13.2">
      <c r="A77" s="5">
        <v>44308</v>
      </c>
      <c r="B77" s="6">
        <v>81.61</v>
      </c>
      <c r="C77" s="6">
        <v>81.790000000000006</v>
      </c>
      <c r="D77" s="6">
        <v>78.59</v>
      </c>
      <c r="E77" s="6">
        <v>79.06</v>
      </c>
      <c r="F77" s="7">
        <v>38846050</v>
      </c>
    </row>
    <row r="78" spans="1:6" ht="13.2">
      <c r="A78" s="5">
        <v>44309</v>
      </c>
      <c r="B78" s="6">
        <v>80.209999999999994</v>
      </c>
      <c r="C78" s="6">
        <v>83.3</v>
      </c>
      <c r="D78" s="6">
        <v>79.959999999999994</v>
      </c>
      <c r="E78" s="6">
        <v>82.76</v>
      </c>
      <c r="F78" s="7">
        <v>49267280</v>
      </c>
    </row>
    <row r="79" spans="1:6" ht="13.2">
      <c r="A79" s="5">
        <v>44312</v>
      </c>
      <c r="B79" s="6">
        <v>83.35</v>
      </c>
      <c r="C79" s="6">
        <v>85.9</v>
      </c>
      <c r="D79" s="6">
        <v>82.7</v>
      </c>
      <c r="E79" s="6">
        <v>85.41</v>
      </c>
      <c r="F79" s="7">
        <v>57594540</v>
      </c>
    </row>
    <row r="80" spans="1:6" ht="13.2">
      <c r="A80" s="5">
        <v>44313</v>
      </c>
      <c r="B80" s="6">
        <v>85.67</v>
      </c>
      <c r="C80" s="6">
        <v>87.15</v>
      </c>
      <c r="D80" s="6">
        <v>85.13</v>
      </c>
      <c r="E80" s="6">
        <v>85.21</v>
      </c>
      <c r="F80" s="7">
        <v>61909870</v>
      </c>
    </row>
    <row r="81" spans="1:6" ht="13.2">
      <c r="A81" s="5">
        <v>44314</v>
      </c>
      <c r="B81" s="6">
        <v>88.85</v>
      </c>
      <c r="C81" s="6">
        <v>89.2</v>
      </c>
      <c r="D81" s="6">
        <v>83.92</v>
      </c>
      <c r="E81" s="6">
        <v>84.02</v>
      </c>
      <c r="F81" s="7">
        <v>108920300</v>
      </c>
    </row>
    <row r="82" spans="1:6" ht="13.2">
      <c r="A82" s="5">
        <v>44315</v>
      </c>
      <c r="B82" s="6">
        <v>84.7</v>
      </c>
      <c r="C82" s="6">
        <v>85.27</v>
      </c>
      <c r="D82" s="6">
        <v>82.63</v>
      </c>
      <c r="E82" s="6">
        <v>83.91</v>
      </c>
      <c r="F82" s="7">
        <v>51294530</v>
      </c>
    </row>
    <row r="83" spans="1:6" ht="13.2">
      <c r="A83" s="5">
        <v>44316</v>
      </c>
      <c r="B83" s="6">
        <v>82.97</v>
      </c>
      <c r="C83" s="6">
        <v>84.1</v>
      </c>
      <c r="D83" s="6">
        <v>81.42</v>
      </c>
      <c r="E83" s="6">
        <v>81.62</v>
      </c>
      <c r="F83" s="7">
        <v>46601860</v>
      </c>
    </row>
    <row r="84" spans="1:6" ht="13.2">
      <c r="A84" s="5">
        <v>44319</v>
      </c>
      <c r="B84" s="6">
        <v>81.97</v>
      </c>
      <c r="C84" s="6">
        <v>82</v>
      </c>
      <c r="D84" s="6">
        <v>78.459999999999994</v>
      </c>
      <c r="E84" s="6">
        <v>78.55</v>
      </c>
      <c r="F84" s="7">
        <v>66323270</v>
      </c>
    </row>
    <row r="85" spans="1:6" ht="13.2">
      <c r="A85" s="5">
        <v>44320</v>
      </c>
      <c r="B85" s="6">
        <v>77.95</v>
      </c>
      <c r="C85" s="6">
        <v>78.67</v>
      </c>
      <c r="D85" s="6">
        <v>77.040000000000006</v>
      </c>
      <c r="E85" s="6">
        <v>78.61</v>
      </c>
      <c r="F85" s="7">
        <v>59194330</v>
      </c>
    </row>
    <row r="86" spans="1:6" ht="13.2">
      <c r="A86" s="5">
        <v>44321</v>
      </c>
      <c r="B86" s="6">
        <v>79.05</v>
      </c>
      <c r="C86" s="6">
        <v>79.3</v>
      </c>
      <c r="D86" s="6">
        <v>77.36</v>
      </c>
      <c r="E86" s="6">
        <v>77.83</v>
      </c>
      <c r="F86" s="7">
        <v>42310150</v>
      </c>
    </row>
    <row r="87" spans="1:6" ht="13.2">
      <c r="A87" s="5">
        <v>44322</v>
      </c>
      <c r="B87" s="6">
        <v>77.63</v>
      </c>
      <c r="C87" s="6">
        <v>78.06</v>
      </c>
      <c r="D87" s="6">
        <v>76.47</v>
      </c>
      <c r="E87" s="6">
        <v>77.89</v>
      </c>
      <c r="F87" s="7">
        <v>38661330</v>
      </c>
    </row>
    <row r="88" spans="1:6" ht="13.2">
      <c r="A88" s="5">
        <v>44323</v>
      </c>
      <c r="B88" s="6">
        <v>78.75</v>
      </c>
      <c r="C88" s="6">
        <v>79.569999999999993</v>
      </c>
      <c r="D88" s="6">
        <v>78.22</v>
      </c>
      <c r="E88" s="6">
        <v>78.81</v>
      </c>
      <c r="F88" s="7">
        <v>36954180</v>
      </c>
    </row>
    <row r="89" spans="1:6" ht="13.2">
      <c r="A89" s="5">
        <v>44326</v>
      </c>
      <c r="B89" s="6">
        <v>78.2</v>
      </c>
      <c r="C89" s="6">
        <v>78.3</v>
      </c>
      <c r="D89" s="6">
        <v>75.92</v>
      </c>
      <c r="E89" s="6">
        <v>75.989999999999995</v>
      </c>
      <c r="F89" s="7">
        <v>45134490</v>
      </c>
    </row>
    <row r="90" spans="1:6" ht="13.2">
      <c r="A90" s="5">
        <v>44327</v>
      </c>
      <c r="B90" s="6">
        <v>73.569999999999993</v>
      </c>
      <c r="C90" s="6">
        <v>76.930000000000007</v>
      </c>
      <c r="D90" s="6">
        <v>72.75</v>
      </c>
      <c r="E90" s="6">
        <v>76.83</v>
      </c>
      <c r="F90" s="7">
        <v>51008240</v>
      </c>
    </row>
    <row r="91" spans="1:6" ht="13.2">
      <c r="A91" s="5">
        <v>44328</v>
      </c>
      <c r="B91" s="6">
        <v>75.09</v>
      </c>
      <c r="C91" s="6">
        <v>76.13</v>
      </c>
      <c r="D91" s="6">
        <v>74.16</v>
      </c>
      <c r="E91" s="6">
        <v>74.64</v>
      </c>
      <c r="F91" s="7">
        <v>42531420</v>
      </c>
    </row>
    <row r="92" spans="1:6" ht="13.2">
      <c r="A92" s="5">
        <v>44329</v>
      </c>
      <c r="B92" s="6">
        <v>75.209999999999994</v>
      </c>
      <c r="C92" s="6">
        <v>75.7</v>
      </c>
      <c r="D92" s="6">
        <v>72.5</v>
      </c>
      <c r="E92" s="6">
        <v>73.09</v>
      </c>
      <c r="F92" s="7">
        <v>48646750</v>
      </c>
    </row>
    <row r="93" spans="1:6" ht="13.2">
      <c r="A93" s="5">
        <v>44330</v>
      </c>
      <c r="B93" s="6">
        <v>74.02</v>
      </c>
      <c r="C93" s="6">
        <v>75.03</v>
      </c>
      <c r="D93" s="6">
        <v>72.72</v>
      </c>
      <c r="E93" s="6">
        <v>74.59</v>
      </c>
      <c r="F93" s="7">
        <v>38355790</v>
      </c>
    </row>
    <row r="94" spans="1:6" ht="13.2">
      <c r="A94" s="5">
        <v>44333</v>
      </c>
      <c r="B94" s="6">
        <v>74.22</v>
      </c>
      <c r="C94" s="6">
        <v>75.52</v>
      </c>
      <c r="D94" s="6">
        <v>73.41</v>
      </c>
      <c r="E94" s="6">
        <v>74.650000000000006</v>
      </c>
      <c r="F94" s="7">
        <v>40722380</v>
      </c>
    </row>
    <row r="95" spans="1:6" ht="13.2">
      <c r="A95" s="5">
        <v>44334</v>
      </c>
      <c r="B95" s="6">
        <v>74.739999999999995</v>
      </c>
      <c r="C95" s="6">
        <v>75.77</v>
      </c>
      <c r="D95" s="6">
        <v>74.239999999999995</v>
      </c>
      <c r="E95" s="6">
        <v>74.44</v>
      </c>
      <c r="F95" s="7">
        <v>31982480</v>
      </c>
    </row>
    <row r="96" spans="1:6" ht="13.2">
      <c r="A96" s="5">
        <v>44335</v>
      </c>
      <c r="B96" s="6">
        <v>73.16</v>
      </c>
      <c r="C96" s="6">
        <v>76.97</v>
      </c>
      <c r="D96" s="6">
        <v>72.760000000000005</v>
      </c>
      <c r="E96" s="6">
        <v>76.23</v>
      </c>
      <c r="F96" s="7">
        <v>73966160</v>
      </c>
    </row>
    <row r="97" spans="1:6" ht="13.2">
      <c r="A97" s="5">
        <v>44336</v>
      </c>
      <c r="B97" s="6">
        <v>76.81</v>
      </c>
      <c r="C97" s="6">
        <v>78.27</v>
      </c>
      <c r="D97" s="6">
        <v>76.25</v>
      </c>
      <c r="E97" s="6">
        <v>78.06</v>
      </c>
      <c r="F97" s="7">
        <v>49135010</v>
      </c>
    </row>
    <row r="98" spans="1:6" ht="13.2">
      <c r="A98" s="5">
        <v>44337</v>
      </c>
      <c r="B98" s="6">
        <v>78.55</v>
      </c>
      <c r="C98" s="6">
        <v>78.81</v>
      </c>
      <c r="D98" s="6">
        <v>77.040000000000006</v>
      </c>
      <c r="E98" s="6">
        <v>77.17</v>
      </c>
      <c r="F98" s="7">
        <v>40201090</v>
      </c>
    </row>
    <row r="99" spans="1:6" ht="13.2">
      <c r="A99" s="5">
        <v>44340</v>
      </c>
      <c r="B99" s="6">
        <v>77.260000000000005</v>
      </c>
      <c r="C99" s="6">
        <v>78.010000000000005</v>
      </c>
      <c r="D99" s="6">
        <v>76.8</v>
      </c>
      <c r="E99" s="6">
        <v>77.44</v>
      </c>
      <c r="F99" s="7">
        <v>33194290</v>
      </c>
    </row>
    <row r="100" spans="1:6" ht="13.2">
      <c r="A100" s="5">
        <v>44341</v>
      </c>
      <c r="B100" s="6">
        <v>77.33</v>
      </c>
      <c r="C100" s="6">
        <v>78.77</v>
      </c>
      <c r="D100" s="6">
        <v>76.84</v>
      </c>
      <c r="E100" s="6">
        <v>77.86</v>
      </c>
      <c r="F100" s="7">
        <v>47353100</v>
      </c>
    </row>
    <row r="101" spans="1:6" ht="13.2">
      <c r="A101" s="5">
        <v>44342</v>
      </c>
      <c r="B101" s="6">
        <v>77.83</v>
      </c>
      <c r="C101" s="6">
        <v>78.59</v>
      </c>
      <c r="D101" s="6">
        <v>77.59</v>
      </c>
      <c r="E101" s="6">
        <v>78.34</v>
      </c>
      <c r="F101" s="7">
        <v>30354000</v>
      </c>
    </row>
    <row r="102" spans="1:6" ht="13.2">
      <c r="A102" s="5">
        <v>44343</v>
      </c>
      <c r="B102" s="6">
        <v>78.11</v>
      </c>
      <c r="C102" s="6">
        <v>78.430000000000007</v>
      </c>
      <c r="D102" s="6">
        <v>77.47</v>
      </c>
      <c r="E102" s="6">
        <v>78.42</v>
      </c>
      <c r="F102" s="7">
        <v>35883220</v>
      </c>
    </row>
    <row r="103" spans="1:6" ht="13.2">
      <c r="A103" s="5">
        <v>44344</v>
      </c>
      <c r="B103" s="6">
        <v>78.66</v>
      </c>
      <c r="C103" s="6">
        <v>81.09</v>
      </c>
      <c r="D103" s="6">
        <v>78.66</v>
      </c>
      <c r="E103" s="6">
        <v>80.08</v>
      </c>
      <c r="F103" s="7">
        <v>40952660</v>
      </c>
    </row>
    <row r="104" spans="1:6" ht="13.2">
      <c r="A104" s="5">
        <v>44348</v>
      </c>
      <c r="B104" s="6">
        <v>81.010000000000005</v>
      </c>
      <c r="C104" s="6">
        <v>82.91</v>
      </c>
      <c r="D104" s="6">
        <v>80.66</v>
      </c>
      <c r="E104" s="6">
        <v>80.81</v>
      </c>
      <c r="F104" s="7">
        <v>43433040</v>
      </c>
    </row>
    <row r="105" spans="1:6" ht="13.2">
      <c r="A105" s="5">
        <v>44349</v>
      </c>
      <c r="B105" s="6">
        <v>81</v>
      </c>
      <c r="C105" s="6">
        <v>82.6</v>
      </c>
      <c r="D105" s="6">
        <v>80.66</v>
      </c>
      <c r="E105" s="6">
        <v>81.97</v>
      </c>
      <c r="F105" s="7">
        <v>35203220</v>
      </c>
    </row>
    <row r="106" spans="1:6" ht="13.2">
      <c r="A106" s="5">
        <v>44350</v>
      </c>
      <c r="B106" s="6">
        <v>81.13</v>
      </c>
      <c r="C106" s="6">
        <v>81.89</v>
      </c>
      <c r="D106" s="6">
        <v>80.260000000000005</v>
      </c>
      <c r="E106" s="6">
        <v>80.28</v>
      </c>
      <c r="F106" s="7">
        <v>29811970</v>
      </c>
    </row>
    <row r="107" spans="1:6" ht="13.2">
      <c r="A107" s="5">
        <v>44351</v>
      </c>
      <c r="B107" s="6">
        <v>80.92</v>
      </c>
      <c r="C107" s="6">
        <v>82.19</v>
      </c>
      <c r="D107" s="6">
        <v>80.81</v>
      </c>
      <c r="E107" s="6">
        <v>81.58</v>
      </c>
      <c r="F107" s="7">
        <v>26387800</v>
      </c>
    </row>
    <row r="108" spans="1:6" ht="13.2">
      <c r="A108" s="5">
        <v>44354</v>
      </c>
      <c r="B108" s="6">
        <v>81.400000000000006</v>
      </c>
      <c r="C108" s="6">
        <v>81.680000000000007</v>
      </c>
      <c r="D108" s="6">
        <v>80.38</v>
      </c>
      <c r="E108" s="6">
        <v>81.349999999999994</v>
      </c>
      <c r="F108" s="7">
        <v>29006780</v>
      </c>
    </row>
    <row r="109" spans="1:6" ht="13.2">
      <c r="A109" s="5">
        <v>44355</v>
      </c>
      <c r="B109" s="6">
        <v>81.87</v>
      </c>
      <c r="C109" s="6">
        <v>82.65</v>
      </c>
      <c r="D109" s="6">
        <v>80.45</v>
      </c>
      <c r="E109" s="6">
        <v>80.89</v>
      </c>
      <c r="F109" s="7">
        <v>26956630</v>
      </c>
    </row>
    <row r="110" spans="1:6" ht="13.2">
      <c r="A110" s="5">
        <v>44356</v>
      </c>
      <c r="B110" s="6">
        <v>81.09</v>
      </c>
      <c r="C110" s="6">
        <v>81.680000000000007</v>
      </c>
      <c r="D110" s="6">
        <v>79.8</v>
      </c>
      <c r="E110" s="6">
        <v>79.959999999999994</v>
      </c>
      <c r="F110" s="7">
        <v>28454650</v>
      </c>
    </row>
    <row r="111" spans="1:6" ht="13.2">
      <c r="A111" s="5">
        <v>44357</v>
      </c>
      <c r="B111" s="6">
        <v>80.02</v>
      </c>
      <c r="C111" s="6">
        <v>81.709999999999994</v>
      </c>
      <c r="D111" s="6">
        <v>79.7</v>
      </c>
      <c r="E111" s="6">
        <v>81.56</v>
      </c>
      <c r="F111" s="7">
        <v>28606360</v>
      </c>
    </row>
    <row r="112" spans="1:6" ht="13.2">
      <c r="A112" s="5">
        <v>44358</v>
      </c>
      <c r="B112" s="6">
        <v>81.61</v>
      </c>
      <c r="C112" s="6">
        <v>82.33</v>
      </c>
      <c r="D112" s="6">
        <v>80.7</v>
      </c>
      <c r="E112" s="6">
        <v>81.31</v>
      </c>
      <c r="F112" s="7">
        <v>24310890</v>
      </c>
    </row>
    <row r="113" spans="1:6" ht="13.2">
      <c r="A113" s="5">
        <v>44361</v>
      </c>
      <c r="B113" s="6">
        <v>81.510000000000005</v>
      </c>
      <c r="C113" s="6">
        <v>81.55</v>
      </c>
      <c r="D113" s="6">
        <v>80.2</v>
      </c>
      <c r="E113" s="6">
        <v>81.55</v>
      </c>
      <c r="F113" s="7">
        <v>27830240</v>
      </c>
    </row>
    <row r="114" spans="1:6" ht="13.2">
      <c r="A114" s="5">
        <v>44362</v>
      </c>
      <c r="B114" s="6">
        <v>81.59</v>
      </c>
      <c r="C114" s="6">
        <v>81.680000000000007</v>
      </c>
      <c r="D114" s="6">
        <v>80.23</v>
      </c>
      <c r="E114" s="6">
        <v>80.47</v>
      </c>
      <c r="F114" s="7">
        <v>26194340</v>
      </c>
    </row>
    <row r="115" spans="1:6" ht="13.2">
      <c r="A115" s="5">
        <v>44363</v>
      </c>
      <c r="B115" s="6">
        <v>80.75</v>
      </c>
      <c r="C115" s="6">
        <v>81.45</v>
      </c>
      <c r="D115" s="6">
        <v>78.959999999999994</v>
      </c>
      <c r="E115" s="6">
        <v>80.11</v>
      </c>
      <c r="F115" s="7">
        <v>29598310</v>
      </c>
    </row>
    <row r="116" spans="1:6" ht="13.2">
      <c r="A116" s="5">
        <v>44364</v>
      </c>
      <c r="B116" s="6">
        <v>80.77</v>
      </c>
      <c r="C116" s="6">
        <v>85.37</v>
      </c>
      <c r="D116" s="6">
        <v>80.569999999999993</v>
      </c>
      <c r="E116" s="6">
        <v>84.56</v>
      </c>
      <c r="F116" s="7">
        <v>77822820</v>
      </c>
    </row>
    <row r="117" spans="1:6" ht="13.2">
      <c r="A117" s="5">
        <v>44365</v>
      </c>
      <c r="B117" s="6">
        <v>84.28</v>
      </c>
      <c r="C117" s="6">
        <v>85.77</v>
      </c>
      <c r="D117" s="6">
        <v>83.48</v>
      </c>
      <c r="E117" s="6">
        <v>84.65</v>
      </c>
      <c r="F117" s="7">
        <v>58736810</v>
      </c>
    </row>
    <row r="118" spans="1:6" ht="13.2">
      <c r="A118" s="5">
        <v>44368</v>
      </c>
      <c r="B118" s="6">
        <v>83.49</v>
      </c>
      <c r="C118" s="6">
        <v>84.19</v>
      </c>
      <c r="D118" s="6">
        <v>82.21</v>
      </c>
      <c r="E118" s="6">
        <v>82.59</v>
      </c>
      <c r="F118" s="7">
        <v>44417110</v>
      </c>
    </row>
    <row r="119" spans="1:6" ht="13.2">
      <c r="A119" s="5">
        <v>44369</v>
      </c>
      <c r="B119" s="6">
        <v>82.9</v>
      </c>
      <c r="C119" s="6">
        <v>84.04</v>
      </c>
      <c r="D119" s="6">
        <v>82.48</v>
      </c>
      <c r="E119" s="6">
        <v>83.58</v>
      </c>
      <c r="F119" s="7">
        <v>32107700</v>
      </c>
    </row>
    <row r="120" spans="1:6" ht="13.2">
      <c r="A120" s="5">
        <v>44370</v>
      </c>
      <c r="B120" s="6">
        <v>83.83</v>
      </c>
      <c r="C120" s="6">
        <v>84.49</v>
      </c>
      <c r="D120" s="6">
        <v>83.16</v>
      </c>
      <c r="E120" s="6">
        <v>83.82</v>
      </c>
      <c r="F120" s="7">
        <v>25992440</v>
      </c>
    </row>
    <row r="121" spans="1:6" ht="13.2">
      <c r="A121" s="5">
        <v>44371</v>
      </c>
      <c r="B121" s="6">
        <v>84.39</v>
      </c>
      <c r="C121" s="6">
        <v>87.14</v>
      </c>
      <c r="D121" s="6">
        <v>84.37</v>
      </c>
      <c r="E121" s="6">
        <v>86.1</v>
      </c>
      <c r="F121" s="7">
        <v>42217670</v>
      </c>
    </row>
    <row r="122" spans="1:6" ht="13.2">
      <c r="A122" s="5">
        <v>44372</v>
      </c>
      <c r="B122" s="6">
        <v>86.34</v>
      </c>
      <c r="C122" s="6">
        <v>86.36</v>
      </c>
      <c r="D122" s="6">
        <v>85.1</v>
      </c>
      <c r="E122" s="6">
        <v>85.62</v>
      </c>
      <c r="F122" s="7">
        <v>27804540</v>
      </c>
    </row>
    <row r="123" spans="1:6" ht="13.2">
      <c r="A123" s="5">
        <v>44375</v>
      </c>
      <c r="B123" s="6">
        <v>86.38</v>
      </c>
      <c r="C123" s="6">
        <v>88</v>
      </c>
      <c r="D123" s="6">
        <v>86.15</v>
      </c>
      <c r="E123" s="6">
        <v>87.08</v>
      </c>
      <c r="F123" s="7">
        <v>30262040</v>
      </c>
    </row>
    <row r="124" spans="1:6" ht="13.2">
      <c r="A124" s="5">
        <v>44376</v>
      </c>
      <c r="B124" s="6">
        <v>87.41</v>
      </c>
      <c r="C124" s="6">
        <v>90.3</v>
      </c>
      <c r="D124" s="6">
        <v>86.66</v>
      </c>
      <c r="E124" s="6">
        <v>89.52</v>
      </c>
      <c r="F124" s="7">
        <v>46181000</v>
      </c>
    </row>
    <row r="125" spans="1:6" ht="13.2">
      <c r="A125" s="5">
        <v>44377</v>
      </c>
      <c r="B125" s="6">
        <v>90.82</v>
      </c>
      <c r="C125" s="6">
        <v>94.34</v>
      </c>
      <c r="D125" s="6">
        <v>90.6</v>
      </c>
      <c r="E125" s="6">
        <v>93.93</v>
      </c>
      <c r="F125" s="7">
        <v>70721530</v>
      </c>
    </row>
    <row r="126" spans="1:6" ht="13.2">
      <c r="A126" s="5">
        <v>44378</v>
      </c>
      <c r="B126" s="6">
        <v>94.04</v>
      </c>
      <c r="C126" s="6">
        <v>94.18</v>
      </c>
      <c r="D126" s="6">
        <v>91.7</v>
      </c>
      <c r="E126" s="6">
        <v>93.31</v>
      </c>
      <c r="F126" s="7">
        <v>58059020</v>
      </c>
    </row>
    <row r="127" spans="1:6" ht="13.2">
      <c r="A127" s="5">
        <v>44379</v>
      </c>
      <c r="B127" s="6">
        <v>93.28</v>
      </c>
      <c r="C127" s="6">
        <v>95.27</v>
      </c>
      <c r="D127" s="6">
        <v>92.21</v>
      </c>
      <c r="E127" s="6">
        <v>94.7</v>
      </c>
      <c r="F127" s="7">
        <v>51342980</v>
      </c>
    </row>
    <row r="128" spans="1:6" ht="13.2">
      <c r="A128" s="5">
        <v>44383</v>
      </c>
      <c r="B128" s="6">
        <v>94.88</v>
      </c>
      <c r="C128" s="6">
        <v>95.41</v>
      </c>
      <c r="D128" s="6">
        <v>93.32</v>
      </c>
      <c r="E128" s="6">
        <v>94.47</v>
      </c>
      <c r="F128" s="7">
        <v>44930120</v>
      </c>
    </row>
    <row r="129" spans="1:6" ht="13.2">
      <c r="A129" s="5">
        <v>44384</v>
      </c>
      <c r="B129" s="6">
        <v>95.02</v>
      </c>
      <c r="C129" s="6">
        <v>95.44</v>
      </c>
      <c r="D129" s="6">
        <v>90.31</v>
      </c>
      <c r="E129" s="6">
        <v>90.54</v>
      </c>
      <c r="F129" s="7">
        <v>51498480</v>
      </c>
    </row>
    <row r="130" spans="1:6" ht="13.2">
      <c r="A130" s="5">
        <v>44385</v>
      </c>
      <c r="B130" s="6">
        <v>87.86</v>
      </c>
      <c r="C130" s="6">
        <v>90.34</v>
      </c>
      <c r="D130" s="6">
        <v>87.45</v>
      </c>
      <c r="E130" s="6">
        <v>89.74</v>
      </c>
      <c r="F130" s="7">
        <v>45673450</v>
      </c>
    </row>
    <row r="131" spans="1:6" ht="13.2">
      <c r="A131" s="5">
        <v>44386</v>
      </c>
      <c r="B131" s="6">
        <v>90.04</v>
      </c>
      <c r="C131" s="6">
        <v>91.26</v>
      </c>
      <c r="D131" s="6">
        <v>88.53</v>
      </c>
      <c r="E131" s="6">
        <v>90.9</v>
      </c>
      <c r="F131" s="7">
        <v>35278420</v>
      </c>
    </row>
    <row r="132" spans="1:6" ht="13.2">
      <c r="A132" s="5">
        <v>44389</v>
      </c>
      <c r="B132" s="6">
        <v>91.22</v>
      </c>
      <c r="C132" s="6">
        <v>91.9</v>
      </c>
      <c r="D132" s="6">
        <v>89.65</v>
      </c>
      <c r="E132" s="6">
        <v>90.81</v>
      </c>
      <c r="F132" s="7">
        <v>28526560</v>
      </c>
    </row>
    <row r="133" spans="1:6" ht="13.2">
      <c r="A133" s="5">
        <v>44390</v>
      </c>
      <c r="B133" s="6">
        <v>90.48</v>
      </c>
      <c r="C133" s="6">
        <v>91.41</v>
      </c>
      <c r="D133" s="6">
        <v>89.83</v>
      </c>
      <c r="E133" s="6">
        <v>90.26</v>
      </c>
      <c r="F133" s="7">
        <v>30367600</v>
      </c>
    </row>
    <row r="134" spans="1:6" ht="13.2">
      <c r="A134" s="5">
        <v>44391</v>
      </c>
      <c r="B134" s="6">
        <v>90.76</v>
      </c>
      <c r="C134" s="6">
        <v>91.4</v>
      </c>
      <c r="D134" s="6">
        <v>88.94</v>
      </c>
      <c r="E134" s="6">
        <v>89.05</v>
      </c>
      <c r="F134" s="7">
        <v>28108510</v>
      </c>
    </row>
    <row r="135" spans="1:6" ht="13.2">
      <c r="A135" s="5">
        <v>44392</v>
      </c>
      <c r="B135" s="6">
        <v>89.78</v>
      </c>
      <c r="C135" s="6">
        <v>89.78</v>
      </c>
      <c r="D135" s="6">
        <v>86.18</v>
      </c>
      <c r="E135" s="6">
        <v>86.93</v>
      </c>
      <c r="F135" s="7">
        <v>38944740</v>
      </c>
    </row>
    <row r="136" spans="1:6" ht="13.2">
      <c r="A136" s="5">
        <v>44393</v>
      </c>
      <c r="B136" s="6">
        <v>87.32</v>
      </c>
      <c r="C136" s="6">
        <v>88.03</v>
      </c>
      <c r="D136" s="6">
        <v>85.68</v>
      </c>
      <c r="E136" s="6">
        <v>85.89</v>
      </c>
      <c r="F136" s="7">
        <v>35860740</v>
      </c>
    </row>
    <row r="137" spans="1:6" ht="13.2">
      <c r="A137" s="5">
        <v>44396</v>
      </c>
      <c r="B137" s="6">
        <v>84.99</v>
      </c>
      <c r="C137" s="6">
        <v>87.23</v>
      </c>
      <c r="D137" s="6">
        <v>84.24</v>
      </c>
      <c r="E137" s="6">
        <v>86.58</v>
      </c>
      <c r="F137" s="7">
        <v>39244800</v>
      </c>
    </row>
    <row r="138" spans="1:6" ht="13.2">
      <c r="A138" s="5">
        <v>44397</v>
      </c>
      <c r="B138" s="6">
        <v>87.09</v>
      </c>
      <c r="C138" s="6">
        <v>87.77</v>
      </c>
      <c r="D138" s="6">
        <v>85.17</v>
      </c>
      <c r="E138" s="6">
        <v>87.11</v>
      </c>
      <c r="F138" s="7">
        <v>28088960</v>
      </c>
    </row>
    <row r="139" spans="1:6" ht="13.2">
      <c r="A139" s="5">
        <v>44398</v>
      </c>
      <c r="B139" s="6">
        <v>87.25</v>
      </c>
      <c r="C139" s="6">
        <v>89.49</v>
      </c>
      <c r="D139" s="6">
        <v>86.9</v>
      </c>
      <c r="E139" s="6">
        <v>89.41</v>
      </c>
      <c r="F139" s="7">
        <v>29469860</v>
      </c>
    </row>
    <row r="140" spans="1:6" ht="13.2">
      <c r="A140" s="5">
        <v>44399</v>
      </c>
      <c r="B140" s="6">
        <v>89.4</v>
      </c>
      <c r="C140" s="6">
        <v>91.36</v>
      </c>
      <c r="D140" s="6">
        <v>89.08</v>
      </c>
      <c r="E140" s="6">
        <v>91.21</v>
      </c>
      <c r="F140" s="7">
        <v>33730080</v>
      </c>
    </row>
    <row r="141" spans="1:6" ht="13.2">
      <c r="A141" s="5">
        <v>44400</v>
      </c>
      <c r="B141" s="6">
        <v>91.35</v>
      </c>
      <c r="C141" s="6">
        <v>92.37</v>
      </c>
      <c r="D141" s="6">
        <v>90.19</v>
      </c>
      <c r="E141" s="6">
        <v>92.15</v>
      </c>
      <c r="F141" s="7">
        <v>31708900</v>
      </c>
    </row>
    <row r="142" spans="1:6" ht="13.2">
      <c r="A142" s="5">
        <v>44403</v>
      </c>
      <c r="B142" s="6">
        <v>92.01</v>
      </c>
      <c r="C142" s="6">
        <v>92.75</v>
      </c>
      <c r="D142" s="6">
        <v>91.12</v>
      </c>
      <c r="E142" s="6">
        <v>91.82</v>
      </c>
      <c r="F142" s="7">
        <v>27668460</v>
      </c>
    </row>
    <row r="143" spans="1:6" ht="13.2">
      <c r="A143" s="5">
        <v>44404</v>
      </c>
      <c r="B143" s="6">
        <v>92.94</v>
      </c>
      <c r="C143" s="6">
        <v>94.1</v>
      </c>
      <c r="D143" s="6">
        <v>89.1</v>
      </c>
      <c r="E143" s="6">
        <v>91.03</v>
      </c>
      <c r="F143" s="7">
        <v>69427020</v>
      </c>
    </row>
    <row r="144" spans="1:6" ht="13.2">
      <c r="A144" s="5">
        <v>44405</v>
      </c>
      <c r="B144" s="6">
        <v>93.44</v>
      </c>
      <c r="C144" s="6">
        <v>98.71</v>
      </c>
      <c r="D144" s="6">
        <v>89.65</v>
      </c>
      <c r="E144" s="6">
        <v>97.93</v>
      </c>
      <c r="F144" s="7">
        <v>140561000</v>
      </c>
    </row>
    <row r="145" spans="1:6" ht="13.2">
      <c r="A145" s="5">
        <v>44406</v>
      </c>
      <c r="B145" s="6">
        <v>96.58</v>
      </c>
      <c r="C145" s="6">
        <v>105.74</v>
      </c>
      <c r="D145" s="6">
        <v>96.58</v>
      </c>
      <c r="E145" s="6">
        <v>102.95</v>
      </c>
      <c r="F145" s="7">
        <v>164091800</v>
      </c>
    </row>
    <row r="146" spans="1:6" ht="13.2">
      <c r="A146" s="5">
        <v>44407</v>
      </c>
      <c r="B146" s="6">
        <v>101.6</v>
      </c>
      <c r="C146" s="6">
        <v>106.97</v>
      </c>
      <c r="D146" s="6">
        <v>101.38</v>
      </c>
      <c r="E146" s="6">
        <v>106.19</v>
      </c>
      <c r="F146" s="7">
        <v>125632000</v>
      </c>
    </row>
    <row r="147" spans="1:6" ht="13.2">
      <c r="A147" s="5">
        <v>44410</v>
      </c>
      <c r="B147" s="6">
        <v>105.93</v>
      </c>
      <c r="C147" s="6">
        <v>110.33</v>
      </c>
      <c r="D147" s="6">
        <v>103.83</v>
      </c>
      <c r="E147" s="6">
        <v>108.63</v>
      </c>
      <c r="F147" s="7">
        <v>115581900</v>
      </c>
    </row>
    <row r="148" spans="1:6" ht="13.2">
      <c r="A148" s="5">
        <v>44411</v>
      </c>
      <c r="B148" s="6">
        <v>108.15</v>
      </c>
      <c r="C148" s="6">
        <v>114.85</v>
      </c>
      <c r="D148" s="6">
        <v>107.66</v>
      </c>
      <c r="E148" s="6">
        <v>112.56</v>
      </c>
      <c r="F148" s="7">
        <v>157723100</v>
      </c>
    </row>
    <row r="149" spans="1:6" ht="13.2">
      <c r="A149" s="5">
        <v>44412</v>
      </c>
      <c r="B149" s="6">
        <v>114.36</v>
      </c>
      <c r="C149" s="6">
        <v>122.49</v>
      </c>
      <c r="D149" s="6">
        <v>114.16</v>
      </c>
      <c r="E149" s="6">
        <v>118.77</v>
      </c>
      <c r="F149" s="7">
        <v>225368700</v>
      </c>
    </row>
    <row r="150" spans="1:6" ht="13.2">
      <c r="A150" s="5">
        <v>44413</v>
      </c>
      <c r="B150" s="6">
        <v>116.63</v>
      </c>
      <c r="C150" s="6">
        <v>117.68</v>
      </c>
      <c r="D150" s="6">
        <v>111.59</v>
      </c>
      <c r="E150" s="6">
        <v>112.35</v>
      </c>
      <c r="F150" s="7">
        <v>137860900</v>
      </c>
    </row>
    <row r="151" spans="1:6" ht="13.2">
      <c r="A151" s="5">
        <v>44414</v>
      </c>
      <c r="B151" s="6">
        <v>110.55</v>
      </c>
      <c r="C151" s="6">
        <v>116.26</v>
      </c>
      <c r="D151" s="6">
        <v>109.7</v>
      </c>
      <c r="E151" s="6">
        <v>110.11</v>
      </c>
      <c r="F151" s="7">
        <v>143899000</v>
      </c>
    </row>
    <row r="152" spans="1:6" ht="13.2">
      <c r="A152" s="5">
        <v>44417</v>
      </c>
      <c r="B152" s="6">
        <v>111.31</v>
      </c>
      <c r="C152" s="6">
        <v>112.33</v>
      </c>
      <c r="D152" s="6">
        <v>107.06</v>
      </c>
      <c r="E152" s="6">
        <v>107.58</v>
      </c>
      <c r="F152" s="7">
        <v>115749900</v>
      </c>
    </row>
    <row r="153" spans="1:6" ht="13.2">
      <c r="A153" s="5">
        <v>44418</v>
      </c>
      <c r="B153" s="6">
        <v>107.9</v>
      </c>
      <c r="C153" s="6">
        <v>109.17</v>
      </c>
      <c r="D153" s="6">
        <v>104.36</v>
      </c>
      <c r="E153" s="6">
        <v>106.48</v>
      </c>
      <c r="F153" s="7">
        <v>113012300</v>
      </c>
    </row>
    <row r="154" spans="1:6" ht="13.2">
      <c r="A154" s="5">
        <v>44419</v>
      </c>
      <c r="B154" s="6">
        <v>107.6</v>
      </c>
      <c r="C154" s="6">
        <v>109.79</v>
      </c>
      <c r="D154" s="6">
        <v>105.62</v>
      </c>
      <c r="E154" s="6">
        <v>107.68</v>
      </c>
      <c r="F154" s="7">
        <v>91788290</v>
      </c>
    </row>
    <row r="155" spans="1:6" ht="13.2">
      <c r="A155" s="5">
        <v>44420</v>
      </c>
      <c r="B155" s="6">
        <v>107.39</v>
      </c>
      <c r="C155" s="6">
        <v>108.44</v>
      </c>
      <c r="D155" s="6">
        <v>105.86</v>
      </c>
      <c r="E155" s="6">
        <v>106.5</v>
      </c>
      <c r="F155" s="7">
        <v>60625730</v>
      </c>
    </row>
    <row r="156" spans="1:6" ht="13.2">
      <c r="A156" s="5">
        <v>44421</v>
      </c>
      <c r="B156" s="6">
        <v>107.17</v>
      </c>
      <c r="C156" s="6">
        <v>111.71</v>
      </c>
      <c r="D156" s="6">
        <v>106.57</v>
      </c>
      <c r="E156" s="6">
        <v>110.55</v>
      </c>
      <c r="F156" s="7">
        <v>100135700</v>
      </c>
    </row>
    <row r="157" spans="1:6" ht="13.2">
      <c r="A157" s="5">
        <v>44424</v>
      </c>
      <c r="B157" s="6">
        <v>110.2</v>
      </c>
      <c r="C157" s="6">
        <v>111.58</v>
      </c>
      <c r="D157" s="6">
        <v>105.87</v>
      </c>
      <c r="E157" s="6">
        <v>107.48</v>
      </c>
      <c r="F157" s="7">
        <v>73398940</v>
      </c>
    </row>
    <row r="158" spans="1:6" ht="13.2">
      <c r="A158" s="5">
        <v>44425</v>
      </c>
      <c r="B158" s="6">
        <v>106.64</v>
      </c>
      <c r="C158" s="6">
        <v>108.7</v>
      </c>
      <c r="D158" s="6">
        <v>105.35</v>
      </c>
      <c r="E158" s="6">
        <v>107.56</v>
      </c>
      <c r="F158" s="7">
        <v>74053910</v>
      </c>
    </row>
    <row r="159" spans="1:6" ht="13.2">
      <c r="A159" s="5">
        <v>44426</v>
      </c>
      <c r="B159" s="6">
        <v>107.35</v>
      </c>
      <c r="C159" s="6">
        <v>108.07</v>
      </c>
      <c r="D159" s="6">
        <v>103.27</v>
      </c>
      <c r="E159" s="6">
        <v>103.44</v>
      </c>
      <c r="F159" s="7">
        <v>79387940</v>
      </c>
    </row>
    <row r="160" spans="1:6" ht="13.2">
      <c r="A160" s="5">
        <v>44427</v>
      </c>
      <c r="B160" s="6">
        <v>103.32</v>
      </c>
      <c r="C160" s="6">
        <v>106.18</v>
      </c>
      <c r="D160" s="6">
        <v>101.98</v>
      </c>
      <c r="E160" s="6">
        <v>103.7</v>
      </c>
      <c r="F160" s="7">
        <v>71117490</v>
      </c>
    </row>
    <row r="161" spans="1:6" ht="13.2">
      <c r="A161" s="5">
        <v>44428</v>
      </c>
      <c r="B161" s="6">
        <v>104.32</v>
      </c>
      <c r="C161" s="6">
        <v>105.98</v>
      </c>
      <c r="D161" s="6">
        <v>103.99</v>
      </c>
      <c r="E161" s="6">
        <v>104.65</v>
      </c>
      <c r="F161" s="7">
        <v>55227560</v>
      </c>
    </row>
    <row r="162" spans="1:6" ht="13.2">
      <c r="A162" s="5">
        <v>44431</v>
      </c>
      <c r="B162" s="6">
        <v>105.3</v>
      </c>
      <c r="C162" s="6">
        <v>109.02</v>
      </c>
      <c r="D162" s="6">
        <v>104.86</v>
      </c>
      <c r="E162" s="6">
        <v>108.77</v>
      </c>
      <c r="F162" s="7">
        <v>68835280</v>
      </c>
    </row>
    <row r="163" spans="1:6" ht="13.2">
      <c r="A163" s="5">
        <v>44432</v>
      </c>
      <c r="B163" s="6">
        <v>109.45</v>
      </c>
      <c r="C163" s="6">
        <v>109.61</v>
      </c>
      <c r="D163" s="6">
        <v>107.28</v>
      </c>
      <c r="E163" s="6">
        <v>107.65</v>
      </c>
      <c r="F163" s="7">
        <v>51239300</v>
      </c>
    </row>
    <row r="164" spans="1:6" ht="13.2">
      <c r="A164" s="5">
        <v>44433</v>
      </c>
      <c r="B164" s="6">
        <v>108.13</v>
      </c>
      <c r="C164" s="6">
        <v>109.91</v>
      </c>
      <c r="D164" s="6">
        <v>107.45</v>
      </c>
      <c r="E164" s="6">
        <v>108.3</v>
      </c>
      <c r="F164" s="7">
        <v>45485500</v>
      </c>
    </row>
    <row r="165" spans="1:6" ht="13.2">
      <c r="A165" s="5">
        <v>44434</v>
      </c>
      <c r="B165" s="6">
        <v>108.57</v>
      </c>
      <c r="C165" s="6">
        <v>109.23</v>
      </c>
      <c r="D165" s="6">
        <v>106.84</v>
      </c>
      <c r="E165" s="6">
        <v>107.27</v>
      </c>
      <c r="F165" s="7">
        <v>51442550</v>
      </c>
    </row>
    <row r="166" spans="1:6" ht="13.2">
      <c r="A166" s="5">
        <v>44435</v>
      </c>
      <c r="B166" s="6">
        <v>108.01</v>
      </c>
      <c r="C166" s="6">
        <v>111.78</v>
      </c>
      <c r="D166" s="6">
        <v>107.8</v>
      </c>
      <c r="E166" s="6">
        <v>111.4</v>
      </c>
      <c r="F166" s="7">
        <v>61030010</v>
      </c>
    </row>
    <row r="167" spans="1:6" ht="13.2">
      <c r="A167" s="5">
        <v>44438</v>
      </c>
      <c r="B167" s="6">
        <v>112.61</v>
      </c>
      <c r="C167" s="6">
        <v>114.49</v>
      </c>
      <c r="D167" s="6">
        <v>111.26</v>
      </c>
      <c r="E167" s="6">
        <v>111.32</v>
      </c>
      <c r="F167" s="7">
        <v>56130470</v>
      </c>
    </row>
    <row r="168" spans="1:6" ht="13.2">
      <c r="A168" s="5">
        <v>44439</v>
      </c>
      <c r="B168" s="6">
        <v>111.26</v>
      </c>
      <c r="C168" s="6">
        <v>111.26</v>
      </c>
      <c r="D168" s="6">
        <v>109.03</v>
      </c>
      <c r="E168" s="6">
        <v>110.72</v>
      </c>
      <c r="F168" s="7">
        <v>49338960</v>
      </c>
    </row>
    <row r="169" spans="1:6" ht="13.2">
      <c r="A169" s="5">
        <v>44440</v>
      </c>
      <c r="B169" s="6">
        <v>111.3</v>
      </c>
      <c r="C169" s="6">
        <v>111.85</v>
      </c>
      <c r="D169" s="6">
        <v>109.85</v>
      </c>
      <c r="E169" s="6">
        <v>109.99</v>
      </c>
      <c r="F169" s="7">
        <v>38579560</v>
      </c>
    </row>
    <row r="170" spans="1:6" ht="13.2">
      <c r="A170" s="5">
        <v>44441</v>
      </c>
      <c r="B170" s="6">
        <v>110.32</v>
      </c>
      <c r="C170" s="6">
        <v>110.88</v>
      </c>
      <c r="D170" s="6">
        <v>108.77</v>
      </c>
      <c r="E170" s="6">
        <v>109.2</v>
      </c>
      <c r="F170" s="7">
        <v>40108760</v>
      </c>
    </row>
    <row r="171" spans="1:6" ht="13.2">
      <c r="A171" s="5">
        <v>44442</v>
      </c>
      <c r="B171" s="6">
        <v>108.85</v>
      </c>
      <c r="C171" s="6">
        <v>111.17</v>
      </c>
      <c r="D171" s="6">
        <v>108.5</v>
      </c>
      <c r="E171" s="6">
        <v>109.92</v>
      </c>
      <c r="F171" s="7">
        <v>42623780</v>
      </c>
    </row>
    <row r="172" spans="1:6" ht="13.2">
      <c r="A172" s="5">
        <v>44446</v>
      </c>
      <c r="B172" s="6">
        <v>109.96</v>
      </c>
      <c r="C172" s="6">
        <v>110.58</v>
      </c>
      <c r="D172" s="6">
        <v>108.66</v>
      </c>
      <c r="E172" s="6">
        <v>109.15</v>
      </c>
      <c r="F172" s="7">
        <v>28815230</v>
      </c>
    </row>
    <row r="173" spans="1:6" ht="13.2">
      <c r="A173" s="5">
        <v>44447</v>
      </c>
      <c r="B173" s="6">
        <v>108.88</v>
      </c>
      <c r="C173" s="6">
        <v>109.3</v>
      </c>
      <c r="D173" s="6">
        <v>105.52</v>
      </c>
      <c r="E173" s="6">
        <v>106.17</v>
      </c>
      <c r="F173" s="7">
        <v>43067910</v>
      </c>
    </row>
    <row r="174" spans="1:6" ht="13.2">
      <c r="A174" s="5">
        <v>44448</v>
      </c>
      <c r="B174" s="6">
        <v>106.56</v>
      </c>
      <c r="C174" s="6">
        <v>107.3</v>
      </c>
      <c r="D174" s="6">
        <v>105.84</v>
      </c>
      <c r="E174" s="6">
        <v>106.15</v>
      </c>
      <c r="F174" s="7">
        <v>31857870</v>
      </c>
    </row>
    <row r="175" spans="1:6" ht="13.2">
      <c r="A175" s="5">
        <v>44449</v>
      </c>
      <c r="B175" s="6">
        <v>106.99</v>
      </c>
      <c r="C175" s="6">
        <v>106.99</v>
      </c>
      <c r="D175" s="6">
        <v>104.98</v>
      </c>
      <c r="E175" s="6">
        <v>105.2</v>
      </c>
      <c r="F175" s="7">
        <v>32602290</v>
      </c>
    </row>
    <row r="176" spans="1:6" ht="13.2">
      <c r="A176" s="5">
        <v>44452</v>
      </c>
      <c r="B176" s="6">
        <v>105.26</v>
      </c>
      <c r="C176" s="6">
        <v>105.28</v>
      </c>
      <c r="D176" s="6">
        <v>102.63</v>
      </c>
      <c r="E176" s="6">
        <v>104.8</v>
      </c>
      <c r="F176" s="7">
        <v>37767790</v>
      </c>
    </row>
    <row r="177" spans="1:6" ht="13.2">
      <c r="A177" s="5">
        <v>44453</v>
      </c>
      <c r="B177" s="6">
        <v>105.52</v>
      </c>
      <c r="C177" s="6">
        <v>106.82</v>
      </c>
      <c r="D177" s="6">
        <v>104.42</v>
      </c>
      <c r="E177" s="6">
        <v>105.73</v>
      </c>
      <c r="F177" s="7">
        <v>40629530</v>
      </c>
    </row>
    <row r="178" spans="1:6" ht="13.2">
      <c r="A178" s="5">
        <v>44454</v>
      </c>
      <c r="B178" s="6">
        <v>106</v>
      </c>
      <c r="C178" s="6">
        <v>106.32</v>
      </c>
      <c r="D178" s="6">
        <v>104.03</v>
      </c>
      <c r="E178" s="6">
        <v>105.6</v>
      </c>
      <c r="F178" s="7">
        <v>37998940</v>
      </c>
    </row>
    <row r="179" spans="1:6" ht="13.2">
      <c r="A179" s="5">
        <v>44455</v>
      </c>
      <c r="B179" s="6">
        <v>104.92</v>
      </c>
      <c r="C179" s="6">
        <v>106.75</v>
      </c>
      <c r="D179" s="6">
        <v>103.76</v>
      </c>
      <c r="E179" s="6">
        <v>106.22</v>
      </c>
      <c r="F179" s="7">
        <v>38150270</v>
      </c>
    </row>
    <row r="180" spans="1:6" ht="13.2">
      <c r="A180" s="5">
        <v>44456</v>
      </c>
      <c r="B180" s="6">
        <v>105.56</v>
      </c>
      <c r="C180" s="6">
        <v>105.98</v>
      </c>
      <c r="D180" s="6">
        <v>103.71</v>
      </c>
      <c r="E180" s="6">
        <v>103.88</v>
      </c>
      <c r="F180" s="7">
        <v>44528340</v>
      </c>
    </row>
    <row r="181" spans="1:6" ht="13.2">
      <c r="A181" s="5">
        <v>44459</v>
      </c>
      <c r="B181" s="6">
        <v>101.58</v>
      </c>
      <c r="C181" s="6">
        <v>102.51</v>
      </c>
      <c r="D181" s="6">
        <v>99.51</v>
      </c>
      <c r="E181" s="6">
        <v>101.55</v>
      </c>
      <c r="F181" s="7">
        <v>45228410</v>
      </c>
    </row>
    <row r="182" spans="1:6" ht="13.2">
      <c r="A182" s="5">
        <v>44460</v>
      </c>
      <c r="B182" s="6">
        <v>102.15</v>
      </c>
      <c r="C182" s="6">
        <v>103.43</v>
      </c>
      <c r="D182" s="6">
        <v>101.18</v>
      </c>
      <c r="E182" s="6">
        <v>102.82</v>
      </c>
      <c r="F182" s="7">
        <v>35481500</v>
      </c>
    </row>
    <row r="183" spans="1:6" ht="13.2">
      <c r="A183" s="5">
        <v>44461</v>
      </c>
      <c r="B183" s="6">
        <v>102.82</v>
      </c>
      <c r="C183" s="6">
        <v>104.56</v>
      </c>
      <c r="D183" s="6">
        <v>102.21</v>
      </c>
      <c r="E183" s="6">
        <v>104.38</v>
      </c>
      <c r="F183" s="7">
        <v>34126280</v>
      </c>
    </row>
    <row r="184" spans="1:6" ht="13.2">
      <c r="A184" s="5">
        <v>44462</v>
      </c>
      <c r="B184" s="6">
        <v>104.89</v>
      </c>
      <c r="C184" s="6">
        <v>106.86</v>
      </c>
      <c r="D184" s="6">
        <v>103.89</v>
      </c>
      <c r="E184" s="6">
        <v>106.15</v>
      </c>
      <c r="F184" s="7">
        <v>32816660</v>
      </c>
    </row>
    <row r="185" spans="1:6" ht="13.2">
      <c r="A185" s="5">
        <v>44463</v>
      </c>
      <c r="B185" s="6">
        <v>105.19</v>
      </c>
      <c r="C185" s="6">
        <v>106.05</v>
      </c>
      <c r="D185" s="6">
        <v>104.68</v>
      </c>
      <c r="E185" s="6">
        <v>105.8</v>
      </c>
      <c r="F185" s="7">
        <v>26482610</v>
      </c>
    </row>
    <row r="186" spans="1:6" ht="13.2">
      <c r="A186" s="5">
        <v>44466</v>
      </c>
      <c r="B186" s="6">
        <v>105.07</v>
      </c>
      <c r="C186" s="6">
        <v>108.44</v>
      </c>
      <c r="D186" s="6">
        <v>103.44</v>
      </c>
      <c r="E186" s="6">
        <v>108.16</v>
      </c>
      <c r="F186" s="7">
        <v>51944350</v>
      </c>
    </row>
    <row r="187" spans="1:6" ht="13.2">
      <c r="A187" s="5">
        <v>44467</v>
      </c>
      <c r="B187" s="6">
        <v>106.84</v>
      </c>
      <c r="C187" s="6">
        <v>107.65</v>
      </c>
      <c r="D187" s="6">
        <v>101.42</v>
      </c>
      <c r="E187" s="6">
        <v>101.52</v>
      </c>
      <c r="F187" s="7">
        <v>74468970</v>
      </c>
    </row>
    <row r="188" spans="1:6" ht="13.2">
      <c r="A188" s="5">
        <v>44468</v>
      </c>
      <c r="B188" s="6">
        <v>102.3</v>
      </c>
      <c r="C188" s="6">
        <v>102.66</v>
      </c>
      <c r="D188" s="6">
        <v>99.81</v>
      </c>
      <c r="E188" s="6">
        <v>100.35</v>
      </c>
      <c r="F188" s="7">
        <v>52224720</v>
      </c>
    </row>
    <row r="189" spans="1:6" ht="13.2">
      <c r="A189" s="5">
        <v>44469</v>
      </c>
      <c r="B189" s="6">
        <v>102.08</v>
      </c>
      <c r="C189" s="6">
        <v>104.44</v>
      </c>
      <c r="D189" s="6">
        <v>101.99</v>
      </c>
      <c r="E189" s="6">
        <v>102.9</v>
      </c>
      <c r="F189" s="7">
        <v>57636700</v>
      </c>
    </row>
    <row r="190" spans="1:6" ht="13.2">
      <c r="A190" s="5">
        <v>44470</v>
      </c>
      <c r="B190" s="6">
        <v>102.6</v>
      </c>
      <c r="C190" s="6">
        <v>103</v>
      </c>
      <c r="D190" s="6">
        <v>100.64</v>
      </c>
      <c r="E190" s="6">
        <v>102.45</v>
      </c>
      <c r="F190" s="7">
        <v>41491590</v>
      </c>
    </row>
    <row r="191" spans="1:6" ht="13.2">
      <c r="A191" s="5">
        <v>44473</v>
      </c>
      <c r="B191" s="6">
        <v>101.74</v>
      </c>
      <c r="C191" s="6">
        <v>101.85</v>
      </c>
      <c r="D191" s="6">
        <v>99.82</v>
      </c>
      <c r="E191" s="6">
        <v>100.34</v>
      </c>
      <c r="F191" s="7">
        <v>41967150</v>
      </c>
    </row>
    <row r="192" spans="1:6" ht="13.2">
      <c r="A192" s="5">
        <v>44474</v>
      </c>
      <c r="B192" s="6">
        <v>100.92</v>
      </c>
      <c r="C192" s="6">
        <v>102.87</v>
      </c>
      <c r="D192" s="6">
        <v>100.61</v>
      </c>
      <c r="E192" s="6">
        <v>101.81</v>
      </c>
      <c r="F192" s="7">
        <v>31455250</v>
      </c>
    </row>
    <row r="193" spans="1:6" ht="13.2">
      <c r="A193" s="5">
        <v>44475</v>
      </c>
      <c r="B193" s="6">
        <v>100.45</v>
      </c>
      <c r="C193" s="6">
        <v>103.72</v>
      </c>
      <c r="D193" s="6">
        <v>100.35</v>
      </c>
      <c r="E193" s="6">
        <v>103.64</v>
      </c>
      <c r="F193" s="7">
        <v>39071700</v>
      </c>
    </row>
    <row r="194" spans="1:6" ht="13.2">
      <c r="A194" s="5">
        <v>44476</v>
      </c>
      <c r="B194" s="6">
        <v>104.6</v>
      </c>
      <c r="C194" s="6">
        <v>107.95</v>
      </c>
      <c r="D194" s="6">
        <v>104.46</v>
      </c>
      <c r="E194" s="6">
        <v>106.45</v>
      </c>
      <c r="F194" s="7">
        <v>41543110</v>
      </c>
    </row>
    <row r="195" spans="1:6" ht="13.2">
      <c r="A195" s="5">
        <v>44477</v>
      </c>
      <c r="B195" s="6">
        <v>106.55</v>
      </c>
      <c r="C195" s="6">
        <v>107.28</v>
      </c>
      <c r="D195" s="6">
        <v>104.89</v>
      </c>
      <c r="E195" s="6">
        <v>105.06</v>
      </c>
      <c r="F195" s="7">
        <v>30623050</v>
      </c>
    </row>
    <row r="196" spans="1:6" ht="13.2">
      <c r="A196" s="11">
        <v>44480</v>
      </c>
      <c r="B196" s="6">
        <v>104.62</v>
      </c>
      <c r="C196" s="6">
        <v>107.2</v>
      </c>
      <c r="D196" s="6">
        <v>104.02</v>
      </c>
      <c r="E196" s="6">
        <v>104.68</v>
      </c>
      <c r="F196" s="7">
        <v>31284390</v>
      </c>
    </row>
    <row r="197" spans="1:6" ht="13.2">
      <c r="A197" s="11">
        <v>44481</v>
      </c>
      <c r="B197" s="6">
        <v>105.17</v>
      </c>
      <c r="C197" s="6">
        <v>106.04</v>
      </c>
      <c r="D197" s="6">
        <v>104.34</v>
      </c>
      <c r="E197" s="6">
        <v>105.04</v>
      </c>
      <c r="F197" s="7">
        <v>34039910</v>
      </c>
    </row>
    <row r="198" spans="1:6" ht="13.2">
      <c r="A198" s="11">
        <v>44482</v>
      </c>
      <c r="B198" s="6">
        <v>106.28</v>
      </c>
      <c r="C198" s="6">
        <v>109.88</v>
      </c>
      <c r="D198" s="6">
        <v>106.25</v>
      </c>
      <c r="E198" s="6">
        <v>109.16</v>
      </c>
      <c r="F198" s="7">
        <v>55631920</v>
      </c>
    </row>
    <row r="199" spans="1:6" ht="13.2">
      <c r="A199" s="11">
        <v>44483</v>
      </c>
      <c r="B199" s="6">
        <v>110.5</v>
      </c>
      <c r="C199" s="6">
        <v>112.22</v>
      </c>
      <c r="D199" s="6">
        <v>109.63</v>
      </c>
      <c r="E199" s="6">
        <v>111.99</v>
      </c>
      <c r="F199" s="7">
        <v>46900160</v>
      </c>
    </row>
    <row r="200" spans="1:6" ht="13.2">
      <c r="A200" s="11">
        <v>44484</v>
      </c>
      <c r="B200" s="6">
        <v>112.51</v>
      </c>
      <c r="C200" s="6">
        <v>112.84</v>
      </c>
      <c r="D200" s="6">
        <v>111.11</v>
      </c>
      <c r="E200" s="6">
        <v>112.12</v>
      </c>
      <c r="F200" s="7">
        <v>34203010</v>
      </c>
    </row>
    <row r="201" spans="1:6" ht="13.2">
      <c r="A201" s="11">
        <v>44487</v>
      </c>
      <c r="B201" s="6">
        <v>111.9</v>
      </c>
      <c r="C201" s="6">
        <v>116.88</v>
      </c>
      <c r="D201" s="6">
        <v>111.37</v>
      </c>
      <c r="E201" s="6">
        <v>116.43</v>
      </c>
      <c r="F201" s="7">
        <v>47537760</v>
      </c>
    </row>
    <row r="202" spans="1:6" ht="13.2">
      <c r="A202" s="11">
        <v>44488</v>
      </c>
      <c r="B202" s="6">
        <v>116.16</v>
      </c>
      <c r="C202" s="6">
        <v>117.17</v>
      </c>
      <c r="D202" s="6">
        <v>114.47</v>
      </c>
      <c r="E202" s="6">
        <v>116.33</v>
      </c>
      <c r="F202" s="7">
        <v>39593940</v>
      </c>
    </row>
    <row r="203" spans="1:6" ht="13.2">
      <c r="A203" s="11">
        <v>44489</v>
      </c>
      <c r="B203" s="6">
        <v>116.29</v>
      </c>
      <c r="C203" s="6">
        <v>118.3</v>
      </c>
      <c r="D203" s="6">
        <v>115.42</v>
      </c>
      <c r="E203" s="6">
        <v>116.39</v>
      </c>
      <c r="F203" s="7">
        <v>34244810</v>
      </c>
    </row>
    <row r="204" spans="1:6" ht="13.2">
      <c r="A204" s="11">
        <v>44490</v>
      </c>
      <c r="B204" s="6">
        <v>116.5</v>
      </c>
      <c r="C204" s="6">
        <v>119.68</v>
      </c>
      <c r="D204" s="6">
        <v>116.26</v>
      </c>
      <c r="E204" s="6">
        <v>119.33</v>
      </c>
      <c r="F204" s="7">
        <v>34794950</v>
      </c>
    </row>
    <row r="205" spans="1:6" ht="13.2">
      <c r="A205" s="11">
        <v>44491</v>
      </c>
      <c r="B205" s="6">
        <v>120.83</v>
      </c>
      <c r="C205" s="6">
        <v>121.56</v>
      </c>
      <c r="D205" s="6">
        <v>118.37</v>
      </c>
      <c r="E205" s="6">
        <v>119.82</v>
      </c>
      <c r="F205" s="7">
        <v>38992690</v>
      </c>
    </row>
    <row r="206" spans="1:6" ht="13.2">
      <c r="A206" s="11">
        <v>44494</v>
      </c>
      <c r="B206" s="6">
        <v>120.52</v>
      </c>
      <c r="C206" s="6">
        <v>123.46</v>
      </c>
      <c r="D206" s="6">
        <v>118.6</v>
      </c>
      <c r="E206" s="6">
        <v>122.36</v>
      </c>
      <c r="F206" s="7">
        <v>47834120</v>
      </c>
    </row>
    <row r="207" spans="1:6" ht="13.2">
      <c r="A207" s="11">
        <v>44495</v>
      </c>
      <c r="B207" s="6">
        <v>122.99</v>
      </c>
      <c r="C207" s="6">
        <v>127.2</v>
      </c>
      <c r="D207" s="6">
        <v>122.58</v>
      </c>
      <c r="E207" s="6">
        <v>122.93</v>
      </c>
      <c r="F207" s="7">
        <v>59458930</v>
      </c>
    </row>
    <row r="208" spans="1:6" ht="13.2">
      <c r="A208" s="11">
        <v>44496</v>
      </c>
      <c r="B208" s="6">
        <v>121.63</v>
      </c>
      <c r="C208" s="6">
        <v>128.08000000000001</v>
      </c>
      <c r="D208" s="6">
        <v>121.05</v>
      </c>
      <c r="E208" s="6">
        <v>122.28</v>
      </c>
      <c r="F208" s="7">
        <v>98245320</v>
      </c>
    </row>
    <row r="209" spans="1:6" ht="13.2">
      <c r="A209" s="11">
        <v>44497</v>
      </c>
      <c r="B209" s="6">
        <v>122.86</v>
      </c>
      <c r="C209" s="6">
        <v>123.5</v>
      </c>
      <c r="D209" s="6">
        <v>120.26</v>
      </c>
      <c r="E209" s="6">
        <v>121.16</v>
      </c>
      <c r="F209" s="7">
        <v>58002460</v>
      </c>
    </row>
    <row r="210" spans="1:6" ht="13.2">
      <c r="A210" s="11">
        <v>44498</v>
      </c>
      <c r="B210" s="6">
        <v>120.95</v>
      </c>
      <c r="C210" s="6">
        <v>122.57</v>
      </c>
      <c r="D210" s="6">
        <v>119.88</v>
      </c>
      <c r="E210" s="6">
        <v>120.23</v>
      </c>
      <c r="F210" s="7">
        <v>43320130</v>
      </c>
    </row>
    <row r="211" spans="1:6" ht="13.2">
      <c r="A211" s="5">
        <v>44501</v>
      </c>
      <c r="B211" s="6">
        <v>119.45</v>
      </c>
      <c r="C211" s="6">
        <v>125.67</v>
      </c>
      <c r="D211" s="6">
        <v>118.13</v>
      </c>
      <c r="E211" s="6">
        <v>125.23</v>
      </c>
      <c r="F211" s="7">
        <v>54559780</v>
      </c>
    </row>
    <row r="212" spans="1:6" ht="13.2">
      <c r="A212" s="5">
        <v>44502</v>
      </c>
      <c r="B212" s="6">
        <v>124.98</v>
      </c>
      <c r="C212" s="6">
        <v>128.46</v>
      </c>
      <c r="D212" s="6">
        <v>124.2</v>
      </c>
      <c r="E212" s="6">
        <v>127.63</v>
      </c>
      <c r="F212" s="7">
        <v>53491940</v>
      </c>
    </row>
    <row r="213" spans="1:6" ht="13.2">
      <c r="A213" s="5">
        <v>44503</v>
      </c>
      <c r="B213" s="6">
        <v>127.75</v>
      </c>
      <c r="C213" s="6">
        <v>130.6</v>
      </c>
      <c r="D213" s="6">
        <v>126.79</v>
      </c>
      <c r="E213" s="6">
        <v>130.53</v>
      </c>
      <c r="F213" s="7">
        <v>59537820</v>
      </c>
    </row>
    <row r="214" spans="1:6" ht="13.2">
      <c r="A214" s="5">
        <v>44504</v>
      </c>
      <c r="B214" s="6">
        <v>132.01</v>
      </c>
      <c r="C214" s="6">
        <v>139</v>
      </c>
      <c r="D214" s="6">
        <v>130.77000000000001</v>
      </c>
      <c r="E214" s="6">
        <v>137.5</v>
      </c>
      <c r="F214" s="7">
        <v>84825160</v>
      </c>
    </row>
    <row r="215" spans="1:6" ht="13.2">
      <c r="A215" s="5">
        <v>44505</v>
      </c>
      <c r="B215" s="6">
        <v>139.19</v>
      </c>
      <c r="C215" s="6">
        <v>141.22</v>
      </c>
      <c r="D215" s="6">
        <v>134.41999999999999</v>
      </c>
      <c r="E215" s="6">
        <v>136.34</v>
      </c>
      <c r="F215" s="7">
        <v>64920600</v>
      </c>
    </row>
    <row r="216" spans="1:6" ht="13.2">
      <c r="A216" s="5">
        <v>44508</v>
      </c>
      <c r="B216" s="6">
        <v>137.69999999999999</v>
      </c>
      <c r="C216" s="6">
        <v>153.6</v>
      </c>
      <c r="D216" s="6">
        <v>137.69999999999999</v>
      </c>
      <c r="E216" s="6">
        <v>150.16</v>
      </c>
      <c r="F216" s="7">
        <v>141493800</v>
      </c>
    </row>
    <row r="217" spans="1:6" ht="13.2">
      <c r="A217" s="5">
        <v>44509</v>
      </c>
      <c r="B217" s="6">
        <v>154.01</v>
      </c>
      <c r="C217" s="6">
        <v>155.65</v>
      </c>
      <c r="D217" s="6">
        <v>143.88999999999999</v>
      </c>
      <c r="E217" s="6">
        <v>148.91999999999999</v>
      </c>
      <c r="F217" s="7">
        <v>98442600</v>
      </c>
    </row>
    <row r="218" spans="1:6" ht="13.2">
      <c r="A218" s="11">
        <v>44510</v>
      </c>
      <c r="B218" s="6">
        <v>143.93</v>
      </c>
      <c r="C218" s="6">
        <v>146.30000000000001</v>
      </c>
      <c r="D218" s="6">
        <v>138.52000000000001</v>
      </c>
      <c r="E218" s="6">
        <v>139.87</v>
      </c>
      <c r="F218" s="7">
        <v>82989150</v>
      </c>
    </row>
    <row r="219" spans="1:6" ht="13.2">
      <c r="A219" s="11">
        <v>44511</v>
      </c>
      <c r="B219" s="6">
        <v>142.96</v>
      </c>
      <c r="C219" s="6">
        <v>146.47</v>
      </c>
      <c r="D219" s="6">
        <v>140.84</v>
      </c>
      <c r="E219" s="6">
        <v>146.01</v>
      </c>
      <c r="F219" s="7">
        <v>67934850</v>
      </c>
    </row>
    <row r="220" spans="1:6" ht="13.2">
      <c r="A220" s="11">
        <v>44512</v>
      </c>
      <c r="B220" s="6">
        <v>146.03</v>
      </c>
      <c r="C220" s="6">
        <v>148.59</v>
      </c>
      <c r="D220" s="6">
        <v>144.25</v>
      </c>
      <c r="E220" s="6">
        <v>147.88999999999999</v>
      </c>
      <c r="F220" s="7">
        <v>52162140</v>
      </c>
    </row>
    <row r="221" spans="1:6" ht="13.2">
      <c r="A221" s="11">
        <v>44515</v>
      </c>
      <c r="B221" s="6">
        <v>148</v>
      </c>
      <c r="C221" s="6">
        <v>148.97999999999999</v>
      </c>
      <c r="D221" s="6">
        <v>142.86000000000001</v>
      </c>
      <c r="E221" s="6">
        <v>146.49</v>
      </c>
      <c r="F221" s="7">
        <v>52271270</v>
      </c>
    </row>
    <row r="222" spans="1:6" ht="13.2">
      <c r="A222" s="11">
        <v>44516</v>
      </c>
      <c r="B222" s="6">
        <v>145.93</v>
      </c>
      <c r="C222" s="6">
        <v>153.08000000000001</v>
      </c>
      <c r="D222" s="6">
        <v>145.34</v>
      </c>
      <c r="E222" s="6">
        <v>152.44999999999999</v>
      </c>
      <c r="F222" s="7">
        <v>53100810</v>
      </c>
    </row>
    <row r="223" spans="1:6" ht="13.2">
      <c r="A223" s="11">
        <v>44517</v>
      </c>
      <c r="B223" s="6">
        <v>151.97999999999999</v>
      </c>
      <c r="C223" s="6">
        <v>154.66</v>
      </c>
      <c r="D223" s="6">
        <v>149.69</v>
      </c>
      <c r="E223" s="6">
        <v>151.34</v>
      </c>
      <c r="F223" s="7">
        <v>54527480</v>
      </c>
    </row>
    <row r="224" spans="1:6" ht="13.2">
      <c r="A224" s="11">
        <v>44518</v>
      </c>
      <c r="B224" s="6">
        <v>157.07</v>
      </c>
      <c r="C224" s="6">
        <v>158.88999999999999</v>
      </c>
      <c r="D224" s="6">
        <v>152.56</v>
      </c>
      <c r="E224" s="6">
        <v>155.02000000000001</v>
      </c>
      <c r="F224" s="7">
        <v>60612730</v>
      </c>
    </row>
    <row r="225" spans="1:6" ht="13.2">
      <c r="A225" s="11">
        <v>44519</v>
      </c>
      <c r="B225" s="6">
        <v>155.76</v>
      </c>
      <c r="C225" s="6">
        <v>156.91999999999999</v>
      </c>
      <c r="D225" s="6">
        <v>153.44999999999999</v>
      </c>
      <c r="E225" s="6">
        <v>155.41</v>
      </c>
      <c r="F225" s="7">
        <v>41668860</v>
      </c>
    </row>
    <row r="226" spans="1:6" ht="13.2">
      <c r="A226" s="11">
        <v>44522</v>
      </c>
      <c r="B226" s="6">
        <v>157.13999999999999</v>
      </c>
      <c r="C226" s="6">
        <v>161.88</v>
      </c>
      <c r="D226" s="6">
        <v>152.38999999999999</v>
      </c>
      <c r="E226" s="6">
        <v>152.52000000000001</v>
      </c>
      <c r="F226" s="7">
        <v>58674080</v>
      </c>
    </row>
    <row r="227" spans="1:6" ht="13.2">
      <c r="A227" s="11">
        <v>44523</v>
      </c>
      <c r="B227" s="6">
        <v>150.41</v>
      </c>
      <c r="C227" s="6">
        <v>152.66</v>
      </c>
      <c r="D227" s="6">
        <v>145.30000000000001</v>
      </c>
      <c r="E227" s="6">
        <v>149.91999999999999</v>
      </c>
      <c r="F227" s="7">
        <v>62852710</v>
      </c>
    </row>
    <row r="228" spans="1:6" ht="13.2">
      <c r="A228" s="11">
        <v>44524</v>
      </c>
      <c r="B228" s="6">
        <v>149.46</v>
      </c>
      <c r="C228" s="6">
        <v>157.93</v>
      </c>
      <c r="D228" s="6">
        <v>147.19</v>
      </c>
      <c r="E228" s="6">
        <v>157.80000000000001</v>
      </c>
      <c r="F228" s="7">
        <v>60677060</v>
      </c>
    </row>
    <row r="229" spans="1:6" ht="13.2">
      <c r="A229" s="11">
        <v>44526</v>
      </c>
      <c r="B229" s="6">
        <v>155.80000000000001</v>
      </c>
      <c r="C229" s="6">
        <v>158.1</v>
      </c>
      <c r="D229" s="6">
        <v>152.81</v>
      </c>
      <c r="E229" s="6">
        <v>154.81</v>
      </c>
      <c r="F229" s="7">
        <v>36245070</v>
      </c>
    </row>
    <row r="230" spans="1:6" ht="13.2">
      <c r="A230" s="11">
        <v>44529</v>
      </c>
      <c r="B230" s="6">
        <v>157.5</v>
      </c>
      <c r="C230" s="6">
        <v>162.51</v>
      </c>
      <c r="D230" s="6">
        <v>156.1</v>
      </c>
      <c r="E230" s="6">
        <v>161.91</v>
      </c>
      <c r="F230" s="7">
        <v>57438870</v>
      </c>
    </row>
    <row r="231" spans="1:6" ht="13.2">
      <c r="A231" s="11">
        <v>44530</v>
      </c>
      <c r="B231" s="6">
        <v>163.28</v>
      </c>
      <c r="C231" s="6">
        <v>164.46</v>
      </c>
      <c r="D231" s="6">
        <v>155.68</v>
      </c>
      <c r="E231" s="6">
        <v>158.37</v>
      </c>
      <c r="F231" s="7">
        <v>75182550</v>
      </c>
    </row>
    <row r="232" spans="1:6" ht="13.2">
      <c r="A232" s="5">
        <v>44531</v>
      </c>
      <c r="B232" s="6">
        <v>160.37</v>
      </c>
      <c r="C232" s="6">
        <v>160.88</v>
      </c>
      <c r="D232" s="6">
        <v>148.91999999999999</v>
      </c>
      <c r="E232" s="6">
        <v>149.11000000000001</v>
      </c>
      <c r="F232" s="7">
        <v>64185120</v>
      </c>
    </row>
    <row r="233" spans="1:6" ht="13.2">
      <c r="A233" s="5">
        <v>44532</v>
      </c>
      <c r="B233" s="6">
        <v>147.68</v>
      </c>
      <c r="C233" s="6">
        <v>152.53</v>
      </c>
      <c r="D233" s="6">
        <v>146.47</v>
      </c>
      <c r="E233" s="6">
        <v>150.68</v>
      </c>
      <c r="F233" s="7">
        <v>56161220</v>
      </c>
    </row>
    <row r="234" spans="1:6" ht="13.2">
      <c r="A234" s="5">
        <v>44533</v>
      </c>
      <c r="B234" s="6">
        <v>151.65</v>
      </c>
      <c r="C234" s="6">
        <v>152.38</v>
      </c>
      <c r="D234" s="6">
        <v>140.72</v>
      </c>
      <c r="E234" s="6">
        <v>144.01</v>
      </c>
      <c r="F234" s="7">
        <v>65910030</v>
      </c>
    </row>
    <row r="235" spans="1:6" ht="13.2">
      <c r="A235" s="5">
        <v>44536</v>
      </c>
      <c r="B235" s="6">
        <v>141.13999999999999</v>
      </c>
      <c r="C235" s="6">
        <v>141.31</v>
      </c>
      <c r="D235" s="6">
        <v>134.19999999999999</v>
      </c>
      <c r="E235" s="6">
        <v>139.06</v>
      </c>
      <c r="F235" s="7">
        <v>66776490</v>
      </c>
    </row>
    <row r="236" spans="1:6" ht="13.2">
      <c r="A236" s="5">
        <v>44537</v>
      </c>
      <c r="B236" s="6">
        <v>143.9</v>
      </c>
      <c r="C236" s="6">
        <v>145.76</v>
      </c>
      <c r="D236" s="6">
        <v>141</v>
      </c>
      <c r="E236" s="6">
        <v>144.85</v>
      </c>
      <c r="F236" s="7">
        <v>53359430</v>
      </c>
    </row>
    <row r="237" spans="1:6" ht="13.2">
      <c r="A237" s="5">
        <v>44538</v>
      </c>
      <c r="B237" s="6">
        <v>144.96</v>
      </c>
      <c r="C237" s="6">
        <v>147.04</v>
      </c>
      <c r="D237" s="6">
        <v>142.69999999999999</v>
      </c>
      <c r="E237" s="6">
        <v>145.24</v>
      </c>
      <c r="F237" s="7">
        <v>40977480</v>
      </c>
    </row>
    <row r="238" spans="1:6" ht="13.2">
      <c r="A238" s="5">
        <v>44539</v>
      </c>
      <c r="B238" s="6">
        <v>145.16</v>
      </c>
      <c r="C238" s="6">
        <v>146.69</v>
      </c>
      <c r="D238" s="6">
        <v>137.80000000000001</v>
      </c>
      <c r="E238" s="6">
        <v>138.1</v>
      </c>
      <c r="F238" s="7">
        <v>53019930</v>
      </c>
    </row>
    <row r="239" spans="1:6" ht="13.2">
      <c r="A239" s="11">
        <v>44540</v>
      </c>
      <c r="B239" s="6">
        <v>141.29</v>
      </c>
      <c r="C239" s="6">
        <v>141.37</v>
      </c>
      <c r="D239" s="6">
        <v>135.82</v>
      </c>
      <c r="E239" s="6">
        <v>138.55000000000001</v>
      </c>
      <c r="F239" s="7">
        <v>42224280</v>
      </c>
    </row>
    <row r="240" spans="1:6" ht="13.2">
      <c r="A240" s="11">
        <v>44543</v>
      </c>
      <c r="B240" s="6">
        <v>138.25</v>
      </c>
      <c r="C240" s="6">
        <v>139.4</v>
      </c>
      <c r="D240" s="6">
        <v>133.41999999999999</v>
      </c>
      <c r="E240" s="6">
        <v>133.80000000000001</v>
      </c>
      <c r="F240" s="7">
        <v>42173960</v>
      </c>
    </row>
    <row r="241" spans="1:6" ht="13.2">
      <c r="A241" s="11">
        <v>44544</v>
      </c>
      <c r="B241" s="6">
        <v>131.66999999999999</v>
      </c>
      <c r="C241" s="6">
        <v>137.24</v>
      </c>
      <c r="D241" s="6">
        <v>130.6</v>
      </c>
      <c r="E241" s="6">
        <v>135.6</v>
      </c>
      <c r="F241" s="7">
        <v>50754640</v>
      </c>
    </row>
    <row r="242" spans="1:6" ht="13.2">
      <c r="A242" s="11">
        <v>44545</v>
      </c>
      <c r="B242" s="6">
        <v>135.11000000000001</v>
      </c>
      <c r="C242" s="6">
        <v>146.69</v>
      </c>
      <c r="D242" s="6">
        <v>133.81</v>
      </c>
      <c r="E242" s="6">
        <v>146.5</v>
      </c>
      <c r="F242" s="7">
        <v>72425780</v>
      </c>
    </row>
    <row r="243" spans="1:6" ht="13.2">
      <c r="A243" s="11">
        <v>44546</v>
      </c>
      <c r="B243" s="6">
        <v>147</v>
      </c>
      <c r="C243" s="6">
        <v>147.93</v>
      </c>
      <c r="D243" s="6">
        <v>137.02000000000001</v>
      </c>
      <c r="E243" s="6">
        <v>138.63999999999999</v>
      </c>
      <c r="F243" s="7">
        <v>63369550</v>
      </c>
    </row>
    <row r="244" spans="1:6" ht="13.2">
      <c r="A244" s="11">
        <v>44547</v>
      </c>
      <c r="B244" s="6">
        <v>136.30000000000001</v>
      </c>
      <c r="C244" s="6">
        <v>142.04</v>
      </c>
      <c r="D244" s="6">
        <v>136.11000000000001</v>
      </c>
      <c r="E244" s="6">
        <v>137.75</v>
      </c>
      <c r="F244" s="7">
        <v>55692280</v>
      </c>
    </row>
    <row r="245" spans="1:6" ht="13.2">
      <c r="A245" s="11">
        <v>44550</v>
      </c>
      <c r="B245" s="6">
        <v>135.97</v>
      </c>
      <c r="C245" s="6">
        <v>138.26</v>
      </c>
      <c r="D245" s="6">
        <v>133.52000000000001</v>
      </c>
      <c r="E245" s="6">
        <v>135.80000000000001</v>
      </c>
      <c r="F245" s="7">
        <v>38195400</v>
      </c>
    </row>
    <row r="246" spans="1:6" ht="13.2">
      <c r="A246" s="11">
        <v>44551</v>
      </c>
      <c r="B246" s="6">
        <v>138.19</v>
      </c>
      <c r="C246" s="6">
        <v>144.5</v>
      </c>
      <c r="D246" s="6">
        <v>135.15</v>
      </c>
      <c r="E246" s="6">
        <v>144.25</v>
      </c>
      <c r="F246" s="7">
        <v>57785240</v>
      </c>
    </row>
    <row r="247" spans="1:6" ht="13.2">
      <c r="A247" s="11">
        <v>44552</v>
      </c>
      <c r="B247" s="6">
        <v>142.65</v>
      </c>
      <c r="C247" s="6">
        <v>144.5</v>
      </c>
      <c r="D247" s="6">
        <v>140.27000000000001</v>
      </c>
      <c r="E247" s="6">
        <v>143.88</v>
      </c>
      <c r="F247" s="7">
        <v>46923680</v>
      </c>
    </row>
    <row r="248" spans="1:6" ht="13.2">
      <c r="A248" s="11">
        <v>44553</v>
      </c>
      <c r="B248" s="6">
        <v>143.88999999999999</v>
      </c>
      <c r="C248" s="6">
        <v>149.02000000000001</v>
      </c>
      <c r="D248" s="6">
        <v>143.85</v>
      </c>
      <c r="E248" s="6">
        <v>146.13999999999999</v>
      </c>
      <c r="F248" s="7">
        <v>48653790</v>
      </c>
    </row>
    <row r="249" spans="1:6" ht="13.2">
      <c r="A249" s="11">
        <v>44557</v>
      </c>
      <c r="B249" s="6">
        <v>147.51</v>
      </c>
      <c r="C249" s="6">
        <v>154.88999999999999</v>
      </c>
      <c r="D249" s="6">
        <v>147.25</v>
      </c>
      <c r="E249" s="6">
        <v>154.36000000000001</v>
      </c>
      <c r="F249" s="7">
        <v>53296380</v>
      </c>
    </row>
    <row r="250" spans="1:6" ht="13.2">
      <c r="A250" s="11">
        <v>44558</v>
      </c>
      <c r="B250" s="6">
        <v>155.88</v>
      </c>
      <c r="C250" s="6">
        <v>156.72999999999999</v>
      </c>
      <c r="D250" s="6">
        <v>151.38</v>
      </c>
      <c r="E250" s="6">
        <v>153.15</v>
      </c>
      <c r="F250" s="7">
        <v>58699070</v>
      </c>
    </row>
    <row r="251" spans="1:6" ht="13.2">
      <c r="A251" s="11">
        <v>44559</v>
      </c>
      <c r="B251" s="6">
        <v>152.82</v>
      </c>
      <c r="C251" s="6">
        <v>154.34</v>
      </c>
      <c r="D251" s="6">
        <v>147.29</v>
      </c>
      <c r="E251" s="6">
        <v>148.26</v>
      </c>
      <c r="F251" s="7">
        <v>51300210</v>
      </c>
    </row>
    <row r="252" spans="1:6" ht="13.2">
      <c r="A252" s="11">
        <v>44560</v>
      </c>
      <c r="B252" s="6">
        <v>147.44</v>
      </c>
      <c r="C252" s="6">
        <v>148.85</v>
      </c>
      <c r="D252" s="6">
        <v>144.85</v>
      </c>
      <c r="E252" s="6">
        <v>145.15</v>
      </c>
      <c r="F252" s="7">
        <v>44358000</v>
      </c>
    </row>
    <row r="253" spans="1:6" ht="13.2">
      <c r="A253" s="11">
        <v>44561</v>
      </c>
      <c r="B253" s="6">
        <v>146.16</v>
      </c>
      <c r="C253" s="6">
        <v>148.61000000000001</v>
      </c>
      <c r="D253" s="6">
        <v>143.55000000000001</v>
      </c>
      <c r="E253" s="6">
        <v>143.9</v>
      </c>
      <c r="F253" s="7">
        <v>49448140</v>
      </c>
    </row>
  </sheetData>
  <conditionalFormatting sqref="A1:A1002">
    <cfRule type="notContainsBlanks" dxfId="3" priority="1">
      <formula>LEN(TRIM(A1))&gt;0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79D6-E39A-489F-8E4F-34023589C67D}">
  <sheetPr>
    <outlinePr summaryBelow="0" summaryRight="0"/>
  </sheetPr>
  <dimension ref="A1:Y253"/>
  <sheetViews>
    <sheetView workbookViewId="0">
      <selection activeCell="K12" sqref="K12:L12"/>
    </sheetView>
  </sheetViews>
  <sheetFormatPr defaultColWidth="12.6640625" defaultRowHeight="15.75" customHeight="1"/>
  <cols>
    <col min="1" max="5" width="16.77734375" style="25" customWidth="1"/>
    <col min="6" max="8" width="12.6640625" style="25"/>
    <col min="9" max="9" width="18.88671875" style="25" customWidth="1"/>
    <col min="10" max="10" width="17.109375" style="25" customWidth="1"/>
    <col min="11" max="11" width="12.6640625" style="25"/>
    <col min="12" max="12" width="22.21875" style="25" customWidth="1"/>
    <col min="13" max="16384" width="12.6640625" style="25"/>
  </cols>
  <sheetData>
    <row r="1" spans="1:25" ht="13.8">
      <c r="A1" s="40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13.2">
      <c r="A2" s="28">
        <v>44287</v>
      </c>
      <c r="B2" s="26">
        <v>92.11</v>
      </c>
      <c r="C2" s="26">
        <v>96.06</v>
      </c>
      <c r="D2" s="26">
        <v>90.92</v>
      </c>
      <c r="E2" s="26">
        <v>92.3</v>
      </c>
      <c r="F2" s="37"/>
    </row>
    <row r="3" spans="1:25" ht="13.2">
      <c r="A3" s="28">
        <v>44201</v>
      </c>
      <c r="B3" s="26">
        <v>92.1</v>
      </c>
      <c r="C3" s="26">
        <v>93.21</v>
      </c>
      <c r="D3" s="26">
        <v>91.41</v>
      </c>
      <c r="E3" s="26">
        <v>92.77</v>
      </c>
    </row>
    <row r="4" spans="1:25" ht="13.2">
      <c r="A4" s="28">
        <v>44202</v>
      </c>
      <c r="B4" s="26">
        <v>91.62</v>
      </c>
      <c r="C4" s="26">
        <v>92.28</v>
      </c>
      <c r="D4" s="26">
        <v>89.46</v>
      </c>
      <c r="E4" s="26">
        <v>90.33</v>
      </c>
    </row>
    <row r="5" spans="1:25" ht="13.2">
      <c r="A5" s="28">
        <v>44203</v>
      </c>
      <c r="B5" s="26">
        <v>91.33</v>
      </c>
      <c r="C5" s="26">
        <v>95.51</v>
      </c>
      <c r="D5" s="26">
        <v>91.2</v>
      </c>
      <c r="E5" s="26">
        <v>95.16</v>
      </c>
    </row>
    <row r="6" spans="1:25" ht="15.75" customHeight="1">
      <c r="A6" s="28">
        <v>44204</v>
      </c>
      <c r="B6" s="26">
        <v>95.98</v>
      </c>
      <c r="C6" s="26">
        <v>96.4</v>
      </c>
      <c r="D6" s="26">
        <v>93.27</v>
      </c>
      <c r="E6" s="26">
        <v>94.58</v>
      </c>
      <c r="G6" s="29"/>
      <c r="H6" s="29"/>
      <c r="I6" s="29"/>
      <c r="J6" s="36" t="s">
        <v>11</v>
      </c>
      <c r="K6" s="29"/>
      <c r="L6" s="29"/>
      <c r="M6" s="29"/>
    </row>
    <row r="7" spans="1:25" ht="15.75" customHeight="1">
      <c r="A7" s="28">
        <v>44207</v>
      </c>
      <c r="B7" s="26">
        <v>94.03</v>
      </c>
      <c r="C7" s="26">
        <v>99.23</v>
      </c>
      <c r="D7" s="26">
        <v>93.76</v>
      </c>
      <c r="E7" s="26">
        <v>97.25</v>
      </c>
      <c r="G7" s="29"/>
      <c r="H7" s="29"/>
      <c r="I7" s="29"/>
      <c r="J7" s="29"/>
      <c r="K7" s="29"/>
      <c r="L7" s="29"/>
      <c r="M7" s="29"/>
    </row>
    <row r="8" spans="1:25" ht="15.75" customHeight="1">
      <c r="A8" s="28">
        <v>44208</v>
      </c>
      <c r="B8" s="26">
        <v>97.86</v>
      </c>
      <c r="C8" s="26">
        <v>98.97</v>
      </c>
      <c r="D8" s="26">
        <v>94.07</v>
      </c>
      <c r="E8" s="26">
        <v>95.36</v>
      </c>
      <c r="G8" s="99" t="s">
        <v>12</v>
      </c>
      <c r="H8" s="98"/>
      <c r="I8" s="35" t="s">
        <v>13</v>
      </c>
      <c r="J8" s="35" t="s">
        <v>0</v>
      </c>
      <c r="K8" s="35" t="s">
        <v>14</v>
      </c>
      <c r="L8" s="33"/>
      <c r="M8" s="29"/>
    </row>
    <row r="9" spans="1:25" ht="15.75" customHeight="1">
      <c r="A9" s="28">
        <v>44209</v>
      </c>
      <c r="B9" s="26">
        <v>93.01</v>
      </c>
      <c r="C9" s="26">
        <v>93.89</v>
      </c>
      <c r="D9" s="26">
        <v>90.84</v>
      </c>
      <c r="E9" s="26">
        <v>91.78</v>
      </c>
      <c r="G9" s="34" t="s">
        <v>15</v>
      </c>
      <c r="H9" s="30"/>
      <c r="I9" s="32" t="s">
        <v>53</v>
      </c>
      <c r="J9" s="32" t="s">
        <v>54</v>
      </c>
      <c r="K9" s="34" t="s">
        <v>55</v>
      </c>
      <c r="L9" s="84"/>
      <c r="M9" s="29"/>
    </row>
    <row r="10" spans="1:25" ht="15.75" customHeight="1">
      <c r="A10" s="28">
        <v>44210</v>
      </c>
      <c r="B10" s="26">
        <v>91.77</v>
      </c>
      <c r="C10" s="26">
        <v>92.36</v>
      </c>
      <c r="D10" s="26">
        <v>90.45</v>
      </c>
      <c r="E10" s="26">
        <v>90.79</v>
      </c>
      <c r="G10" s="100" t="s">
        <v>15</v>
      </c>
      <c r="H10" s="98"/>
      <c r="I10" s="33" t="s">
        <v>29</v>
      </c>
      <c r="J10" s="32" t="s">
        <v>28</v>
      </c>
      <c r="K10" s="97" t="s">
        <v>25</v>
      </c>
      <c r="L10" s="98"/>
      <c r="M10" s="29"/>
    </row>
    <row r="11" spans="1:25" ht="15.75" customHeight="1">
      <c r="A11" s="28">
        <v>44211</v>
      </c>
      <c r="B11" s="26">
        <v>90.75</v>
      </c>
      <c r="C11" s="26">
        <v>91.59</v>
      </c>
      <c r="D11" s="26">
        <v>87.86</v>
      </c>
      <c r="E11" s="26">
        <v>88.21</v>
      </c>
      <c r="G11" s="34" t="s">
        <v>16</v>
      </c>
      <c r="H11" s="30"/>
      <c r="I11" s="33" t="s">
        <v>43</v>
      </c>
      <c r="J11" s="32" t="s">
        <v>56</v>
      </c>
      <c r="K11" s="31" t="s">
        <v>55</v>
      </c>
      <c r="L11" s="30"/>
      <c r="M11" s="29"/>
    </row>
    <row r="12" spans="1:25" ht="15.75" customHeight="1">
      <c r="A12" s="28">
        <v>44215</v>
      </c>
      <c r="B12" s="26">
        <v>89.56</v>
      </c>
      <c r="C12" s="26">
        <v>89.58</v>
      </c>
      <c r="D12" s="26">
        <v>87.24</v>
      </c>
      <c r="E12" s="26">
        <v>89.45</v>
      </c>
      <c r="G12" s="100" t="s">
        <v>16</v>
      </c>
      <c r="H12" s="98"/>
      <c r="I12" s="33" t="s">
        <v>27</v>
      </c>
      <c r="J12" s="32" t="s">
        <v>26</v>
      </c>
      <c r="K12" s="97" t="s">
        <v>25</v>
      </c>
      <c r="L12" s="98"/>
      <c r="M12" s="29"/>
    </row>
    <row r="13" spans="1:25" ht="13.8">
      <c r="A13" s="28">
        <v>44216</v>
      </c>
      <c r="B13" s="26">
        <v>90.55</v>
      </c>
      <c r="C13" s="26">
        <v>90.78</v>
      </c>
      <c r="D13" s="26">
        <v>88.6</v>
      </c>
      <c r="E13" s="26">
        <v>88.75</v>
      </c>
      <c r="G13" s="32" t="s">
        <v>17</v>
      </c>
      <c r="H13" s="33"/>
      <c r="I13" s="32" t="s">
        <v>24</v>
      </c>
      <c r="J13" s="32"/>
      <c r="K13" s="97"/>
      <c r="L13" s="98"/>
    </row>
    <row r="14" spans="1:25" ht="13.2">
      <c r="A14" s="28">
        <v>44217</v>
      </c>
      <c r="B14" s="26">
        <v>89.34</v>
      </c>
      <c r="C14" s="26">
        <v>92.07</v>
      </c>
      <c r="D14" s="26">
        <v>88.43</v>
      </c>
      <c r="E14" s="26">
        <v>91.53</v>
      </c>
    </row>
    <row r="15" spans="1:25" ht="13.2">
      <c r="A15" s="28">
        <v>44218</v>
      </c>
      <c r="B15" s="26">
        <v>94.42</v>
      </c>
      <c r="C15" s="26">
        <v>95.95</v>
      </c>
      <c r="D15" s="26">
        <v>91.88</v>
      </c>
      <c r="E15" s="26">
        <v>92.79</v>
      </c>
    </row>
    <row r="16" spans="1:25" ht="13.2">
      <c r="A16" s="28">
        <v>44221</v>
      </c>
      <c r="B16" s="26">
        <v>94.14</v>
      </c>
      <c r="C16" s="26">
        <v>95.74</v>
      </c>
      <c r="D16" s="26">
        <v>91.4</v>
      </c>
      <c r="E16" s="26">
        <v>94.13</v>
      </c>
    </row>
    <row r="17" spans="1:5" ht="13.2">
      <c r="A17" s="28">
        <v>44222</v>
      </c>
      <c r="B17" s="26">
        <v>94.91</v>
      </c>
      <c r="C17" s="26">
        <v>95.72</v>
      </c>
      <c r="D17" s="26">
        <v>93.63</v>
      </c>
      <c r="E17" s="26">
        <v>94.71</v>
      </c>
    </row>
    <row r="18" spans="1:5" ht="13.2">
      <c r="A18" s="28">
        <v>44223</v>
      </c>
      <c r="B18" s="26">
        <v>91.1</v>
      </c>
      <c r="C18" s="26">
        <v>91.88</v>
      </c>
      <c r="D18" s="26">
        <v>86.22</v>
      </c>
      <c r="E18" s="26">
        <v>88.84</v>
      </c>
    </row>
    <row r="19" spans="1:5" ht="13.2">
      <c r="A19" s="28">
        <v>44224</v>
      </c>
      <c r="B19" s="26">
        <v>89.83</v>
      </c>
      <c r="C19" s="26">
        <v>89.88</v>
      </c>
      <c r="D19" s="26">
        <v>87.3</v>
      </c>
      <c r="E19" s="26">
        <v>87.52</v>
      </c>
    </row>
    <row r="20" spans="1:5" ht="13.2">
      <c r="A20" s="28">
        <v>44225</v>
      </c>
      <c r="B20" s="26">
        <v>87.56</v>
      </c>
      <c r="C20" s="26">
        <v>88.33</v>
      </c>
      <c r="D20" s="26">
        <v>85.02</v>
      </c>
      <c r="E20" s="26">
        <v>85.64</v>
      </c>
    </row>
    <row r="21" spans="1:5" ht="13.2">
      <c r="A21" s="28">
        <v>44228</v>
      </c>
      <c r="B21" s="26">
        <v>86.83</v>
      </c>
      <c r="C21" s="26">
        <v>87.95</v>
      </c>
      <c r="D21" s="26">
        <v>84.66</v>
      </c>
      <c r="E21" s="26">
        <v>87.66</v>
      </c>
    </row>
    <row r="22" spans="1:5" ht="13.2">
      <c r="A22" s="28">
        <v>44229</v>
      </c>
      <c r="B22" s="26">
        <v>88.49</v>
      </c>
      <c r="C22" s="26">
        <v>89.28</v>
      </c>
      <c r="D22" s="26">
        <v>86.95</v>
      </c>
      <c r="E22" s="26">
        <v>88.86</v>
      </c>
    </row>
    <row r="23" spans="1:5" ht="13.2">
      <c r="A23" s="28">
        <v>44230</v>
      </c>
      <c r="B23" s="26">
        <v>88.6</v>
      </c>
      <c r="C23" s="26">
        <v>89.48</v>
      </c>
      <c r="D23" s="26">
        <v>87.34</v>
      </c>
      <c r="E23" s="26">
        <v>87.89</v>
      </c>
    </row>
    <row r="24" spans="1:5" ht="13.2">
      <c r="A24" s="28">
        <v>44231</v>
      </c>
      <c r="B24" s="26">
        <v>88.22</v>
      </c>
      <c r="C24" s="26">
        <v>88.6</v>
      </c>
      <c r="D24" s="26">
        <v>87.06</v>
      </c>
      <c r="E24" s="26">
        <v>87.84</v>
      </c>
    </row>
    <row r="25" spans="1:5" ht="13.2">
      <c r="A25" s="28">
        <v>44232</v>
      </c>
      <c r="B25" s="26">
        <v>88.15</v>
      </c>
      <c r="C25" s="26">
        <v>88.36</v>
      </c>
      <c r="D25" s="26">
        <v>86.88</v>
      </c>
      <c r="E25" s="26">
        <v>87.9</v>
      </c>
    </row>
    <row r="26" spans="1:5" ht="13.2">
      <c r="A26" s="28">
        <v>44235</v>
      </c>
      <c r="B26" s="26">
        <v>88.31</v>
      </c>
      <c r="C26" s="26">
        <v>91.99</v>
      </c>
      <c r="D26" s="26">
        <v>87.98</v>
      </c>
      <c r="E26" s="26">
        <v>91.47</v>
      </c>
    </row>
    <row r="27" spans="1:5" ht="13.2">
      <c r="A27" s="28">
        <v>44236</v>
      </c>
      <c r="B27" s="26">
        <v>91.39</v>
      </c>
      <c r="C27" s="26">
        <v>93.3</v>
      </c>
      <c r="D27" s="26">
        <v>90.55</v>
      </c>
      <c r="E27" s="26">
        <v>90.91</v>
      </c>
    </row>
    <row r="28" spans="1:5" ht="13.2">
      <c r="A28" s="28">
        <v>44237</v>
      </c>
      <c r="B28" s="26">
        <v>91.5</v>
      </c>
      <c r="C28" s="26">
        <v>93.27</v>
      </c>
      <c r="D28" s="26">
        <v>90.46</v>
      </c>
      <c r="E28" s="26">
        <v>92.35</v>
      </c>
    </row>
    <row r="29" spans="1:5" ht="13.2">
      <c r="A29" s="28">
        <v>44238</v>
      </c>
      <c r="B29" s="26">
        <v>92.9</v>
      </c>
      <c r="C29" s="26">
        <v>93.65</v>
      </c>
      <c r="D29" s="26">
        <v>91.33</v>
      </c>
      <c r="E29" s="26">
        <v>92.66</v>
      </c>
    </row>
    <row r="30" spans="1:5" ht="13.2">
      <c r="A30" s="28">
        <v>44239</v>
      </c>
      <c r="B30" s="26">
        <v>92.75</v>
      </c>
      <c r="C30" s="26">
        <v>94.22</v>
      </c>
      <c r="D30" s="26">
        <v>91.9</v>
      </c>
      <c r="E30" s="26">
        <v>93.77</v>
      </c>
    </row>
    <row r="31" spans="1:5" ht="13.2">
      <c r="A31" s="28">
        <v>44243</v>
      </c>
      <c r="B31" s="26">
        <v>93.9</v>
      </c>
      <c r="C31" s="26">
        <v>94</v>
      </c>
      <c r="D31" s="26">
        <v>90.75</v>
      </c>
      <c r="E31" s="26">
        <v>91.46</v>
      </c>
    </row>
    <row r="32" spans="1:5" ht="13.2">
      <c r="A32" s="28">
        <v>44244</v>
      </c>
      <c r="B32" s="26">
        <v>90.56</v>
      </c>
      <c r="C32" s="26">
        <v>90.96</v>
      </c>
      <c r="D32" s="26">
        <v>88.57</v>
      </c>
      <c r="E32" s="26">
        <v>89.94</v>
      </c>
    </row>
    <row r="33" spans="1:5" ht="13.2">
      <c r="A33" s="28">
        <v>44245</v>
      </c>
      <c r="B33" s="26">
        <v>89.09</v>
      </c>
      <c r="C33" s="26">
        <v>89.6</v>
      </c>
      <c r="D33" s="26">
        <v>87.31</v>
      </c>
      <c r="E33" s="26">
        <v>88.64</v>
      </c>
    </row>
    <row r="34" spans="1:5" ht="13.2">
      <c r="A34" s="28">
        <v>44246</v>
      </c>
      <c r="B34" s="26">
        <v>89.75</v>
      </c>
      <c r="C34" s="26">
        <v>90.42</v>
      </c>
      <c r="D34" s="26">
        <v>88.69</v>
      </c>
      <c r="E34" s="26">
        <v>89.58</v>
      </c>
    </row>
    <row r="35" spans="1:5" ht="13.2">
      <c r="A35" s="28">
        <v>44249</v>
      </c>
      <c r="B35" s="26">
        <v>88.15</v>
      </c>
      <c r="C35" s="26">
        <v>88.3</v>
      </c>
      <c r="D35" s="26">
        <v>85.21</v>
      </c>
      <c r="E35" s="26">
        <v>85.37</v>
      </c>
    </row>
    <row r="36" spans="1:5" ht="13.2">
      <c r="A36" s="28">
        <v>44250</v>
      </c>
      <c r="B36" s="26">
        <v>83.4</v>
      </c>
      <c r="C36" s="26">
        <v>85.11</v>
      </c>
      <c r="D36" s="26">
        <v>79.36</v>
      </c>
      <c r="E36" s="26">
        <v>84.74</v>
      </c>
    </row>
    <row r="37" spans="1:5" ht="13.2">
      <c r="A37" s="28">
        <v>44251</v>
      </c>
      <c r="B37" s="26">
        <v>84.33</v>
      </c>
      <c r="C37" s="26">
        <v>87.09</v>
      </c>
      <c r="D37" s="26">
        <v>82.81</v>
      </c>
      <c r="E37" s="26">
        <v>86.94</v>
      </c>
    </row>
    <row r="38" spans="1:5" ht="13.2">
      <c r="A38" s="28">
        <v>44252</v>
      </c>
      <c r="B38" s="26">
        <v>86.17</v>
      </c>
      <c r="C38" s="26">
        <v>87.09</v>
      </c>
      <c r="D38" s="26">
        <v>81.92</v>
      </c>
      <c r="E38" s="26">
        <v>82.42</v>
      </c>
    </row>
    <row r="39" spans="1:5" ht="13.2">
      <c r="A39" s="28">
        <v>44253</v>
      </c>
      <c r="B39" s="26">
        <v>83.57</v>
      </c>
      <c r="C39" s="26">
        <v>85.59</v>
      </c>
      <c r="D39" s="26">
        <v>82.91</v>
      </c>
      <c r="E39" s="26">
        <v>84.51</v>
      </c>
    </row>
    <row r="40" spans="1:5" ht="13.2">
      <c r="A40" s="28">
        <v>44256</v>
      </c>
      <c r="B40" s="26">
        <v>85.37</v>
      </c>
      <c r="C40" s="26">
        <v>86.5</v>
      </c>
      <c r="D40" s="26">
        <v>83.97</v>
      </c>
      <c r="E40" s="26">
        <v>86.39</v>
      </c>
    </row>
    <row r="41" spans="1:5" ht="13.2">
      <c r="A41" s="28">
        <v>44257</v>
      </c>
      <c r="B41" s="26">
        <v>86.92</v>
      </c>
      <c r="C41" s="26">
        <v>86.95</v>
      </c>
      <c r="D41" s="26">
        <v>84.04</v>
      </c>
      <c r="E41" s="26">
        <v>84.13</v>
      </c>
    </row>
    <row r="42" spans="1:5" ht="13.2">
      <c r="A42" s="28">
        <v>44258</v>
      </c>
      <c r="B42" s="26">
        <v>84.28</v>
      </c>
      <c r="C42" s="26">
        <v>84.38</v>
      </c>
      <c r="D42" s="26">
        <v>80.849999999999994</v>
      </c>
      <c r="E42" s="26">
        <v>80.86</v>
      </c>
    </row>
    <row r="43" spans="1:5" ht="13.2">
      <c r="A43" s="28">
        <v>44259</v>
      </c>
      <c r="B43" s="26">
        <v>80.23</v>
      </c>
      <c r="C43" s="26">
        <v>81.81</v>
      </c>
      <c r="D43" s="26">
        <v>76.78</v>
      </c>
      <c r="E43" s="26">
        <v>77.75</v>
      </c>
    </row>
    <row r="44" spans="1:5" ht="13.2">
      <c r="A44" s="28">
        <v>44260</v>
      </c>
      <c r="B44" s="26">
        <v>79</v>
      </c>
      <c r="C44" s="26">
        <v>79.48</v>
      </c>
      <c r="D44" s="26">
        <v>74.2</v>
      </c>
      <c r="E44" s="26">
        <v>78.52</v>
      </c>
    </row>
    <row r="45" spans="1:5" ht="13.2">
      <c r="A45" s="28">
        <v>44263</v>
      </c>
      <c r="B45" s="26">
        <v>78.03</v>
      </c>
      <c r="C45" s="26">
        <v>79</v>
      </c>
      <c r="D45" s="26">
        <v>73.86</v>
      </c>
      <c r="E45" s="26">
        <v>73.959999999999994</v>
      </c>
    </row>
    <row r="46" spans="1:5" ht="13.2">
      <c r="A46" s="28">
        <v>44264</v>
      </c>
      <c r="B46" s="26">
        <v>76.73</v>
      </c>
      <c r="C46" s="26">
        <v>79.22</v>
      </c>
      <c r="D46" s="26">
        <v>75.77</v>
      </c>
      <c r="E46" s="26">
        <v>78.53</v>
      </c>
    </row>
    <row r="47" spans="1:5" ht="13.2">
      <c r="A47" s="28">
        <v>44265</v>
      </c>
      <c r="B47" s="26">
        <v>79.75</v>
      </c>
      <c r="C47" s="26">
        <v>80.040000000000006</v>
      </c>
      <c r="D47" s="26">
        <v>77.41</v>
      </c>
      <c r="E47" s="26">
        <v>77.52</v>
      </c>
    </row>
    <row r="48" spans="1:5" ht="13.2">
      <c r="A48" s="28">
        <v>44266</v>
      </c>
      <c r="B48" s="26">
        <v>79.400000000000006</v>
      </c>
      <c r="C48" s="26">
        <v>81.89</v>
      </c>
      <c r="D48" s="26">
        <v>79.37</v>
      </c>
      <c r="E48" s="26">
        <v>81.23</v>
      </c>
    </row>
    <row r="49" spans="1:5" ht="13.2">
      <c r="A49" s="28">
        <v>44267</v>
      </c>
      <c r="B49" s="26">
        <v>79.73</v>
      </c>
      <c r="C49" s="26">
        <v>81.19</v>
      </c>
      <c r="D49" s="26">
        <v>79.23</v>
      </c>
      <c r="E49" s="26">
        <v>81.05</v>
      </c>
    </row>
    <row r="50" spans="1:5" ht="13.2">
      <c r="A50" s="28">
        <v>44270</v>
      </c>
      <c r="B50" s="26">
        <v>81.91</v>
      </c>
      <c r="C50" s="26">
        <v>83.39</v>
      </c>
      <c r="D50" s="26">
        <v>81.2</v>
      </c>
      <c r="E50" s="26">
        <v>82.5</v>
      </c>
    </row>
    <row r="51" spans="1:5" ht="13.2">
      <c r="A51" s="28">
        <v>44271</v>
      </c>
      <c r="B51" s="26">
        <v>83.66</v>
      </c>
      <c r="C51" s="26">
        <v>84.75</v>
      </c>
      <c r="D51" s="26">
        <v>82.26</v>
      </c>
      <c r="E51" s="26">
        <v>82.75</v>
      </c>
    </row>
    <row r="52" spans="1:5" ht="13.2">
      <c r="A52" s="28">
        <v>44272</v>
      </c>
      <c r="B52" s="26">
        <v>81.75</v>
      </c>
      <c r="C52" s="26">
        <v>83.25</v>
      </c>
      <c r="D52" s="26">
        <v>80.41</v>
      </c>
      <c r="E52" s="26">
        <v>82.63</v>
      </c>
    </row>
    <row r="53" spans="1:5" ht="13.2">
      <c r="A53" s="28">
        <v>44273</v>
      </c>
      <c r="B53" s="26">
        <v>81.06</v>
      </c>
      <c r="C53" s="26">
        <v>81.62</v>
      </c>
      <c r="D53" s="26">
        <v>78.010000000000005</v>
      </c>
      <c r="E53" s="26">
        <v>78.12</v>
      </c>
    </row>
    <row r="54" spans="1:5" ht="13.2">
      <c r="A54" s="28">
        <v>44274</v>
      </c>
      <c r="B54" s="26">
        <v>78.489999999999995</v>
      </c>
      <c r="C54" s="26">
        <v>79.34</v>
      </c>
      <c r="D54" s="26">
        <v>77.59</v>
      </c>
      <c r="E54" s="26">
        <v>79.06</v>
      </c>
    </row>
    <row r="55" spans="1:5" ht="13.2">
      <c r="A55" s="28">
        <v>44277</v>
      </c>
      <c r="B55" s="26">
        <v>79.989999999999995</v>
      </c>
      <c r="C55" s="26">
        <v>81.27</v>
      </c>
      <c r="D55" s="26">
        <v>79.22</v>
      </c>
      <c r="E55" s="26">
        <v>80.3</v>
      </c>
    </row>
    <row r="56" spans="1:5" ht="13.2">
      <c r="A56" s="28">
        <v>44278</v>
      </c>
      <c r="B56" s="26">
        <v>80.13</v>
      </c>
      <c r="C56" s="26">
        <v>80.34</v>
      </c>
      <c r="D56" s="26">
        <v>77.95</v>
      </c>
      <c r="E56" s="26">
        <v>78.38</v>
      </c>
    </row>
    <row r="57" spans="1:5" ht="13.2">
      <c r="A57" s="28">
        <v>44279</v>
      </c>
      <c r="B57" s="26">
        <v>77.55</v>
      </c>
      <c r="C57" s="26">
        <v>78.8</v>
      </c>
      <c r="D57" s="26">
        <v>76.400000000000006</v>
      </c>
      <c r="E57" s="26">
        <v>76.48</v>
      </c>
    </row>
    <row r="58" spans="1:5" ht="13.2">
      <c r="A58" s="28">
        <v>44280</v>
      </c>
      <c r="B58" s="26">
        <v>75.849999999999994</v>
      </c>
      <c r="C58" s="26">
        <v>76.95</v>
      </c>
      <c r="D58" s="26">
        <v>74.959999999999994</v>
      </c>
      <c r="E58" s="26">
        <v>76.22</v>
      </c>
    </row>
    <row r="59" spans="1:5" ht="13.2">
      <c r="A59" s="28">
        <v>44281</v>
      </c>
      <c r="B59" s="26">
        <v>76.62</v>
      </c>
      <c r="C59" s="26">
        <v>77.5</v>
      </c>
      <c r="D59" s="26">
        <v>75.03</v>
      </c>
      <c r="E59" s="26">
        <v>77.41</v>
      </c>
    </row>
    <row r="60" spans="1:5" ht="13.2">
      <c r="A60" s="28">
        <v>44284</v>
      </c>
      <c r="B60" s="26">
        <v>77.03</v>
      </c>
      <c r="C60" s="26">
        <v>78.02</v>
      </c>
      <c r="D60" s="26">
        <v>76.260000000000005</v>
      </c>
      <c r="E60" s="26">
        <v>77.14</v>
      </c>
    </row>
    <row r="61" spans="1:5" ht="13.2">
      <c r="A61" s="28">
        <v>44285</v>
      </c>
      <c r="B61" s="26">
        <v>76.47</v>
      </c>
      <c r="C61" s="26">
        <v>76.56</v>
      </c>
      <c r="D61" s="26">
        <v>74.849999999999994</v>
      </c>
      <c r="E61" s="26">
        <v>76</v>
      </c>
    </row>
    <row r="62" spans="1:5" ht="13.2">
      <c r="A62" s="28">
        <v>44286</v>
      </c>
      <c r="B62" s="26">
        <v>76.569999999999993</v>
      </c>
      <c r="C62" s="26">
        <v>79.13</v>
      </c>
      <c r="D62" s="26">
        <v>76.52</v>
      </c>
      <c r="E62" s="26">
        <v>78.5</v>
      </c>
    </row>
    <row r="63" spans="1:5" ht="13.2">
      <c r="A63" s="28">
        <v>44287</v>
      </c>
      <c r="B63" s="26">
        <v>80.16</v>
      </c>
      <c r="C63" s="26">
        <v>81.31</v>
      </c>
      <c r="D63" s="26">
        <v>79.48</v>
      </c>
      <c r="E63" s="26">
        <v>81.09</v>
      </c>
    </row>
    <row r="64" spans="1:5" ht="13.2">
      <c r="A64" s="28">
        <v>44291</v>
      </c>
      <c r="B64" s="26">
        <v>81.739999999999995</v>
      </c>
      <c r="C64" s="26">
        <v>81.900000000000006</v>
      </c>
      <c r="D64" s="26">
        <v>80.39</v>
      </c>
      <c r="E64" s="26">
        <v>81.430000000000007</v>
      </c>
    </row>
    <row r="65" spans="1:5" ht="13.2">
      <c r="A65" s="28">
        <v>44292</v>
      </c>
      <c r="B65" s="26">
        <v>81.209999999999994</v>
      </c>
      <c r="C65" s="26">
        <v>82.46</v>
      </c>
      <c r="D65" s="26">
        <v>80.88</v>
      </c>
      <c r="E65" s="26">
        <v>81.44</v>
      </c>
    </row>
    <row r="66" spans="1:5" ht="13.2">
      <c r="A66" s="28">
        <v>44293</v>
      </c>
      <c r="B66" s="26">
        <v>81.319999999999993</v>
      </c>
      <c r="C66" s="26">
        <v>83.1</v>
      </c>
      <c r="D66" s="26">
        <v>80.349999999999994</v>
      </c>
      <c r="E66" s="26">
        <v>82.2</v>
      </c>
    </row>
    <row r="67" spans="1:5" ht="13.2">
      <c r="A67" s="28">
        <v>44294</v>
      </c>
      <c r="B67" s="26">
        <v>83.32</v>
      </c>
      <c r="C67" s="26">
        <v>83.79</v>
      </c>
      <c r="D67" s="26">
        <v>82.44</v>
      </c>
      <c r="E67" s="26">
        <v>83.35</v>
      </c>
    </row>
    <row r="68" spans="1:5" ht="13.2">
      <c r="A68" s="28">
        <v>44295</v>
      </c>
      <c r="B68" s="26">
        <v>82.8</v>
      </c>
      <c r="C68" s="26">
        <v>83.59</v>
      </c>
      <c r="D68" s="26">
        <v>82.16</v>
      </c>
      <c r="E68" s="26">
        <v>82.76</v>
      </c>
    </row>
    <row r="69" spans="1:5" ht="13.2">
      <c r="A69" s="28">
        <v>44298</v>
      </c>
      <c r="B69" s="26">
        <v>82.06</v>
      </c>
      <c r="C69" s="26">
        <v>82.18</v>
      </c>
      <c r="D69" s="26">
        <v>78.03</v>
      </c>
      <c r="E69" s="26">
        <v>78.58</v>
      </c>
    </row>
    <row r="70" spans="1:5" ht="13.2">
      <c r="A70" s="28">
        <v>44299</v>
      </c>
      <c r="B70" s="26">
        <v>79.67</v>
      </c>
      <c r="C70" s="26">
        <v>80.72</v>
      </c>
      <c r="D70" s="26">
        <v>78.98</v>
      </c>
      <c r="E70" s="26">
        <v>80.19</v>
      </c>
    </row>
    <row r="71" spans="1:5" ht="13.2">
      <c r="A71" s="28">
        <v>44300</v>
      </c>
      <c r="B71" s="26">
        <v>79.88</v>
      </c>
      <c r="C71" s="26">
        <v>80.13</v>
      </c>
      <c r="D71" s="26">
        <v>77.94</v>
      </c>
      <c r="E71" s="26">
        <v>78.55</v>
      </c>
    </row>
    <row r="72" spans="1:5" ht="13.2">
      <c r="A72" s="28">
        <v>44301</v>
      </c>
      <c r="B72" s="26">
        <v>80.319999999999993</v>
      </c>
      <c r="C72" s="26">
        <v>83.95</v>
      </c>
      <c r="D72" s="26">
        <v>79.97</v>
      </c>
      <c r="E72" s="26">
        <v>83.01</v>
      </c>
    </row>
    <row r="73" spans="1:5" ht="13.2">
      <c r="A73" s="28">
        <v>44302</v>
      </c>
      <c r="B73" s="26">
        <v>83.3</v>
      </c>
      <c r="C73" s="26">
        <v>83.59</v>
      </c>
      <c r="D73" s="26">
        <v>81.53</v>
      </c>
      <c r="E73" s="26">
        <v>82.15</v>
      </c>
    </row>
    <row r="74" spans="1:5" ht="13.2">
      <c r="A74" s="28">
        <v>44305</v>
      </c>
      <c r="B74" s="26">
        <v>82.13</v>
      </c>
      <c r="C74" s="26">
        <v>83.18</v>
      </c>
      <c r="D74" s="26">
        <v>80.39</v>
      </c>
      <c r="E74" s="26">
        <v>81.11</v>
      </c>
    </row>
    <row r="75" spans="1:5" ht="13.2">
      <c r="A75" s="28">
        <v>44306</v>
      </c>
      <c r="B75" s="26">
        <v>80.819999999999993</v>
      </c>
      <c r="C75" s="26">
        <v>81.11</v>
      </c>
      <c r="D75" s="26">
        <v>78.510000000000005</v>
      </c>
      <c r="E75" s="26">
        <v>79.27</v>
      </c>
    </row>
    <row r="76" spans="1:5" ht="13.2">
      <c r="A76" s="28">
        <v>44307</v>
      </c>
      <c r="B76" s="26">
        <v>78.989999999999995</v>
      </c>
      <c r="C76" s="26">
        <v>81.66</v>
      </c>
      <c r="D76" s="26">
        <v>78.86</v>
      </c>
      <c r="E76" s="26">
        <v>81.61</v>
      </c>
    </row>
    <row r="77" spans="1:5" ht="13.2">
      <c r="A77" s="28">
        <v>44308</v>
      </c>
      <c r="B77" s="26">
        <v>81.61</v>
      </c>
      <c r="C77" s="26">
        <v>81.790000000000006</v>
      </c>
      <c r="D77" s="26">
        <v>78.59</v>
      </c>
      <c r="E77" s="26">
        <v>79.06</v>
      </c>
    </row>
    <row r="78" spans="1:5" ht="13.2">
      <c r="A78" s="28">
        <v>44309</v>
      </c>
      <c r="B78" s="26">
        <v>80.209999999999994</v>
      </c>
      <c r="C78" s="26">
        <v>83.3</v>
      </c>
      <c r="D78" s="26">
        <v>79.959999999999994</v>
      </c>
      <c r="E78" s="26">
        <v>82.76</v>
      </c>
    </row>
    <row r="79" spans="1:5" ht="13.2">
      <c r="A79" s="28">
        <v>44312</v>
      </c>
      <c r="B79" s="26">
        <v>83.35</v>
      </c>
      <c r="C79" s="26">
        <v>85.9</v>
      </c>
      <c r="D79" s="26">
        <v>82.7</v>
      </c>
      <c r="E79" s="26">
        <v>85.41</v>
      </c>
    </row>
    <row r="80" spans="1:5" ht="13.2">
      <c r="A80" s="28">
        <v>44313</v>
      </c>
      <c r="B80" s="26">
        <v>85.67</v>
      </c>
      <c r="C80" s="26">
        <v>87.15</v>
      </c>
      <c r="D80" s="26">
        <v>85.13</v>
      </c>
      <c r="E80" s="26">
        <v>85.21</v>
      </c>
    </row>
    <row r="81" spans="1:5" ht="13.2">
      <c r="A81" s="28">
        <v>44314</v>
      </c>
      <c r="B81" s="26">
        <v>88.85</v>
      </c>
      <c r="C81" s="26">
        <v>89.2</v>
      </c>
      <c r="D81" s="26">
        <v>83.92</v>
      </c>
      <c r="E81" s="26">
        <v>84.02</v>
      </c>
    </row>
    <row r="82" spans="1:5" ht="13.2">
      <c r="A82" s="28">
        <v>44315</v>
      </c>
      <c r="B82" s="26">
        <v>84.7</v>
      </c>
      <c r="C82" s="26">
        <v>85.27</v>
      </c>
      <c r="D82" s="26">
        <v>82.63</v>
      </c>
      <c r="E82" s="26">
        <v>83.91</v>
      </c>
    </row>
    <row r="83" spans="1:5" ht="13.2">
      <c r="A83" s="28">
        <v>44316</v>
      </c>
      <c r="B83" s="26">
        <v>82.97</v>
      </c>
      <c r="C83" s="26">
        <v>84.1</v>
      </c>
      <c r="D83" s="26">
        <v>81.42</v>
      </c>
      <c r="E83" s="26">
        <v>81.62</v>
      </c>
    </row>
    <row r="84" spans="1:5" ht="13.2">
      <c r="A84" s="28">
        <v>44319</v>
      </c>
      <c r="B84" s="26">
        <v>81.97</v>
      </c>
      <c r="C84" s="26">
        <v>82</v>
      </c>
      <c r="D84" s="26">
        <v>78.459999999999994</v>
      </c>
      <c r="E84" s="26">
        <v>78.55</v>
      </c>
    </row>
    <row r="85" spans="1:5" ht="13.2">
      <c r="A85" s="28">
        <v>44320</v>
      </c>
      <c r="B85" s="26">
        <v>77.95</v>
      </c>
      <c r="C85" s="26">
        <v>78.67</v>
      </c>
      <c r="D85" s="26">
        <v>77.040000000000006</v>
      </c>
      <c r="E85" s="26">
        <v>78.61</v>
      </c>
    </row>
    <row r="86" spans="1:5" ht="13.2">
      <c r="A86" s="28">
        <v>44321</v>
      </c>
      <c r="B86" s="26">
        <v>79.05</v>
      </c>
      <c r="C86" s="26">
        <v>79.3</v>
      </c>
      <c r="D86" s="26">
        <v>77.36</v>
      </c>
      <c r="E86" s="26">
        <v>77.83</v>
      </c>
    </row>
    <row r="87" spans="1:5" ht="13.2">
      <c r="A87" s="28">
        <v>44322</v>
      </c>
      <c r="B87" s="26">
        <v>77.63</v>
      </c>
      <c r="C87" s="26">
        <v>78.06</v>
      </c>
      <c r="D87" s="26">
        <v>76.47</v>
      </c>
      <c r="E87" s="26">
        <v>77.89</v>
      </c>
    </row>
    <row r="88" spans="1:5" ht="13.2">
      <c r="A88" s="28">
        <v>44323</v>
      </c>
      <c r="B88" s="26">
        <v>78.75</v>
      </c>
      <c r="C88" s="26">
        <v>79.569999999999993</v>
      </c>
      <c r="D88" s="26">
        <v>78.22</v>
      </c>
      <c r="E88" s="26">
        <v>78.81</v>
      </c>
    </row>
    <row r="89" spans="1:5" ht="13.2">
      <c r="A89" s="28">
        <v>44326</v>
      </c>
      <c r="B89" s="26">
        <v>78.2</v>
      </c>
      <c r="C89" s="26">
        <v>78.3</v>
      </c>
      <c r="D89" s="26">
        <v>75.92</v>
      </c>
      <c r="E89" s="26">
        <v>75.989999999999995</v>
      </c>
    </row>
    <row r="90" spans="1:5" ht="13.2">
      <c r="A90" s="28">
        <v>44327</v>
      </c>
      <c r="B90" s="26">
        <v>73.569999999999993</v>
      </c>
      <c r="C90" s="26">
        <v>76.930000000000007</v>
      </c>
      <c r="D90" s="26">
        <v>72.75</v>
      </c>
      <c r="E90" s="26">
        <v>76.83</v>
      </c>
    </row>
    <row r="91" spans="1:5" ht="13.2">
      <c r="A91" s="28">
        <v>44328</v>
      </c>
      <c r="B91" s="26">
        <v>75.09</v>
      </c>
      <c r="C91" s="26">
        <v>76.13</v>
      </c>
      <c r="D91" s="26">
        <v>74.16</v>
      </c>
      <c r="E91" s="26">
        <v>74.64</v>
      </c>
    </row>
    <row r="92" spans="1:5" ht="13.2">
      <c r="A92" s="28">
        <v>44329</v>
      </c>
      <c r="B92" s="26">
        <v>75.209999999999994</v>
      </c>
      <c r="C92" s="26">
        <v>75.7</v>
      </c>
      <c r="D92" s="26">
        <v>72.5</v>
      </c>
      <c r="E92" s="26">
        <v>73.09</v>
      </c>
    </row>
    <row r="93" spans="1:5" ht="13.2">
      <c r="A93" s="28">
        <v>44330</v>
      </c>
      <c r="B93" s="26">
        <v>74.02</v>
      </c>
      <c r="C93" s="26">
        <v>75.03</v>
      </c>
      <c r="D93" s="26">
        <v>72.72</v>
      </c>
      <c r="E93" s="26">
        <v>74.59</v>
      </c>
    </row>
    <row r="94" spans="1:5" ht="13.2">
      <c r="A94" s="28">
        <v>44333</v>
      </c>
      <c r="B94" s="26">
        <v>74.22</v>
      </c>
      <c r="C94" s="26">
        <v>75.52</v>
      </c>
      <c r="D94" s="26">
        <v>73.41</v>
      </c>
      <c r="E94" s="26">
        <v>74.650000000000006</v>
      </c>
    </row>
    <row r="95" spans="1:5" ht="13.2">
      <c r="A95" s="28">
        <v>44334</v>
      </c>
      <c r="B95" s="26">
        <v>74.739999999999995</v>
      </c>
      <c r="C95" s="26">
        <v>75.77</v>
      </c>
      <c r="D95" s="26">
        <v>74.239999999999995</v>
      </c>
      <c r="E95" s="26">
        <v>74.44</v>
      </c>
    </row>
    <row r="96" spans="1:5" ht="13.2">
      <c r="A96" s="28">
        <v>44335</v>
      </c>
      <c r="B96" s="26">
        <v>73.16</v>
      </c>
      <c r="C96" s="26">
        <v>76.97</v>
      </c>
      <c r="D96" s="26">
        <v>72.760000000000005</v>
      </c>
      <c r="E96" s="26">
        <v>76.23</v>
      </c>
    </row>
    <row r="97" spans="1:5" ht="13.2">
      <c r="A97" s="28">
        <v>44336</v>
      </c>
      <c r="B97" s="26">
        <v>76.81</v>
      </c>
      <c r="C97" s="26">
        <v>78.27</v>
      </c>
      <c r="D97" s="26">
        <v>76.25</v>
      </c>
      <c r="E97" s="26">
        <v>78.06</v>
      </c>
    </row>
    <row r="98" spans="1:5" ht="13.2">
      <c r="A98" s="28">
        <v>44337</v>
      </c>
      <c r="B98" s="26">
        <v>78.55</v>
      </c>
      <c r="C98" s="26">
        <v>78.81</v>
      </c>
      <c r="D98" s="26">
        <v>77.040000000000006</v>
      </c>
      <c r="E98" s="26">
        <v>77.17</v>
      </c>
    </row>
    <row r="99" spans="1:5" ht="13.2">
      <c r="A99" s="28">
        <v>44340</v>
      </c>
      <c r="B99" s="26">
        <v>77.260000000000005</v>
      </c>
      <c r="C99" s="26">
        <v>78.010000000000005</v>
      </c>
      <c r="D99" s="26">
        <v>76.8</v>
      </c>
      <c r="E99" s="26">
        <v>77.44</v>
      </c>
    </row>
    <row r="100" spans="1:5" ht="13.2">
      <c r="A100" s="28">
        <v>44341</v>
      </c>
      <c r="B100" s="26">
        <v>77.33</v>
      </c>
      <c r="C100" s="26">
        <v>78.77</v>
      </c>
      <c r="D100" s="26">
        <v>76.84</v>
      </c>
      <c r="E100" s="26">
        <v>77.86</v>
      </c>
    </row>
    <row r="101" spans="1:5" ht="13.2">
      <c r="A101" s="28">
        <v>44342</v>
      </c>
      <c r="B101" s="26">
        <v>77.83</v>
      </c>
      <c r="C101" s="26">
        <v>78.59</v>
      </c>
      <c r="D101" s="26">
        <v>77.59</v>
      </c>
      <c r="E101" s="26">
        <v>78.34</v>
      </c>
    </row>
    <row r="102" spans="1:5" ht="13.2">
      <c r="A102" s="28">
        <v>44343</v>
      </c>
      <c r="B102" s="26">
        <v>78.11</v>
      </c>
      <c r="C102" s="26">
        <v>78.430000000000007</v>
      </c>
      <c r="D102" s="26">
        <v>77.47</v>
      </c>
      <c r="E102" s="26">
        <v>78.42</v>
      </c>
    </row>
    <row r="103" spans="1:5" ht="13.2">
      <c r="A103" s="28">
        <v>44344</v>
      </c>
      <c r="B103" s="26">
        <v>78.66</v>
      </c>
      <c r="C103" s="26">
        <v>81.09</v>
      </c>
      <c r="D103" s="26">
        <v>78.66</v>
      </c>
      <c r="E103" s="26">
        <v>80.08</v>
      </c>
    </row>
    <row r="104" spans="1:5" ht="13.2">
      <c r="A104" s="28">
        <v>44348</v>
      </c>
      <c r="B104" s="26">
        <v>81.010000000000005</v>
      </c>
      <c r="C104" s="26">
        <v>82.91</v>
      </c>
      <c r="D104" s="26">
        <v>80.66</v>
      </c>
      <c r="E104" s="26">
        <v>80.81</v>
      </c>
    </row>
    <row r="105" spans="1:5" ht="13.2">
      <c r="A105" s="28">
        <v>44349</v>
      </c>
      <c r="B105" s="26">
        <v>81</v>
      </c>
      <c r="C105" s="26">
        <v>82.6</v>
      </c>
      <c r="D105" s="26">
        <v>80.66</v>
      </c>
      <c r="E105" s="26">
        <v>81.97</v>
      </c>
    </row>
    <row r="106" spans="1:5" ht="13.2">
      <c r="A106" s="28">
        <v>44350</v>
      </c>
      <c r="B106" s="26">
        <v>81.13</v>
      </c>
      <c r="C106" s="26">
        <v>81.89</v>
      </c>
      <c r="D106" s="26">
        <v>80.260000000000005</v>
      </c>
      <c r="E106" s="26">
        <v>80.28</v>
      </c>
    </row>
    <row r="107" spans="1:5" ht="13.2">
      <c r="A107" s="28">
        <v>44351</v>
      </c>
      <c r="B107" s="26">
        <v>80.92</v>
      </c>
      <c r="C107" s="26">
        <v>82.19</v>
      </c>
      <c r="D107" s="26">
        <v>80.81</v>
      </c>
      <c r="E107" s="26">
        <v>81.58</v>
      </c>
    </row>
    <row r="108" spans="1:5" ht="13.2">
      <c r="A108" s="28">
        <v>44354</v>
      </c>
      <c r="B108" s="26">
        <v>81.400000000000006</v>
      </c>
      <c r="C108" s="26">
        <v>81.680000000000007</v>
      </c>
      <c r="D108" s="26">
        <v>80.38</v>
      </c>
      <c r="E108" s="26">
        <v>81.349999999999994</v>
      </c>
    </row>
    <row r="109" spans="1:5" ht="13.2">
      <c r="A109" s="28">
        <v>44355</v>
      </c>
      <c r="B109" s="26">
        <v>81.87</v>
      </c>
      <c r="C109" s="26">
        <v>82.65</v>
      </c>
      <c r="D109" s="26">
        <v>80.45</v>
      </c>
      <c r="E109" s="26">
        <v>80.89</v>
      </c>
    </row>
    <row r="110" spans="1:5" ht="13.2">
      <c r="A110" s="28">
        <v>44356</v>
      </c>
      <c r="B110" s="26">
        <v>81.09</v>
      </c>
      <c r="C110" s="26">
        <v>81.680000000000007</v>
      </c>
      <c r="D110" s="26">
        <v>79.8</v>
      </c>
      <c r="E110" s="26">
        <v>79.959999999999994</v>
      </c>
    </row>
    <row r="111" spans="1:5" ht="13.2">
      <c r="A111" s="28">
        <v>44357</v>
      </c>
      <c r="B111" s="26">
        <v>80.02</v>
      </c>
      <c r="C111" s="26">
        <v>81.709999999999994</v>
      </c>
      <c r="D111" s="26">
        <v>79.7</v>
      </c>
      <c r="E111" s="26">
        <v>81.56</v>
      </c>
    </row>
    <row r="112" spans="1:5" ht="13.2">
      <c r="A112" s="28">
        <v>44358</v>
      </c>
      <c r="B112" s="26">
        <v>81.61</v>
      </c>
      <c r="C112" s="26">
        <v>82.33</v>
      </c>
      <c r="D112" s="26">
        <v>80.7</v>
      </c>
      <c r="E112" s="26">
        <v>81.31</v>
      </c>
    </row>
    <row r="113" spans="1:5" ht="13.2">
      <c r="A113" s="28">
        <v>44361</v>
      </c>
      <c r="B113" s="26">
        <v>81.510000000000005</v>
      </c>
      <c r="C113" s="26">
        <v>81.55</v>
      </c>
      <c r="D113" s="26">
        <v>80.2</v>
      </c>
      <c r="E113" s="26">
        <v>81.55</v>
      </c>
    </row>
    <row r="114" spans="1:5" ht="13.2">
      <c r="A114" s="28">
        <v>44362</v>
      </c>
      <c r="B114" s="26">
        <v>81.59</v>
      </c>
      <c r="C114" s="26">
        <v>81.680000000000007</v>
      </c>
      <c r="D114" s="26">
        <v>80.23</v>
      </c>
      <c r="E114" s="26">
        <v>80.47</v>
      </c>
    </row>
    <row r="115" spans="1:5" ht="13.2">
      <c r="A115" s="28">
        <v>44363</v>
      </c>
      <c r="B115" s="26">
        <v>80.75</v>
      </c>
      <c r="C115" s="26">
        <v>81.45</v>
      </c>
      <c r="D115" s="26">
        <v>78.959999999999994</v>
      </c>
      <c r="E115" s="26">
        <v>80.11</v>
      </c>
    </row>
    <row r="116" spans="1:5" ht="13.2">
      <c r="A116" s="28">
        <v>44364</v>
      </c>
      <c r="B116" s="26">
        <v>80.77</v>
      </c>
      <c r="C116" s="26">
        <v>85.37</v>
      </c>
      <c r="D116" s="26">
        <v>80.569999999999993</v>
      </c>
      <c r="E116" s="26">
        <v>84.56</v>
      </c>
    </row>
    <row r="117" spans="1:5" ht="13.2">
      <c r="A117" s="28">
        <v>44365</v>
      </c>
      <c r="B117" s="26">
        <v>84.28</v>
      </c>
      <c r="C117" s="26">
        <v>85.77</v>
      </c>
      <c r="D117" s="26">
        <v>83.48</v>
      </c>
      <c r="E117" s="26">
        <v>84.65</v>
      </c>
    </row>
    <row r="118" spans="1:5" ht="13.2">
      <c r="A118" s="28">
        <v>44368</v>
      </c>
      <c r="B118" s="26">
        <v>83.49</v>
      </c>
      <c r="C118" s="26">
        <v>84.19</v>
      </c>
      <c r="D118" s="26">
        <v>82.21</v>
      </c>
      <c r="E118" s="26">
        <v>82.59</v>
      </c>
    </row>
    <row r="119" spans="1:5" ht="13.2">
      <c r="A119" s="28">
        <v>44369</v>
      </c>
      <c r="B119" s="26">
        <v>82.9</v>
      </c>
      <c r="C119" s="26">
        <v>84.04</v>
      </c>
      <c r="D119" s="26">
        <v>82.48</v>
      </c>
      <c r="E119" s="26">
        <v>83.58</v>
      </c>
    </row>
    <row r="120" spans="1:5" ht="13.2">
      <c r="A120" s="28">
        <v>44370</v>
      </c>
      <c r="B120" s="26">
        <v>83.83</v>
      </c>
      <c r="C120" s="26">
        <v>84.49</v>
      </c>
      <c r="D120" s="26">
        <v>83.16</v>
      </c>
      <c r="E120" s="26">
        <v>83.82</v>
      </c>
    </row>
    <row r="121" spans="1:5" ht="13.2">
      <c r="A121" s="28">
        <v>44371</v>
      </c>
      <c r="B121" s="26">
        <v>84.39</v>
      </c>
      <c r="C121" s="26">
        <v>87.14</v>
      </c>
      <c r="D121" s="26">
        <v>84.37</v>
      </c>
      <c r="E121" s="26">
        <v>86.1</v>
      </c>
    </row>
    <row r="122" spans="1:5" ht="13.2">
      <c r="A122" s="28">
        <v>44372</v>
      </c>
      <c r="B122" s="26">
        <v>86.34</v>
      </c>
      <c r="C122" s="26">
        <v>86.36</v>
      </c>
      <c r="D122" s="26">
        <v>85.1</v>
      </c>
      <c r="E122" s="26">
        <v>85.62</v>
      </c>
    </row>
    <row r="123" spans="1:5" ht="13.2">
      <c r="A123" s="28">
        <v>44375</v>
      </c>
      <c r="B123" s="26">
        <v>86.38</v>
      </c>
      <c r="C123" s="26">
        <v>88</v>
      </c>
      <c r="D123" s="26">
        <v>86.15</v>
      </c>
      <c r="E123" s="26">
        <v>87.08</v>
      </c>
    </row>
    <row r="124" spans="1:5" ht="13.2">
      <c r="A124" s="28">
        <v>44376</v>
      </c>
      <c r="B124" s="26">
        <v>87.41</v>
      </c>
      <c r="C124" s="26">
        <v>90.3</v>
      </c>
      <c r="D124" s="26">
        <v>86.66</v>
      </c>
      <c r="E124" s="26">
        <v>89.52</v>
      </c>
    </row>
    <row r="125" spans="1:5" ht="13.2">
      <c r="A125" s="28">
        <v>44377</v>
      </c>
      <c r="B125" s="26">
        <v>90.82</v>
      </c>
      <c r="C125" s="26">
        <v>94.34</v>
      </c>
      <c r="D125" s="26">
        <v>90.6</v>
      </c>
      <c r="E125" s="26">
        <v>93.93</v>
      </c>
    </row>
    <row r="126" spans="1:5" ht="13.2">
      <c r="A126" s="28">
        <v>44378</v>
      </c>
      <c r="B126" s="26">
        <v>94.04</v>
      </c>
      <c r="C126" s="26">
        <v>94.18</v>
      </c>
      <c r="D126" s="26">
        <v>91.7</v>
      </c>
      <c r="E126" s="26">
        <v>93.31</v>
      </c>
    </row>
    <row r="127" spans="1:5" ht="13.2">
      <c r="A127" s="28">
        <v>44379</v>
      </c>
      <c r="B127" s="26">
        <v>93.28</v>
      </c>
      <c r="C127" s="26">
        <v>95.27</v>
      </c>
      <c r="D127" s="26">
        <v>92.21</v>
      </c>
      <c r="E127" s="26">
        <v>94.7</v>
      </c>
    </row>
    <row r="128" spans="1:5" ht="13.2">
      <c r="A128" s="28">
        <v>44383</v>
      </c>
      <c r="B128" s="26">
        <v>94.88</v>
      </c>
      <c r="C128" s="26">
        <v>95.41</v>
      </c>
      <c r="D128" s="26">
        <v>93.32</v>
      </c>
      <c r="E128" s="26">
        <v>94.47</v>
      </c>
    </row>
    <row r="129" spans="1:5" ht="13.2">
      <c r="A129" s="28">
        <v>44384</v>
      </c>
      <c r="B129" s="26">
        <v>95.02</v>
      </c>
      <c r="C129" s="26">
        <v>95.44</v>
      </c>
      <c r="D129" s="26">
        <v>90.31</v>
      </c>
      <c r="E129" s="26">
        <v>90.54</v>
      </c>
    </row>
    <row r="130" spans="1:5" ht="13.2">
      <c r="A130" s="28">
        <v>44385</v>
      </c>
      <c r="B130" s="26">
        <v>87.86</v>
      </c>
      <c r="C130" s="26">
        <v>90.34</v>
      </c>
      <c r="D130" s="26">
        <v>87.45</v>
      </c>
      <c r="E130" s="26">
        <v>89.74</v>
      </c>
    </row>
    <row r="131" spans="1:5" ht="13.2">
      <c r="A131" s="28">
        <v>44386</v>
      </c>
      <c r="B131" s="26">
        <v>90.04</v>
      </c>
      <c r="C131" s="26">
        <v>91.26</v>
      </c>
      <c r="D131" s="26">
        <v>88.53</v>
      </c>
      <c r="E131" s="26">
        <v>90.9</v>
      </c>
    </row>
    <row r="132" spans="1:5" ht="13.2">
      <c r="A132" s="28">
        <v>44389</v>
      </c>
      <c r="B132" s="26">
        <v>91.22</v>
      </c>
      <c r="C132" s="26">
        <v>91.9</v>
      </c>
      <c r="D132" s="26">
        <v>89.65</v>
      </c>
      <c r="E132" s="26">
        <v>90.81</v>
      </c>
    </row>
    <row r="133" spans="1:5" ht="13.2">
      <c r="A133" s="28">
        <v>44390</v>
      </c>
      <c r="B133" s="26">
        <v>90.48</v>
      </c>
      <c r="C133" s="26">
        <v>91.41</v>
      </c>
      <c r="D133" s="26">
        <v>89.83</v>
      </c>
      <c r="E133" s="26">
        <v>90.26</v>
      </c>
    </row>
    <row r="134" spans="1:5" ht="13.2">
      <c r="A134" s="28">
        <v>44391</v>
      </c>
      <c r="B134" s="26">
        <v>90.76</v>
      </c>
      <c r="C134" s="26">
        <v>91.4</v>
      </c>
      <c r="D134" s="26">
        <v>88.94</v>
      </c>
      <c r="E134" s="26">
        <v>89.05</v>
      </c>
    </row>
    <row r="135" spans="1:5" ht="13.2">
      <c r="A135" s="28">
        <v>44392</v>
      </c>
      <c r="B135" s="26">
        <v>89.78</v>
      </c>
      <c r="C135" s="26">
        <v>89.78</v>
      </c>
      <c r="D135" s="26">
        <v>86.18</v>
      </c>
      <c r="E135" s="26">
        <v>86.93</v>
      </c>
    </row>
    <row r="136" spans="1:5" ht="13.2">
      <c r="A136" s="28">
        <v>44393</v>
      </c>
      <c r="B136" s="26">
        <v>87.32</v>
      </c>
      <c r="C136" s="26">
        <v>88.03</v>
      </c>
      <c r="D136" s="26">
        <v>85.68</v>
      </c>
      <c r="E136" s="26">
        <v>85.89</v>
      </c>
    </row>
    <row r="137" spans="1:5" ht="13.2">
      <c r="A137" s="28">
        <v>44396</v>
      </c>
      <c r="B137" s="26">
        <v>84.99</v>
      </c>
      <c r="C137" s="26">
        <v>87.23</v>
      </c>
      <c r="D137" s="26">
        <v>84.24</v>
      </c>
      <c r="E137" s="26">
        <v>86.58</v>
      </c>
    </row>
    <row r="138" spans="1:5" ht="13.2">
      <c r="A138" s="28">
        <v>44397</v>
      </c>
      <c r="B138" s="26">
        <v>87.09</v>
      </c>
      <c r="C138" s="26">
        <v>87.77</v>
      </c>
      <c r="D138" s="26">
        <v>85.17</v>
      </c>
      <c r="E138" s="26">
        <v>87.11</v>
      </c>
    </row>
    <row r="139" spans="1:5" ht="13.2">
      <c r="A139" s="28">
        <v>44398</v>
      </c>
      <c r="B139" s="26">
        <v>87.25</v>
      </c>
      <c r="C139" s="26">
        <v>89.49</v>
      </c>
      <c r="D139" s="26">
        <v>86.9</v>
      </c>
      <c r="E139" s="26">
        <v>89.41</v>
      </c>
    </row>
    <row r="140" spans="1:5" ht="13.2">
      <c r="A140" s="28">
        <v>44399</v>
      </c>
      <c r="B140" s="26">
        <v>89.4</v>
      </c>
      <c r="C140" s="26">
        <v>91.36</v>
      </c>
      <c r="D140" s="26">
        <v>89.08</v>
      </c>
      <c r="E140" s="26">
        <v>91.21</v>
      </c>
    </row>
    <row r="141" spans="1:5" ht="13.2">
      <c r="A141" s="28">
        <v>44400</v>
      </c>
      <c r="B141" s="26">
        <v>91.35</v>
      </c>
      <c r="C141" s="26">
        <v>92.37</v>
      </c>
      <c r="D141" s="26">
        <v>90.19</v>
      </c>
      <c r="E141" s="26">
        <v>92.15</v>
      </c>
    </row>
    <row r="142" spans="1:5" ht="13.2">
      <c r="A142" s="28">
        <v>44403</v>
      </c>
      <c r="B142" s="26">
        <v>92.01</v>
      </c>
      <c r="C142" s="26">
        <v>92.75</v>
      </c>
      <c r="D142" s="26">
        <v>91.12</v>
      </c>
      <c r="E142" s="26">
        <v>91.82</v>
      </c>
    </row>
    <row r="143" spans="1:5" ht="13.2">
      <c r="A143" s="28">
        <v>44404</v>
      </c>
      <c r="B143" s="26">
        <v>92.94</v>
      </c>
      <c r="C143" s="26">
        <v>94.1</v>
      </c>
      <c r="D143" s="26">
        <v>89.1</v>
      </c>
      <c r="E143" s="26">
        <v>91.03</v>
      </c>
    </row>
    <row r="144" spans="1:5" ht="13.2">
      <c r="A144" s="28">
        <v>44405</v>
      </c>
      <c r="B144" s="26">
        <v>93.44</v>
      </c>
      <c r="C144" s="26">
        <v>98.71</v>
      </c>
      <c r="D144" s="26">
        <v>89.65</v>
      </c>
      <c r="E144" s="26">
        <v>97.93</v>
      </c>
    </row>
    <row r="145" spans="1:5" ht="13.2">
      <c r="A145" s="28">
        <v>44406</v>
      </c>
      <c r="B145" s="26">
        <v>96.58</v>
      </c>
      <c r="C145" s="26">
        <v>105.74</v>
      </c>
      <c r="D145" s="26">
        <v>96.58</v>
      </c>
      <c r="E145" s="26">
        <v>102.95</v>
      </c>
    </row>
    <row r="146" spans="1:5" ht="13.2">
      <c r="A146" s="28">
        <v>44407</v>
      </c>
      <c r="B146" s="26">
        <v>101.6</v>
      </c>
      <c r="C146" s="26">
        <v>106.97</v>
      </c>
      <c r="D146" s="26">
        <v>101.38</v>
      </c>
      <c r="E146" s="26">
        <v>106.19</v>
      </c>
    </row>
    <row r="147" spans="1:5" ht="13.2">
      <c r="A147" s="28">
        <v>44410</v>
      </c>
      <c r="B147" s="26">
        <v>105.93</v>
      </c>
      <c r="C147" s="26">
        <v>110.33</v>
      </c>
      <c r="D147" s="26">
        <v>103.83</v>
      </c>
      <c r="E147" s="26">
        <v>108.63</v>
      </c>
    </row>
    <row r="148" spans="1:5" ht="13.2">
      <c r="A148" s="28">
        <v>44411</v>
      </c>
      <c r="B148" s="26">
        <v>108.15</v>
      </c>
      <c r="C148" s="26">
        <v>114.85</v>
      </c>
      <c r="D148" s="26">
        <v>107.66</v>
      </c>
      <c r="E148" s="26">
        <v>112.56</v>
      </c>
    </row>
    <row r="149" spans="1:5" ht="13.2">
      <c r="A149" s="28">
        <v>44412</v>
      </c>
      <c r="B149" s="26">
        <v>114.36</v>
      </c>
      <c r="C149" s="26">
        <v>122.49</v>
      </c>
      <c r="D149" s="26">
        <v>114.16</v>
      </c>
      <c r="E149" s="26">
        <v>118.77</v>
      </c>
    </row>
    <row r="150" spans="1:5" ht="13.2">
      <c r="A150" s="28">
        <v>44413</v>
      </c>
      <c r="B150" s="26">
        <v>116.63</v>
      </c>
      <c r="C150" s="26">
        <v>117.68</v>
      </c>
      <c r="D150" s="26">
        <v>111.59</v>
      </c>
      <c r="E150" s="26">
        <v>112.35</v>
      </c>
    </row>
    <row r="151" spans="1:5" ht="13.2">
      <c r="A151" s="28">
        <v>44414</v>
      </c>
      <c r="B151" s="26">
        <v>110.55</v>
      </c>
      <c r="C151" s="26">
        <v>116.26</v>
      </c>
      <c r="D151" s="26">
        <v>109.7</v>
      </c>
      <c r="E151" s="26">
        <v>110.11</v>
      </c>
    </row>
    <row r="152" spans="1:5" ht="13.2">
      <c r="A152" s="28">
        <v>44417</v>
      </c>
      <c r="B152" s="26">
        <v>111.31</v>
      </c>
      <c r="C152" s="26">
        <v>112.33</v>
      </c>
      <c r="D152" s="26">
        <v>107.06</v>
      </c>
      <c r="E152" s="26">
        <v>107.58</v>
      </c>
    </row>
    <row r="153" spans="1:5" ht="13.2">
      <c r="A153" s="28">
        <v>44418</v>
      </c>
      <c r="B153" s="26">
        <v>107.9</v>
      </c>
      <c r="C153" s="26">
        <v>109.17</v>
      </c>
      <c r="D153" s="26">
        <v>104.36</v>
      </c>
      <c r="E153" s="26">
        <v>106.48</v>
      </c>
    </row>
    <row r="154" spans="1:5" ht="13.2">
      <c r="A154" s="28">
        <v>44419</v>
      </c>
      <c r="B154" s="26">
        <v>107.6</v>
      </c>
      <c r="C154" s="26">
        <v>109.79</v>
      </c>
      <c r="D154" s="26">
        <v>105.62</v>
      </c>
      <c r="E154" s="26">
        <v>107.68</v>
      </c>
    </row>
    <row r="155" spans="1:5" ht="13.2">
      <c r="A155" s="28">
        <v>44420</v>
      </c>
      <c r="B155" s="26">
        <v>107.39</v>
      </c>
      <c r="C155" s="26">
        <v>108.44</v>
      </c>
      <c r="D155" s="26">
        <v>105.86</v>
      </c>
      <c r="E155" s="26">
        <v>106.5</v>
      </c>
    </row>
    <row r="156" spans="1:5" ht="13.2">
      <c r="A156" s="28">
        <v>44421</v>
      </c>
      <c r="B156" s="26">
        <v>107.17</v>
      </c>
      <c r="C156" s="26">
        <v>111.71</v>
      </c>
      <c r="D156" s="26">
        <v>106.57</v>
      </c>
      <c r="E156" s="26">
        <v>110.55</v>
      </c>
    </row>
    <row r="157" spans="1:5" ht="13.2">
      <c r="A157" s="28">
        <v>44424</v>
      </c>
      <c r="B157" s="26">
        <v>110.2</v>
      </c>
      <c r="C157" s="26">
        <v>111.58</v>
      </c>
      <c r="D157" s="26">
        <v>105.87</v>
      </c>
      <c r="E157" s="26">
        <v>107.48</v>
      </c>
    </row>
    <row r="158" spans="1:5" ht="13.2">
      <c r="A158" s="28">
        <v>44425</v>
      </c>
      <c r="B158" s="26">
        <v>106.64</v>
      </c>
      <c r="C158" s="26">
        <v>108.7</v>
      </c>
      <c r="D158" s="26">
        <v>105.35</v>
      </c>
      <c r="E158" s="26">
        <v>107.56</v>
      </c>
    </row>
    <row r="159" spans="1:5" ht="13.2">
      <c r="A159" s="28">
        <v>44426</v>
      </c>
      <c r="B159" s="26">
        <v>107.35</v>
      </c>
      <c r="C159" s="26">
        <v>108.07</v>
      </c>
      <c r="D159" s="26">
        <v>103.27</v>
      </c>
      <c r="E159" s="26">
        <v>103.44</v>
      </c>
    </row>
    <row r="160" spans="1:5" ht="13.2">
      <c r="A160" s="28">
        <v>44427</v>
      </c>
      <c r="B160" s="26">
        <v>103.32</v>
      </c>
      <c r="C160" s="26">
        <v>106.18</v>
      </c>
      <c r="D160" s="26">
        <v>101.98</v>
      </c>
      <c r="E160" s="26">
        <v>103.7</v>
      </c>
    </row>
    <row r="161" spans="1:5" ht="13.2">
      <c r="A161" s="28">
        <v>44428</v>
      </c>
      <c r="B161" s="26">
        <v>104.32</v>
      </c>
      <c r="C161" s="26">
        <v>105.98</v>
      </c>
      <c r="D161" s="26">
        <v>103.99</v>
      </c>
      <c r="E161" s="26">
        <v>104.65</v>
      </c>
    </row>
    <row r="162" spans="1:5" ht="13.2">
      <c r="A162" s="28">
        <v>44431</v>
      </c>
      <c r="B162" s="26">
        <v>105.3</v>
      </c>
      <c r="C162" s="26">
        <v>109.02</v>
      </c>
      <c r="D162" s="26">
        <v>104.86</v>
      </c>
      <c r="E162" s="26">
        <v>108.77</v>
      </c>
    </row>
    <row r="163" spans="1:5" ht="13.2">
      <c r="A163" s="28">
        <v>44432</v>
      </c>
      <c r="B163" s="26">
        <v>109.45</v>
      </c>
      <c r="C163" s="26">
        <v>109.61</v>
      </c>
      <c r="D163" s="26">
        <v>107.28</v>
      </c>
      <c r="E163" s="26">
        <v>107.65</v>
      </c>
    </row>
    <row r="164" spans="1:5" ht="13.2">
      <c r="A164" s="28">
        <v>44433</v>
      </c>
      <c r="B164" s="26">
        <v>108.13</v>
      </c>
      <c r="C164" s="26">
        <v>109.91</v>
      </c>
      <c r="D164" s="26">
        <v>107.45</v>
      </c>
      <c r="E164" s="26">
        <v>108.3</v>
      </c>
    </row>
    <row r="165" spans="1:5" ht="13.2">
      <c r="A165" s="28">
        <v>44434</v>
      </c>
      <c r="B165" s="26">
        <v>108.57</v>
      </c>
      <c r="C165" s="26">
        <v>109.23</v>
      </c>
      <c r="D165" s="26">
        <v>106.84</v>
      </c>
      <c r="E165" s="26">
        <v>107.27</v>
      </c>
    </row>
    <row r="166" spans="1:5" ht="13.2">
      <c r="A166" s="28">
        <v>44435</v>
      </c>
      <c r="B166" s="26">
        <v>108.01</v>
      </c>
      <c r="C166" s="26">
        <v>111.78</v>
      </c>
      <c r="D166" s="26">
        <v>107.8</v>
      </c>
      <c r="E166" s="26">
        <v>111.4</v>
      </c>
    </row>
    <row r="167" spans="1:5" ht="13.2">
      <c r="A167" s="28">
        <v>44438</v>
      </c>
      <c r="B167" s="26">
        <v>112.61</v>
      </c>
      <c r="C167" s="26">
        <v>114.49</v>
      </c>
      <c r="D167" s="26">
        <v>111.26</v>
      </c>
      <c r="E167" s="26">
        <v>111.32</v>
      </c>
    </row>
    <row r="168" spans="1:5" ht="13.2">
      <c r="A168" s="28">
        <v>44439</v>
      </c>
      <c r="B168" s="26">
        <v>111.26</v>
      </c>
      <c r="C168" s="26">
        <v>111.26</v>
      </c>
      <c r="D168" s="26">
        <v>109.03</v>
      </c>
      <c r="E168" s="26">
        <v>110.72</v>
      </c>
    </row>
    <row r="169" spans="1:5" ht="13.2">
      <c r="A169" s="28">
        <v>44440</v>
      </c>
      <c r="B169" s="26">
        <v>111.3</v>
      </c>
      <c r="C169" s="26">
        <v>111.85</v>
      </c>
      <c r="D169" s="26">
        <v>109.85</v>
      </c>
      <c r="E169" s="26">
        <v>109.99</v>
      </c>
    </row>
    <row r="170" spans="1:5" ht="13.2">
      <c r="A170" s="28">
        <v>44441</v>
      </c>
      <c r="B170" s="26">
        <v>110.32</v>
      </c>
      <c r="C170" s="26">
        <v>110.88</v>
      </c>
      <c r="D170" s="26">
        <v>108.77</v>
      </c>
      <c r="E170" s="26">
        <v>109.2</v>
      </c>
    </row>
    <row r="171" spans="1:5" ht="13.2">
      <c r="A171" s="28">
        <v>44442</v>
      </c>
      <c r="B171" s="26">
        <v>108.85</v>
      </c>
      <c r="C171" s="26">
        <v>111.17</v>
      </c>
      <c r="D171" s="26">
        <v>108.5</v>
      </c>
      <c r="E171" s="26">
        <v>109.92</v>
      </c>
    </row>
    <row r="172" spans="1:5" ht="13.2">
      <c r="A172" s="28">
        <v>44446</v>
      </c>
      <c r="B172" s="26">
        <v>109.96</v>
      </c>
      <c r="C172" s="26">
        <v>110.58</v>
      </c>
      <c r="D172" s="26">
        <v>108.66</v>
      </c>
      <c r="E172" s="26">
        <v>109.15</v>
      </c>
    </row>
    <row r="173" spans="1:5" ht="13.2">
      <c r="A173" s="28">
        <v>44447</v>
      </c>
      <c r="B173" s="26">
        <v>108.88</v>
      </c>
      <c r="C173" s="26">
        <v>109.3</v>
      </c>
      <c r="D173" s="26">
        <v>105.52</v>
      </c>
      <c r="E173" s="26">
        <v>106.17</v>
      </c>
    </row>
    <row r="174" spans="1:5" ht="13.2">
      <c r="A174" s="28">
        <v>44448</v>
      </c>
      <c r="B174" s="26">
        <v>106.56</v>
      </c>
      <c r="C174" s="26">
        <v>107.3</v>
      </c>
      <c r="D174" s="26">
        <v>105.84</v>
      </c>
      <c r="E174" s="26">
        <v>106.15</v>
      </c>
    </row>
    <row r="175" spans="1:5" ht="13.2">
      <c r="A175" s="28">
        <v>44449</v>
      </c>
      <c r="B175" s="26">
        <v>106.99</v>
      </c>
      <c r="C175" s="26">
        <v>106.99</v>
      </c>
      <c r="D175" s="26">
        <v>104.98</v>
      </c>
      <c r="E175" s="26">
        <v>105.2</v>
      </c>
    </row>
    <row r="176" spans="1:5" ht="13.2">
      <c r="A176" s="28">
        <v>44452</v>
      </c>
      <c r="B176" s="26">
        <v>105.26</v>
      </c>
      <c r="C176" s="26">
        <v>105.28</v>
      </c>
      <c r="D176" s="26">
        <v>102.63</v>
      </c>
      <c r="E176" s="26">
        <v>104.8</v>
      </c>
    </row>
    <row r="177" spans="1:5" ht="13.2">
      <c r="A177" s="28">
        <v>44453</v>
      </c>
      <c r="B177" s="26">
        <v>105.52</v>
      </c>
      <c r="C177" s="26">
        <v>106.82</v>
      </c>
      <c r="D177" s="26">
        <v>104.42</v>
      </c>
      <c r="E177" s="26">
        <v>105.73</v>
      </c>
    </row>
    <row r="178" spans="1:5" ht="13.2">
      <c r="A178" s="28">
        <v>44454</v>
      </c>
      <c r="B178" s="26">
        <v>106</v>
      </c>
      <c r="C178" s="26">
        <v>106.32</v>
      </c>
      <c r="D178" s="26">
        <v>104.03</v>
      </c>
      <c r="E178" s="26">
        <v>105.6</v>
      </c>
    </row>
    <row r="179" spans="1:5" ht="13.2">
      <c r="A179" s="28">
        <v>44455</v>
      </c>
      <c r="B179" s="26">
        <v>104.92</v>
      </c>
      <c r="C179" s="26">
        <v>106.75</v>
      </c>
      <c r="D179" s="26">
        <v>103.76</v>
      </c>
      <c r="E179" s="26">
        <v>106.22</v>
      </c>
    </row>
    <row r="180" spans="1:5" ht="13.2">
      <c r="A180" s="28">
        <v>44456</v>
      </c>
      <c r="B180" s="26">
        <v>105.56</v>
      </c>
      <c r="C180" s="26">
        <v>105.98</v>
      </c>
      <c r="D180" s="26">
        <v>103.71</v>
      </c>
      <c r="E180" s="26">
        <v>103.88</v>
      </c>
    </row>
    <row r="181" spans="1:5" ht="13.2">
      <c r="A181" s="28">
        <v>44459</v>
      </c>
      <c r="B181" s="26">
        <v>101.58</v>
      </c>
      <c r="C181" s="26">
        <v>102.51</v>
      </c>
      <c r="D181" s="26">
        <v>99.51</v>
      </c>
      <c r="E181" s="26">
        <v>101.55</v>
      </c>
    </row>
    <row r="182" spans="1:5" ht="13.2">
      <c r="A182" s="28">
        <v>44460</v>
      </c>
      <c r="B182" s="26">
        <v>102.15</v>
      </c>
      <c r="C182" s="26">
        <v>103.43</v>
      </c>
      <c r="D182" s="26">
        <v>101.18</v>
      </c>
      <c r="E182" s="26">
        <v>102.82</v>
      </c>
    </row>
    <row r="183" spans="1:5" ht="13.2">
      <c r="A183" s="28">
        <v>44461</v>
      </c>
      <c r="B183" s="26">
        <v>102.82</v>
      </c>
      <c r="C183" s="26">
        <v>104.56</v>
      </c>
      <c r="D183" s="26">
        <v>102.21</v>
      </c>
      <c r="E183" s="26">
        <v>104.38</v>
      </c>
    </row>
    <row r="184" spans="1:5" ht="13.2">
      <c r="A184" s="28">
        <v>44462</v>
      </c>
      <c r="B184" s="26">
        <v>104.89</v>
      </c>
      <c r="C184" s="26">
        <v>106.86</v>
      </c>
      <c r="D184" s="26">
        <v>103.89</v>
      </c>
      <c r="E184" s="26">
        <v>106.15</v>
      </c>
    </row>
    <row r="185" spans="1:5" ht="13.2">
      <c r="A185" s="28">
        <v>44463</v>
      </c>
      <c r="B185" s="26">
        <v>105.19</v>
      </c>
      <c r="C185" s="26">
        <v>106.05</v>
      </c>
      <c r="D185" s="26">
        <v>104.68</v>
      </c>
      <c r="E185" s="26">
        <v>105.8</v>
      </c>
    </row>
    <row r="186" spans="1:5" ht="13.2">
      <c r="A186" s="28">
        <v>44466</v>
      </c>
      <c r="B186" s="26">
        <v>105.07</v>
      </c>
      <c r="C186" s="26">
        <v>108.44</v>
      </c>
      <c r="D186" s="26">
        <v>103.44</v>
      </c>
      <c r="E186" s="26">
        <v>108.16</v>
      </c>
    </row>
    <row r="187" spans="1:5" ht="13.2">
      <c r="A187" s="28">
        <v>44467</v>
      </c>
      <c r="B187" s="26">
        <v>106.84</v>
      </c>
      <c r="C187" s="26">
        <v>107.65</v>
      </c>
      <c r="D187" s="26">
        <v>101.42</v>
      </c>
      <c r="E187" s="26">
        <v>101.52</v>
      </c>
    </row>
    <row r="188" spans="1:5" ht="13.2">
      <c r="A188" s="28">
        <v>44468</v>
      </c>
      <c r="B188" s="26">
        <v>102.3</v>
      </c>
      <c r="C188" s="26">
        <v>102.66</v>
      </c>
      <c r="D188" s="26">
        <v>99.81</v>
      </c>
      <c r="E188" s="26">
        <v>100.35</v>
      </c>
    </row>
    <row r="189" spans="1:5" ht="13.2">
      <c r="A189" s="28">
        <v>44469</v>
      </c>
      <c r="B189" s="26">
        <v>102.08</v>
      </c>
      <c r="C189" s="26">
        <v>104.44</v>
      </c>
      <c r="D189" s="26">
        <v>101.99</v>
      </c>
      <c r="E189" s="26">
        <v>102.9</v>
      </c>
    </row>
    <row r="190" spans="1:5" ht="13.2">
      <c r="A190" s="28">
        <v>44470</v>
      </c>
      <c r="B190" s="26">
        <v>102.6</v>
      </c>
      <c r="C190" s="26">
        <v>103</v>
      </c>
      <c r="D190" s="26">
        <v>100.64</v>
      </c>
      <c r="E190" s="26">
        <v>102.45</v>
      </c>
    </row>
    <row r="191" spans="1:5" ht="13.2">
      <c r="A191" s="28">
        <v>44473</v>
      </c>
      <c r="B191" s="26">
        <v>101.74</v>
      </c>
      <c r="C191" s="26">
        <v>101.85</v>
      </c>
      <c r="D191" s="26">
        <v>99.82</v>
      </c>
      <c r="E191" s="26">
        <v>100.34</v>
      </c>
    </row>
    <row r="192" spans="1:5" ht="13.2">
      <c r="A192" s="28">
        <v>44474</v>
      </c>
      <c r="B192" s="26">
        <v>100.92</v>
      </c>
      <c r="C192" s="26">
        <v>102.87</v>
      </c>
      <c r="D192" s="26">
        <v>100.61</v>
      </c>
      <c r="E192" s="26">
        <v>101.81</v>
      </c>
    </row>
    <row r="193" spans="1:5" ht="13.2">
      <c r="A193" s="28">
        <v>44475</v>
      </c>
      <c r="B193" s="26">
        <v>100.45</v>
      </c>
      <c r="C193" s="26">
        <v>103.72</v>
      </c>
      <c r="D193" s="26">
        <v>100.35</v>
      </c>
      <c r="E193" s="26">
        <v>103.64</v>
      </c>
    </row>
    <row r="194" spans="1:5" ht="13.2">
      <c r="A194" s="28">
        <v>44476</v>
      </c>
      <c r="B194" s="26">
        <v>104.6</v>
      </c>
      <c r="C194" s="26">
        <v>107.95</v>
      </c>
      <c r="D194" s="26">
        <v>104.46</v>
      </c>
      <c r="E194" s="26">
        <v>106.45</v>
      </c>
    </row>
    <row r="195" spans="1:5" ht="13.2">
      <c r="A195" s="28">
        <v>44477</v>
      </c>
      <c r="B195" s="26">
        <v>106.55</v>
      </c>
      <c r="C195" s="26">
        <v>107.28</v>
      </c>
      <c r="D195" s="26">
        <v>104.89</v>
      </c>
      <c r="E195" s="26">
        <v>105.06</v>
      </c>
    </row>
    <row r="196" spans="1:5" ht="13.2">
      <c r="A196" s="27">
        <v>44480</v>
      </c>
      <c r="B196" s="26">
        <v>104.62</v>
      </c>
      <c r="C196" s="26">
        <v>107.2</v>
      </c>
      <c r="D196" s="26">
        <v>104.02</v>
      </c>
      <c r="E196" s="26">
        <v>104.68</v>
      </c>
    </row>
    <row r="197" spans="1:5" ht="13.2">
      <c r="A197" s="27">
        <v>44481</v>
      </c>
      <c r="B197" s="26">
        <v>105.17</v>
      </c>
      <c r="C197" s="26">
        <v>106.04</v>
      </c>
      <c r="D197" s="26">
        <v>104.34</v>
      </c>
      <c r="E197" s="26">
        <v>105.04</v>
      </c>
    </row>
    <row r="198" spans="1:5" ht="13.2">
      <c r="A198" s="27">
        <v>44482</v>
      </c>
      <c r="B198" s="26">
        <v>106.28</v>
      </c>
      <c r="C198" s="26">
        <v>109.88</v>
      </c>
      <c r="D198" s="26">
        <v>106.25</v>
      </c>
      <c r="E198" s="26">
        <v>109.16</v>
      </c>
    </row>
    <row r="199" spans="1:5" ht="13.2">
      <c r="A199" s="27">
        <v>44483</v>
      </c>
      <c r="B199" s="26">
        <v>110.5</v>
      </c>
      <c r="C199" s="26">
        <v>112.22</v>
      </c>
      <c r="D199" s="26">
        <v>109.63</v>
      </c>
      <c r="E199" s="26">
        <v>111.99</v>
      </c>
    </row>
    <row r="200" spans="1:5" ht="13.2">
      <c r="A200" s="27">
        <v>44484</v>
      </c>
      <c r="B200" s="26">
        <v>112.51</v>
      </c>
      <c r="C200" s="26">
        <v>112.84</v>
      </c>
      <c r="D200" s="26">
        <v>111.11</v>
      </c>
      <c r="E200" s="26">
        <v>112.12</v>
      </c>
    </row>
    <row r="201" spans="1:5" ht="13.2">
      <c r="A201" s="27">
        <v>44487</v>
      </c>
      <c r="B201" s="26">
        <v>111.9</v>
      </c>
      <c r="C201" s="26">
        <v>116.88</v>
      </c>
      <c r="D201" s="26">
        <v>111.37</v>
      </c>
      <c r="E201" s="26">
        <v>116.43</v>
      </c>
    </row>
    <row r="202" spans="1:5" ht="13.2">
      <c r="A202" s="27">
        <v>44488</v>
      </c>
      <c r="B202" s="26">
        <v>116.16</v>
      </c>
      <c r="C202" s="26">
        <v>117.17</v>
      </c>
      <c r="D202" s="26">
        <v>114.47</v>
      </c>
      <c r="E202" s="26">
        <v>116.33</v>
      </c>
    </row>
    <row r="203" spans="1:5" ht="13.2">
      <c r="A203" s="27">
        <v>44489</v>
      </c>
      <c r="B203" s="26">
        <v>116.29</v>
      </c>
      <c r="C203" s="26">
        <v>118.3</v>
      </c>
      <c r="D203" s="26">
        <v>115.42</v>
      </c>
      <c r="E203" s="26">
        <v>116.39</v>
      </c>
    </row>
    <row r="204" spans="1:5" ht="13.2">
      <c r="A204" s="27">
        <v>44490</v>
      </c>
      <c r="B204" s="26">
        <v>116.5</v>
      </c>
      <c r="C204" s="26">
        <v>119.68</v>
      </c>
      <c r="D204" s="26">
        <v>116.26</v>
      </c>
      <c r="E204" s="26">
        <v>119.33</v>
      </c>
    </row>
    <row r="205" spans="1:5" ht="13.2">
      <c r="A205" s="27">
        <v>44491</v>
      </c>
      <c r="B205" s="26">
        <v>120.83</v>
      </c>
      <c r="C205" s="26">
        <v>121.56</v>
      </c>
      <c r="D205" s="26">
        <v>118.37</v>
      </c>
      <c r="E205" s="26">
        <v>119.82</v>
      </c>
    </row>
    <row r="206" spans="1:5" ht="13.2">
      <c r="A206" s="27">
        <v>44494</v>
      </c>
      <c r="B206" s="26">
        <v>120.52</v>
      </c>
      <c r="C206" s="26">
        <v>123.46</v>
      </c>
      <c r="D206" s="26">
        <v>118.6</v>
      </c>
      <c r="E206" s="26">
        <v>122.36</v>
      </c>
    </row>
    <row r="207" spans="1:5" ht="13.2">
      <c r="A207" s="27">
        <v>44495</v>
      </c>
      <c r="B207" s="26">
        <v>122.99</v>
      </c>
      <c r="C207" s="26">
        <v>127.2</v>
      </c>
      <c r="D207" s="26">
        <v>122.58</v>
      </c>
      <c r="E207" s="26">
        <v>122.93</v>
      </c>
    </row>
    <row r="208" spans="1:5" ht="13.2">
      <c r="A208" s="27">
        <v>44496</v>
      </c>
      <c r="B208" s="26">
        <v>121.63</v>
      </c>
      <c r="C208" s="26">
        <v>128.08000000000001</v>
      </c>
      <c r="D208" s="26">
        <v>121.05</v>
      </c>
      <c r="E208" s="26">
        <v>122.28</v>
      </c>
    </row>
    <row r="209" spans="1:5" ht="13.2">
      <c r="A209" s="27">
        <v>44497</v>
      </c>
      <c r="B209" s="26">
        <v>122.86</v>
      </c>
      <c r="C209" s="26">
        <v>123.5</v>
      </c>
      <c r="D209" s="26">
        <v>120.26</v>
      </c>
      <c r="E209" s="26">
        <v>121.16</v>
      </c>
    </row>
    <row r="210" spans="1:5" ht="13.2">
      <c r="A210" s="27">
        <v>44498</v>
      </c>
      <c r="B210" s="26">
        <v>120.95</v>
      </c>
      <c r="C210" s="26">
        <v>122.57</v>
      </c>
      <c r="D210" s="26">
        <v>119.88</v>
      </c>
      <c r="E210" s="26">
        <v>120.23</v>
      </c>
    </row>
    <row r="211" spans="1:5" ht="13.2">
      <c r="A211" s="28">
        <v>44501</v>
      </c>
      <c r="B211" s="26">
        <v>119.45</v>
      </c>
      <c r="C211" s="26">
        <v>125.67</v>
      </c>
      <c r="D211" s="26">
        <v>118.13</v>
      </c>
      <c r="E211" s="26">
        <v>125.23</v>
      </c>
    </row>
    <row r="212" spans="1:5" ht="13.2">
      <c r="A212" s="28">
        <v>44502</v>
      </c>
      <c r="B212" s="26">
        <v>124.98</v>
      </c>
      <c r="C212" s="26">
        <v>128.46</v>
      </c>
      <c r="D212" s="26">
        <v>124.2</v>
      </c>
      <c r="E212" s="26">
        <v>127.63</v>
      </c>
    </row>
    <row r="213" spans="1:5" ht="13.2">
      <c r="A213" s="28">
        <v>44503</v>
      </c>
      <c r="B213" s="26">
        <v>127.75</v>
      </c>
      <c r="C213" s="26">
        <v>130.6</v>
      </c>
      <c r="D213" s="26">
        <v>126.79</v>
      </c>
      <c r="E213" s="26">
        <v>130.53</v>
      </c>
    </row>
    <row r="214" spans="1:5" ht="13.2">
      <c r="A214" s="28">
        <v>44504</v>
      </c>
      <c r="B214" s="26">
        <v>132.01</v>
      </c>
      <c r="C214" s="26">
        <v>139</v>
      </c>
      <c r="D214" s="26">
        <v>130.77000000000001</v>
      </c>
      <c r="E214" s="26">
        <v>137.5</v>
      </c>
    </row>
    <row r="215" spans="1:5" ht="13.2">
      <c r="A215" s="28">
        <v>44505</v>
      </c>
      <c r="B215" s="26">
        <v>139.19</v>
      </c>
      <c r="C215" s="26">
        <v>141.22</v>
      </c>
      <c r="D215" s="26">
        <v>134.41999999999999</v>
      </c>
      <c r="E215" s="26">
        <v>136.34</v>
      </c>
    </row>
    <row r="216" spans="1:5" ht="13.2">
      <c r="A216" s="28">
        <v>44508</v>
      </c>
      <c r="B216" s="26">
        <v>137.69999999999999</v>
      </c>
      <c r="C216" s="26">
        <v>153.6</v>
      </c>
      <c r="D216" s="26">
        <v>137.69999999999999</v>
      </c>
      <c r="E216" s="26">
        <v>150.16</v>
      </c>
    </row>
    <row r="217" spans="1:5" ht="13.2">
      <c r="A217" s="28">
        <v>44509</v>
      </c>
      <c r="B217" s="26">
        <v>154.01</v>
      </c>
      <c r="C217" s="26">
        <v>155.65</v>
      </c>
      <c r="D217" s="26">
        <v>143.88999999999999</v>
      </c>
      <c r="E217" s="26">
        <v>148.91999999999999</v>
      </c>
    </row>
    <row r="218" spans="1:5" ht="13.2">
      <c r="A218" s="27">
        <v>44510</v>
      </c>
      <c r="B218" s="26">
        <v>143.93</v>
      </c>
      <c r="C218" s="26">
        <v>146.30000000000001</v>
      </c>
      <c r="D218" s="26">
        <v>138.52000000000001</v>
      </c>
      <c r="E218" s="26">
        <v>139.87</v>
      </c>
    </row>
    <row r="219" spans="1:5" ht="13.2">
      <c r="A219" s="27">
        <v>44511</v>
      </c>
      <c r="B219" s="26">
        <v>142.96</v>
      </c>
      <c r="C219" s="26">
        <v>146.47</v>
      </c>
      <c r="D219" s="26">
        <v>140.84</v>
      </c>
      <c r="E219" s="26">
        <v>146.01</v>
      </c>
    </row>
    <row r="220" spans="1:5" ht="13.2">
      <c r="A220" s="27">
        <v>44512</v>
      </c>
      <c r="B220" s="26">
        <v>146.03</v>
      </c>
      <c r="C220" s="26">
        <v>148.59</v>
      </c>
      <c r="D220" s="26">
        <v>144.25</v>
      </c>
      <c r="E220" s="26">
        <v>147.88999999999999</v>
      </c>
    </row>
    <row r="221" spans="1:5" ht="13.2">
      <c r="A221" s="27">
        <v>44515</v>
      </c>
      <c r="B221" s="26">
        <v>148</v>
      </c>
      <c r="C221" s="26">
        <v>148.97999999999999</v>
      </c>
      <c r="D221" s="26">
        <v>142.86000000000001</v>
      </c>
      <c r="E221" s="26">
        <v>146.49</v>
      </c>
    </row>
    <row r="222" spans="1:5" ht="13.2">
      <c r="A222" s="27">
        <v>44516</v>
      </c>
      <c r="B222" s="26">
        <v>145.93</v>
      </c>
      <c r="C222" s="26">
        <v>153.08000000000001</v>
      </c>
      <c r="D222" s="26">
        <v>145.34</v>
      </c>
      <c r="E222" s="26">
        <v>152.44999999999999</v>
      </c>
    </row>
    <row r="223" spans="1:5" ht="13.2">
      <c r="A223" s="27">
        <v>44517</v>
      </c>
      <c r="B223" s="26">
        <v>151.97999999999999</v>
      </c>
      <c r="C223" s="26">
        <v>154.66</v>
      </c>
      <c r="D223" s="26">
        <v>149.69</v>
      </c>
      <c r="E223" s="26">
        <v>151.34</v>
      </c>
    </row>
    <row r="224" spans="1:5" ht="13.2">
      <c r="A224" s="27">
        <v>44518</v>
      </c>
      <c r="B224" s="26">
        <v>157.07</v>
      </c>
      <c r="C224" s="26">
        <v>158.88999999999999</v>
      </c>
      <c r="D224" s="26">
        <v>152.56</v>
      </c>
      <c r="E224" s="26">
        <v>155.02000000000001</v>
      </c>
    </row>
    <row r="225" spans="1:5" ht="13.2">
      <c r="A225" s="27">
        <v>44519</v>
      </c>
      <c r="B225" s="26">
        <v>155.76</v>
      </c>
      <c r="C225" s="26">
        <v>156.91999999999999</v>
      </c>
      <c r="D225" s="26">
        <v>153.44999999999999</v>
      </c>
      <c r="E225" s="26">
        <v>155.41</v>
      </c>
    </row>
    <row r="226" spans="1:5" ht="13.2">
      <c r="A226" s="27">
        <v>44522</v>
      </c>
      <c r="B226" s="26">
        <v>157.13999999999999</v>
      </c>
      <c r="C226" s="26">
        <v>161.88</v>
      </c>
      <c r="D226" s="26">
        <v>152.38999999999999</v>
      </c>
      <c r="E226" s="26">
        <v>152.52000000000001</v>
      </c>
    </row>
    <row r="227" spans="1:5" ht="13.2">
      <c r="A227" s="27">
        <v>44523</v>
      </c>
      <c r="B227" s="26">
        <v>150.41</v>
      </c>
      <c r="C227" s="26">
        <v>152.66</v>
      </c>
      <c r="D227" s="26">
        <v>145.30000000000001</v>
      </c>
      <c r="E227" s="26">
        <v>149.91999999999999</v>
      </c>
    </row>
    <row r="228" spans="1:5" ht="13.2">
      <c r="A228" s="27">
        <v>44524</v>
      </c>
      <c r="B228" s="26">
        <v>149.46</v>
      </c>
      <c r="C228" s="26">
        <v>157.93</v>
      </c>
      <c r="D228" s="26">
        <v>147.19</v>
      </c>
      <c r="E228" s="26">
        <v>157.80000000000001</v>
      </c>
    </row>
    <row r="229" spans="1:5" ht="13.2">
      <c r="A229" s="27">
        <v>44526</v>
      </c>
      <c r="B229" s="26">
        <v>155.80000000000001</v>
      </c>
      <c r="C229" s="26">
        <v>158.1</v>
      </c>
      <c r="D229" s="26">
        <v>152.81</v>
      </c>
      <c r="E229" s="26">
        <v>154.81</v>
      </c>
    </row>
    <row r="230" spans="1:5" ht="13.2">
      <c r="A230" s="27">
        <v>44529</v>
      </c>
      <c r="B230" s="26">
        <v>157.5</v>
      </c>
      <c r="C230" s="26">
        <v>162.51</v>
      </c>
      <c r="D230" s="26">
        <v>156.1</v>
      </c>
      <c r="E230" s="26">
        <v>161.91</v>
      </c>
    </row>
    <row r="231" spans="1:5" ht="13.2">
      <c r="A231" s="27">
        <v>44530</v>
      </c>
      <c r="B231" s="26">
        <v>163.28</v>
      </c>
      <c r="C231" s="26">
        <v>164.46</v>
      </c>
      <c r="D231" s="26">
        <v>155.68</v>
      </c>
      <c r="E231" s="26">
        <v>158.37</v>
      </c>
    </row>
    <row r="232" spans="1:5" ht="13.2">
      <c r="A232" s="28">
        <v>44531</v>
      </c>
      <c r="B232" s="26">
        <v>160.37</v>
      </c>
      <c r="C232" s="26">
        <v>160.88</v>
      </c>
      <c r="D232" s="26">
        <v>148.91999999999999</v>
      </c>
      <c r="E232" s="26">
        <v>149.11000000000001</v>
      </c>
    </row>
    <row r="233" spans="1:5" ht="13.2">
      <c r="A233" s="28">
        <v>44532</v>
      </c>
      <c r="B233" s="26">
        <v>147.68</v>
      </c>
      <c r="C233" s="26">
        <v>152.53</v>
      </c>
      <c r="D233" s="26">
        <v>146.47</v>
      </c>
      <c r="E233" s="26">
        <v>150.68</v>
      </c>
    </row>
    <row r="234" spans="1:5" ht="13.2">
      <c r="A234" s="28">
        <v>44533</v>
      </c>
      <c r="B234" s="26">
        <v>151.65</v>
      </c>
      <c r="C234" s="26">
        <v>152.38</v>
      </c>
      <c r="D234" s="26">
        <v>140.72</v>
      </c>
      <c r="E234" s="26">
        <v>144.01</v>
      </c>
    </row>
    <row r="235" spans="1:5" ht="13.2">
      <c r="A235" s="28">
        <v>44536</v>
      </c>
      <c r="B235" s="26">
        <v>141.13999999999999</v>
      </c>
      <c r="C235" s="26">
        <v>141.31</v>
      </c>
      <c r="D235" s="26">
        <v>134.19999999999999</v>
      </c>
      <c r="E235" s="26">
        <v>139.06</v>
      </c>
    </row>
    <row r="236" spans="1:5" ht="13.2">
      <c r="A236" s="28">
        <v>44537</v>
      </c>
      <c r="B236" s="26">
        <v>143.9</v>
      </c>
      <c r="C236" s="26">
        <v>145.76</v>
      </c>
      <c r="D236" s="26">
        <v>141</v>
      </c>
      <c r="E236" s="26">
        <v>144.85</v>
      </c>
    </row>
    <row r="237" spans="1:5" ht="13.2">
      <c r="A237" s="28">
        <v>44538</v>
      </c>
      <c r="B237" s="26">
        <v>144.96</v>
      </c>
      <c r="C237" s="26">
        <v>147.04</v>
      </c>
      <c r="D237" s="26">
        <v>142.69999999999999</v>
      </c>
      <c r="E237" s="26">
        <v>145.24</v>
      </c>
    </row>
    <row r="238" spans="1:5" ht="13.2">
      <c r="A238" s="28">
        <v>44539</v>
      </c>
      <c r="B238" s="26">
        <v>145.16</v>
      </c>
      <c r="C238" s="26">
        <v>146.69</v>
      </c>
      <c r="D238" s="26">
        <v>137.80000000000001</v>
      </c>
      <c r="E238" s="26">
        <v>138.1</v>
      </c>
    </row>
    <row r="239" spans="1:5" ht="13.2">
      <c r="A239" s="27">
        <v>44540</v>
      </c>
      <c r="B239" s="26">
        <v>141.29</v>
      </c>
      <c r="C239" s="26">
        <v>141.37</v>
      </c>
      <c r="D239" s="26">
        <v>135.82</v>
      </c>
      <c r="E239" s="26">
        <v>138.55000000000001</v>
      </c>
    </row>
    <row r="240" spans="1:5" ht="13.2">
      <c r="A240" s="27">
        <v>44543</v>
      </c>
      <c r="B240" s="26">
        <v>138.25</v>
      </c>
      <c r="C240" s="26">
        <v>139.4</v>
      </c>
      <c r="D240" s="26">
        <v>133.41999999999999</v>
      </c>
      <c r="E240" s="26">
        <v>133.80000000000001</v>
      </c>
    </row>
    <row r="241" spans="1:5" ht="13.2">
      <c r="A241" s="27">
        <v>44544</v>
      </c>
      <c r="B241" s="26">
        <v>131.66999999999999</v>
      </c>
      <c r="C241" s="26">
        <v>137.24</v>
      </c>
      <c r="D241" s="26">
        <v>130.6</v>
      </c>
      <c r="E241" s="26">
        <v>135.6</v>
      </c>
    </row>
    <row r="242" spans="1:5" ht="13.2">
      <c r="A242" s="27">
        <v>44545</v>
      </c>
      <c r="B242" s="26">
        <v>135.11000000000001</v>
      </c>
      <c r="C242" s="26">
        <v>146.69</v>
      </c>
      <c r="D242" s="26">
        <v>133.81</v>
      </c>
      <c r="E242" s="26">
        <v>146.5</v>
      </c>
    </row>
    <row r="243" spans="1:5" ht="13.2">
      <c r="A243" s="27">
        <v>44546</v>
      </c>
      <c r="B243" s="26">
        <v>147</v>
      </c>
      <c r="C243" s="26">
        <v>147.93</v>
      </c>
      <c r="D243" s="26">
        <v>137.02000000000001</v>
      </c>
      <c r="E243" s="26">
        <v>138.63999999999999</v>
      </c>
    </row>
    <row r="244" spans="1:5" ht="13.2">
      <c r="A244" s="27">
        <v>44547</v>
      </c>
      <c r="B244" s="26">
        <v>136.30000000000001</v>
      </c>
      <c r="C244" s="26">
        <v>142.04</v>
      </c>
      <c r="D244" s="26">
        <v>136.11000000000001</v>
      </c>
      <c r="E244" s="26">
        <v>137.75</v>
      </c>
    </row>
    <row r="245" spans="1:5" ht="13.2">
      <c r="A245" s="27">
        <v>44550</v>
      </c>
      <c r="B245" s="26">
        <v>135.97</v>
      </c>
      <c r="C245" s="26">
        <v>138.26</v>
      </c>
      <c r="D245" s="26">
        <v>133.52000000000001</v>
      </c>
      <c r="E245" s="26">
        <v>135.80000000000001</v>
      </c>
    </row>
    <row r="246" spans="1:5" ht="13.2">
      <c r="A246" s="27">
        <v>44551</v>
      </c>
      <c r="B246" s="26">
        <v>138.19</v>
      </c>
      <c r="C246" s="26">
        <v>144.5</v>
      </c>
      <c r="D246" s="26">
        <v>135.15</v>
      </c>
      <c r="E246" s="26">
        <v>144.25</v>
      </c>
    </row>
    <row r="247" spans="1:5" ht="13.2">
      <c r="A247" s="27">
        <v>44552</v>
      </c>
      <c r="B247" s="26">
        <v>142.65</v>
      </c>
      <c r="C247" s="26">
        <v>144.5</v>
      </c>
      <c r="D247" s="26">
        <v>140.27000000000001</v>
      </c>
      <c r="E247" s="26">
        <v>143.88</v>
      </c>
    </row>
    <row r="248" spans="1:5" ht="13.2">
      <c r="A248" s="27">
        <v>44553</v>
      </c>
      <c r="B248" s="26">
        <v>143.88999999999999</v>
      </c>
      <c r="C248" s="26">
        <v>149.02000000000001</v>
      </c>
      <c r="D248" s="26">
        <v>143.85</v>
      </c>
      <c r="E248" s="26">
        <v>146.13999999999999</v>
      </c>
    </row>
    <row r="249" spans="1:5" ht="13.2">
      <c r="A249" s="27">
        <v>44557</v>
      </c>
      <c r="B249" s="26">
        <v>147.51</v>
      </c>
      <c r="C249" s="26">
        <v>154.88999999999999</v>
      </c>
      <c r="D249" s="26">
        <v>147.25</v>
      </c>
      <c r="E249" s="26">
        <v>154.36000000000001</v>
      </c>
    </row>
    <row r="250" spans="1:5" ht="13.2">
      <c r="A250" s="27">
        <v>44558</v>
      </c>
      <c r="B250" s="26">
        <v>155.88</v>
      </c>
      <c r="C250" s="26">
        <v>156.72999999999999</v>
      </c>
      <c r="D250" s="26">
        <v>151.38</v>
      </c>
      <c r="E250" s="26">
        <v>153.15</v>
      </c>
    </row>
    <row r="251" spans="1:5" ht="13.2">
      <c r="A251" s="27">
        <v>44559</v>
      </c>
      <c r="B251" s="26">
        <v>152.82</v>
      </c>
      <c r="C251" s="26">
        <v>154.34</v>
      </c>
      <c r="D251" s="26">
        <v>147.29</v>
      </c>
      <c r="E251" s="26">
        <v>148.26</v>
      </c>
    </row>
    <row r="252" spans="1:5" ht="13.2">
      <c r="A252" s="27">
        <v>44560</v>
      </c>
      <c r="B252" s="26">
        <v>147.44</v>
      </c>
      <c r="C252" s="26">
        <v>148.85</v>
      </c>
      <c r="D252" s="26">
        <v>144.85</v>
      </c>
      <c r="E252" s="26">
        <v>145.15</v>
      </c>
    </row>
    <row r="253" spans="1:5" ht="13.2">
      <c r="A253" s="27">
        <v>44561</v>
      </c>
      <c r="B253" s="26">
        <v>146.16</v>
      </c>
      <c r="C253" s="26">
        <v>148.61000000000001</v>
      </c>
      <c r="D253" s="26">
        <v>143.55000000000001</v>
      </c>
      <c r="E253" s="26">
        <v>143.9</v>
      </c>
    </row>
  </sheetData>
  <mergeCells count="6">
    <mergeCell ref="K13:L13"/>
    <mergeCell ref="G8:H8"/>
    <mergeCell ref="G10:H10"/>
    <mergeCell ref="G12:H12"/>
    <mergeCell ref="K10:L10"/>
    <mergeCell ref="K12:L12"/>
  </mergeCells>
  <conditionalFormatting sqref="A1:A1002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3A13-5FEF-48CF-86F0-0F746F5D5AF1}">
  <dimension ref="A1"/>
  <sheetViews>
    <sheetView topLeftCell="A31" zoomScale="85" zoomScaleNormal="85" workbookViewId="0">
      <selection activeCell="AB18" sqref="AB18"/>
    </sheetView>
  </sheetViews>
  <sheetFormatPr defaultRowHeight="13.2"/>
  <cols>
    <col min="1" max="16384" width="8.88671875" style="25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253"/>
  <sheetViews>
    <sheetView workbookViewId="0">
      <selection activeCell="K9" sqref="K9:L9"/>
    </sheetView>
  </sheetViews>
  <sheetFormatPr defaultColWidth="12.6640625" defaultRowHeight="15.75" customHeight="1"/>
  <cols>
    <col min="1" max="5" width="16.77734375" customWidth="1"/>
    <col min="8" max="8" width="16.33203125" customWidth="1"/>
    <col min="9" max="9" width="22.21875" customWidth="1"/>
    <col min="10" max="10" width="16.88671875" customWidth="1"/>
    <col min="11" max="11" width="17" customWidth="1"/>
    <col min="12" max="12" width="18" customWidth="1"/>
  </cols>
  <sheetData>
    <row r="1" spans="1:25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.2">
      <c r="A2" s="5">
        <v>44287</v>
      </c>
      <c r="B2" s="6">
        <v>92.11</v>
      </c>
      <c r="C2" s="6">
        <v>96.06</v>
      </c>
      <c r="D2" s="6">
        <v>90.92</v>
      </c>
      <c r="E2" s="6">
        <v>92.3</v>
      </c>
      <c r="F2" s="12"/>
      <c r="I2" s="83">
        <v>0</v>
      </c>
      <c r="J2" s="15">
        <v>1000000</v>
      </c>
      <c r="K2" s="87" t="s">
        <v>62</v>
      </c>
      <c r="L2" s="88">
        <f>J253-J2</f>
        <v>713826.33811715082</v>
      </c>
    </row>
    <row r="3" spans="1:25" ht="13.2">
      <c r="A3" s="5">
        <v>44201</v>
      </c>
      <c r="B3" s="6">
        <v>92.1</v>
      </c>
      <c r="C3" s="6">
        <v>93.21</v>
      </c>
      <c r="D3" s="6">
        <v>91.41</v>
      </c>
      <c r="E3" s="6">
        <v>92.77</v>
      </c>
      <c r="I3" s="83">
        <v>0</v>
      </c>
      <c r="J3" s="15">
        <v>1000000</v>
      </c>
    </row>
    <row r="4" spans="1:25" ht="13.2">
      <c r="A4" s="5">
        <v>44202</v>
      </c>
      <c r="B4" s="6">
        <v>91.62</v>
      </c>
      <c r="C4" s="6">
        <v>92.28</v>
      </c>
      <c r="D4" s="6">
        <v>89.46</v>
      </c>
      <c r="E4" s="6">
        <v>90.33</v>
      </c>
      <c r="I4" s="83">
        <v>0</v>
      </c>
      <c r="J4" s="15">
        <v>1000000</v>
      </c>
      <c r="K4" s="87" t="s">
        <v>80</v>
      </c>
    </row>
    <row r="5" spans="1:25" ht="13.2">
      <c r="A5" s="5">
        <v>44203</v>
      </c>
      <c r="B5" s="6">
        <v>91.33</v>
      </c>
      <c r="C5" s="6">
        <v>95.51</v>
      </c>
      <c r="D5" s="6">
        <v>91.2</v>
      </c>
      <c r="E5" s="6">
        <v>95.16</v>
      </c>
      <c r="I5" s="83">
        <v>0</v>
      </c>
      <c r="J5" s="15">
        <v>1000000</v>
      </c>
      <c r="K5" s="87" t="s">
        <v>32</v>
      </c>
    </row>
    <row r="6" spans="1:25" ht="15.75" customHeight="1">
      <c r="A6" s="5">
        <v>44204</v>
      </c>
      <c r="B6" s="6">
        <v>95.98</v>
      </c>
      <c r="C6" s="6">
        <v>96.4</v>
      </c>
      <c r="D6" s="6">
        <v>93.27</v>
      </c>
      <c r="E6" s="6">
        <v>94.58</v>
      </c>
      <c r="G6" s="13"/>
      <c r="H6" s="13"/>
      <c r="I6" s="83">
        <v>0</v>
      </c>
      <c r="J6" s="15">
        <v>1000000</v>
      </c>
      <c r="K6" s="13" t="s">
        <v>81</v>
      </c>
      <c r="L6" s="13"/>
      <c r="M6" s="13"/>
    </row>
    <row r="7" spans="1:25" ht="15.75" customHeight="1">
      <c r="A7" s="5">
        <v>44207</v>
      </c>
      <c r="B7" s="6">
        <v>94.03</v>
      </c>
      <c r="C7" s="6">
        <v>99.23</v>
      </c>
      <c r="D7" s="6">
        <v>93.76</v>
      </c>
      <c r="E7" s="6">
        <v>97.25</v>
      </c>
      <c r="G7" s="13"/>
      <c r="H7" s="13"/>
      <c r="I7" s="83">
        <v>0</v>
      </c>
      <c r="J7" s="15">
        <v>1000000</v>
      </c>
      <c r="K7" s="13"/>
      <c r="L7" s="13"/>
      <c r="M7" s="13"/>
    </row>
    <row r="8" spans="1:25" ht="15.75" customHeight="1">
      <c r="A8" s="5">
        <v>44208</v>
      </c>
      <c r="B8" s="6">
        <v>97.86</v>
      </c>
      <c r="C8" s="6">
        <v>98.97</v>
      </c>
      <c r="D8" s="6">
        <v>94.07</v>
      </c>
      <c r="E8" s="6">
        <v>95.36</v>
      </c>
      <c r="G8" s="14"/>
      <c r="H8" s="14"/>
      <c r="I8" s="83">
        <v>0</v>
      </c>
      <c r="J8" s="15">
        <v>1000000</v>
      </c>
      <c r="K8" s="14"/>
      <c r="L8" s="13"/>
      <c r="M8" s="13"/>
    </row>
    <row r="9" spans="1:25" ht="15.75" customHeight="1">
      <c r="A9" s="5">
        <v>44209</v>
      </c>
      <c r="B9" s="6">
        <v>93.01</v>
      </c>
      <c r="C9" s="6">
        <v>93.89</v>
      </c>
      <c r="D9" s="6">
        <v>90.84</v>
      </c>
      <c r="E9" s="6">
        <v>91.78</v>
      </c>
      <c r="G9" s="14"/>
      <c r="H9" s="14"/>
      <c r="I9" s="83">
        <v>0</v>
      </c>
      <c r="J9" s="15">
        <v>1000000</v>
      </c>
      <c r="K9" s="101"/>
      <c r="L9" s="102"/>
      <c r="M9" s="13"/>
    </row>
    <row r="10" spans="1:25" ht="15.75" customHeight="1">
      <c r="A10" s="5">
        <v>44210</v>
      </c>
      <c r="B10" s="6">
        <v>91.77</v>
      </c>
      <c r="C10" s="6">
        <v>92.36</v>
      </c>
      <c r="D10" s="6">
        <v>90.45</v>
      </c>
      <c r="E10" s="6">
        <v>90.79</v>
      </c>
      <c r="F10" s="15">
        <f>AVERAGE(E2:E9)</f>
        <v>93.691249999999982</v>
      </c>
      <c r="G10" s="14"/>
      <c r="H10" s="14"/>
      <c r="I10" s="83">
        <v>0</v>
      </c>
      <c r="J10" s="15">
        <v>1000000</v>
      </c>
      <c r="K10" s="101"/>
      <c r="L10" s="102"/>
      <c r="M10" s="13"/>
    </row>
    <row r="11" spans="1:25" ht="15.75" customHeight="1">
      <c r="A11" s="5">
        <v>44211</v>
      </c>
      <c r="B11" s="6">
        <v>90.75</v>
      </c>
      <c r="C11" s="6">
        <v>91.59</v>
      </c>
      <c r="D11" s="6">
        <v>87.86</v>
      </c>
      <c r="E11" s="6">
        <v>88.21</v>
      </c>
      <c r="F11" s="15">
        <f t="shared" ref="F11:F253" si="0">(2*E11/9)+(7*F10/9)</f>
        <v>92.473194444444431</v>
      </c>
      <c r="G11" s="16"/>
      <c r="H11" s="13"/>
      <c r="I11" s="83">
        <v>0</v>
      </c>
      <c r="J11" s="15">
        <v>1000000</v>
      </c>
      <c r="K11" s="101"/>
      <c r="L11" s="102"/>
      <c r="M11" s="13"/>
    </row>
    <row r="12" spans="1:25" ht="15.75" customHeight="1">
      <c r="A12" s="5">
        <v>44215</v>
      </c>
      <c r="B12" s="6">
        <v>89.56</v>
      </c>
      <c r="C12" s="6">
        <v>89.58</v>
      </c>
      <c r="D12" s="6">
        <v>87.24</v>
      </c>
      <c r="E12" s="6">
        <v>89.45</v>
      </c>
      <c r="F12" s="15">
        <f t="shared" si="0"/>
        <v>91.801373456790117</v>
      </c>
      <c r="I12" s="83">
        <v>0</v>
      </c>
      <c r="J12" s="15">
        <v>1000000</v>
      </c>
      <c r="M12" s="13"/>
    </row>
    <row r="13" spans="1:25" ht="13.2">
      <c r="A13" s="5">
        <v>44216</v>
      </c>
      <c r="B13" s="6">
        <v>90.55</v>
      </c>
      <c r="C13" s="6">
        <v>90.78</v>
      </c>
      <c r="D13" s="6">
        <v>88.6</v>
      </c>
      <c r="E13" s="6">
        <v>88.75</v>
      </c>
      <c r="F13" s="15">
        <f t="shared" si="0"/>
        <v>91.123290466392319</v>
      </c>
      <c r="I13" s="83">
        <v>0</v>
      </c>
      <c r="J13" s="15">
        <v>1000000</v>
      </c>
    </row>
    <row r="14" spans="1:25" ht="13.2">
      <c r="A14" s="5">
        <v>44217</v>
      </c>
      <c r="B14" s="6">
        <v>89.34</v>
      </c>
      <c r="C14" s="6">
        <v>92.07</v>
      </c>
      <c r="D14" s="6">
        <v>88.43</v>
      </c>
      <c r="E14" s="6">
        <v>91.53</v>
      </c>
      <c r="F14" s="15">
        <f t="shared" si="0"/>
        <v>91.213670362749582</v>
      </c>
      <c r="I14" s="83">
        <v>0</v>
      </c>
      <c r="J14" s="15">
        <v>1000000</v>
      </c>
    </row>
    <row r="15" spans="1:25" ht="13.2">
      <c r="A15" s="5">
        <v>44218</v>
      </c>
      <c r="B15" s="6">
        <v>94.42</v>
      </c>
      <c r="C15" s="6">
        <v>95.95</v>
      </c>
      <c r="D15" s="6">
        <v>91.88</v>
      </c>
      <c r="E15" s="6">
        <v>92.79</v>
      </c>
      <c r="F15" s="15">
        <f t="shared" si="0"/>
        <v>91.563965837694127</v>
      </c>
      <c r="I15" s="83">
        <v>0</v>
      </c>
      <c r="J15" s="15">
        <v>1000000</v>
      </c>
    </row>
    <row r="16" spans="1:25" ht="13.2">
      <c r="A16" s="5">
        <v>44221</v>
      </c>
      <c r="B16" s="6">
        <v>94.14</v>
      </c>
      <c r="C16" s="6">
        <v>95.74</v>
      </c>
      <c r="D16" s="6">
        <v>91.4</v>
      </c>
      <c r="E16" s="6">
        <v>94.13</v>
      </c>
      <c r="F16" s="15">
        <f t="shared" si="0"/>
        <v>92.134195651539869</v>
      </c>
      <c r="I16" s="83">
        <v>0</v>
      </c>
      <c r="J16" s="15">
        <v>1000000</v>
      </c>
    </row>
    <row r="17" spans="1:10" ht="13.2">
      <c r="A17" s="5">
        <v>44222</v>
      </c>
      <c r="B17" s="6">
        <v>94.91</v>
      </c>
      <c r="C17" s="6">
        <v>95.72</v>
      </c>
      <c r="D17" s="6">
        <v>93.63</v>
      </c>
      <c r="E17" s="6">
        <v>94.71</v>
      </c>
      <c r="F17" s="15">
        <f t="shared" si="0"/>
        <v>92.706596617864349</v>
      </c>
      <c r="I17" s="83">
        <v>0</v>
      </c>
      <c r="J17" s="15">
        <v>1000000</v>
      </c>
    </row>
    <row r="18" spans="1:10" ht="13.2">
      <c r="A18" s="5">
        <v>44223</v>
      </c>
      <c r="B18" s="6">
        <v>91.1</v>
      </c>
      <c r="C18" s="6">
        <v>91.88</v>
      </c>
      <c r="D18" s="6">
        <v>86.22</v>
      </c>
      <c r="E18" s="6">
        <v>88.84</v>
      </c>
      <c r="F18" s="15">
        <f t="shared" si="0"/>
        <v>91.847352925005609</v>
      </c>
      <c r="I18" s="83">
        <v>0</v>
      </c>
      <c r="J18" s="15">
        <v>1000000</v>
      </c>
    </row>
    <row r="19" spans="1:10" ht="13.2">
      <c r="A19" s="5">
        <v>44224</v>
      </c>
      <c r="B19" s="6">
        <v>89.83</v>
      </c>
      <c r="C19" s="6">
        <v>89.88</v>
      </c>
      <c r="D19" s="6">
        <v>87.3</v>
      </c>
      <c r="E19" s="6">
        <v>87.52</v>
      </c>
      <c r="F19" s="15">
        <f t="shared" si="0"/>
        <v>90.88571894167103</v>
      </c>
      <c r="I19" s="83">
        <v>0</v>
      </c>
      <c r="J19" s="15">
        <v>1000000</v>
      </c>
    </row>
    <row r="20" spans="1:10" ht="13.2">
      <c r="A20" s="5">
        <v>44225</v>
      </c>
      <c r="B20" s="6">
        <v>87.56</v>
      </c>
      <c r="C20" s="6">
        <v>88.33</v>
      </c>
      <c r="D20" s="6">
        <v>85.02</v>
      </c>
      <c r="E20" s="6">
        <v>85.64</v>
      </c>
      <c r="F20" s="15">
        <f t="shared" si="0"/>
        <v>89.720003621299696</v>
      </c>
      <c r="I20" s="83">
        <v>0</v>
      </c>
      <c r="J20" s="15">
        <v>1000000</v>
      </c>
    </row>
    <row r="21" spans="1:10" ht="13.2">
      <c r="A21" s="5">
        <v>44228</v>
      </c>
      <c r="B21" s="6">
        <v>86.83</v>
      </c>
      <c r="C21" s="6">
        <v>87.95</v>
      </c>
      <c r="D21" s="6">
        <v>84.66</v>
      </c>
      <c r="E21" s="6">
        <v>87.66</v>
      </c>
      <c r="F21" s="15">
        <f t="shared" si="0"/>
        <v>89.262225038788657</v>
      </c>
      <c r="I21" s="83">
        <v>0</v>
      </c>
      <c r="J21" s="15">
        <v>1000000</v>
      </c>
    </row>
    <row r="22" spans="1:10" ht="13.2">
      <c r="A22" s="5">
        <v>44229</v>
      </c>
      <c r="B22" s="6">
        <v>88.49</v>
      </c>
      <c r="C22" s="6">
        <v>89.28</v>
      </c>
      <c r="D22" s="6">
        <v>86.95</v>
      </c>
      <c r="E22" s="6">
        <v>88.86</v>
      </c>
      <c r="F22" s="15">
        <f t="shared" si="0"/>
        <v>89.172841696835633</v>
      </c>
      <c r="G22" s="15">
        <f>AVERAGE(E2:E21)</f>
        <v>91.477499999999992</v>
      </c>
      <c r="H22" s="8" t="str">
        <f t="shared" ref="H22:H253" si="1">IF(F22&gt;G22,"Buy","Sell")</f>
        <v>Sell</v>
      </c>
      <c r="I22" s="83">
        <v>0</v>
      </c>
      <c r="J22" s="15">
        <v>1000000</v>
      </c>
    </row>
    <row r="23" spans="1:10" ht="13.2">
      <c r="A23" s="5">
        <v>44230</v>
      </c>
      <c r="B23" s="6">
        <v>88.6</v>
      </c>
      <c r="C23" s="6">
        <v>89.48</v>
      </c>
      <c r="D23" s="6">
        <v>87.34</v>
      </c>
      <c r="E23" s="6">
        <v>87.89</v>
      </c>
      <c r="F23" s="15">
        <f t="shared" si="0"/>
        <v>88.887765764205497</v>
      </c>
      <c r="G23" s="15">
        <f t="shared" ref="G23:G253" si="2">(2*F23/9)+(7*G22/9)</f>
        <v>90.902003503156777</v>
      </c>
      <c r="H23" s="8" t="str">
        <f t="shared" si="1"/>
        <v>Sell</v>
      </c>
      <c r="I23" s="83">
        <v>0</v>
      </c>
      <c r="J23" s="15">
        <v>1000000</v>
      </c>
    </row>
    <row r="24" spans="1:10" ht="13.2">
      <c r="A24" s="5">
        <v>44231</v>
      </c>
      <c r="B24" s="6">
        <v>88.22</v>
      </c>
      <c r="C24" s="6">
        <v>88.6</v>
      </c>
      <c r="D24" s="6">
        <v>87.06</v>
      </c>
      <c r="E24" s="6">
        <v>87.84</v>
      </c>
      <c r="F24" s="15">
        <f t="shared" si="0"/>
        <v>88.654928927715389</v>
      </c>
      <c r="G24" s="15">
        <f t="shared" si="2"/>
        <v>90.402653597503146</v>
      </c>
      <c r="H24" s="8" t="str">
        <f t="shared" si="1"/>
        <v>Sell</v>
      </c>
      <c r="I24" s="83">
        <v>0</v>
      </c>
      <c r="J24" s="15">
        <v>1000000</v>
      </c>
    </row>
    <row r="25" spans="1:10" ht="13.2">
      <c r="A25" s="5">
        <v>44232</v>
      </c>
      <c r="B25" s="6">
        <v>88.15</v>
      </c>
      <c r="C25" s="6">
        <v>88.36</v>
      </c>
      <c r="D25" s="6">
        <v>86.88</v>
      </c>
      <c r="E25" s="6">
        <v>87.9</v>
      </c>
      <c r="F25" s="15">
        <f t="shared" si="0"/>
        <v>88.487166943778632</v>
      </c>
      <c r="G25" s="15">
        <f t="shared" si="2"/>
        <v>89.976989896675477</v>
      </c>
      <c r="H25" s="8" t="str">
        <f t="shared" si="1"/>
        <v>Sell</v>
      </c>
      <c r="I25" s="83">
        <v>0</v>
      </c>
      <c r="J25" s="15">
        <v>1000000</v>
      </c>
    </row>
    <row r="26" spans="1:10" ht="13.2">
      <c r="A26" s="5">
        <v>44235</v>
      </c>
      <c r="B26" s="6">
        <v>88.31</v>
      </c>
      <c r="C26" s="6">
        <v>91.99</v>
      </c>
      <c r="D26" s="6">
        <v>87.98</v>
      </c>
      <c r="E26" s="6">
        <v>91.47</v>
      </c>
      <c r="F26" s="15">
        <f t="shared" si="0"/>
        <v>89.15001873405005</v>
      </c>
      <c r="G26" s="15">
        <f t="shared" si="2"/>
        <v>89.793218527203152</v>
      </c>
      <c r="H26" s="8" t="str">
        <f t="shared" si="1"/>
        <v>Sell</v>
      </c>
      <c r="I26" s="83">
        <v>0</v>
      </c>
      <c r="J26" s="15">
        <v>1000000</v>
      </c>
    </row>
    <row r="27" spans="1:10" ht="13.2">
      <c r="A27" s="5">
        <v>44236</v>
      </c>
      <c r="B27" s="6">
        <v>91.39</v>
      </c>
      <c r="C27" s="6">
        <v>93.3</v>
      </c>
      <c r="D27" s="6">
        <v>90.55</v>
      </c>
      <c r="E27" s="6">
        <v>90.91</v>
      </c>
      <c r="F27" s="15">
        <f t="shared" si="0"/>
        <v>89.541125682038924</v>
      </c>
      <c r="G27" s="15">
        <f t="shared" si="2"/>
        <v>89.73719789494443</v>
      </c>
      <c r="H27" s="8" t="str">
        <f t="shared" si="1"/>
        <v>Sell</v>
      </c>
      <c r="I27" s="83">
        <v>0</v>
      </c>
      <c r="J27" s="15">
        <v>1000000</v>
      </c>
    </row>
    <row r="28" spans="1:10" ht="13.2">
      <c r="A28" s="5">
        <v>44237</v>
      </c>
      <c r="B28" s="6">
        <v>91.5</v>
      </c>
      <c r="C28" s="6">
        <v>93.27</v>
      </c>
      <c r="D28" s="6">
        <v>90.46</v>
      </c>
      <c r="E28" s="6">
        <v>92.35</v>
      </c>
      <c r="F28" s="15">
        <f t="shared" si="0"/>
        <v>90.165319974919171</v>
      </c>
      <c r="G28" s="15">
        <f t="shared" si="2"/>
        <v>89.832336134938814</v>
      </c>
      <c r="H28" s="8" t="str">
        <f t="shared" si="1"/>
        <v>Buy</v>
      </c>
      <c r="I28" s="83">
        <f>1000000/E28</f>
        <v>10828.370330265296</v>
      </c>
      <c r="J28" s="15">
        <v>1000000</v>
      </c>
    </row>
    <row r="29" spans="1:10" ht="13.2">
      <c r="A29" s="5">
        <v>44238</v>
      </c>
      <c r="B29" s="6">
        <v>92.9</v>
      </c>
      <c r="C29" s="6">
        <v>93.65</v>
      </c>
      <c r="D29" s="6">
        <v>91.33</v>
      </c>
      <c r="E29" s="6">
        <v>92.66</v>
      </c>
      <c r="F29" s="15">
        <f t="shared" si="0"/>
        <v>90.719693313826014</v>
      </c>
      <c r="G29" s="15">
        <f t="shared" si="2"/>
        <v>90.029526619135964</v>
      </c>
      <c r="H29" s="8" t="str">
        <f t="shared" si="1"/>
        <v>Buy</v>
      </c>
      <c r="I29" s="83">
        <f t="shared" ref="I29:I32" si="3">I$28</f>
        <v>10828.370330265296</v>
      </c>
      <c r="J29" s="15">
        <f t="shared" ref="J29:J32" si="4">I29*E29</f>
        <v>1003356.7948023822</v>
      </c>
    </row>
    <row r="30" spans="1:10" ht="13.2">
      <c r="A30" s="5">
        <v>44239</v>
      </c>
      <c r="B30" s="6">
        <v>92.75</v>
      </c>
      <c r="C30" s="6">
        <v>94.22</v>
      </c>
      <c r="D30" s="6">
        <v>91.9</v>
      </c>
      <c r="E30" s="6">
        <v>93.77</v>
      </c>
      <c r="F30" s="15">
        <f t="shared" si="0"/>
        <v>91.397539244086886</v>
      </c>
      <c r="G30" s="15">
        <f t="shared" si="2"/>
        <v>90.33352942468062</v>
      </c>
      <c r="H30" s="8" t="str">
        <f t="shared" si="1"/>
        <v>Buy</v>
      </c>
      <c r="I30" s="83">
        <f t="shared" si="3"/>
        <v>10828.370330265296</v>
      </c>
      <c r="J30" s="15">
        <f t="shared" si="4"/>
        <v>1015376.2858689767</v>
      </c>
    </row>
    <row r="31" spans="1:10" ht="13.2">
      <c r="A31" s="5">
        <v>44243</v>
      </c>
      <c r="B31" s="6">
        <v>93.9</v>
      </c>
      <c r="C31" s="6">
        <v>94</v>
      </c>
      <c r="D31" s="6">
        <v>90.75</v>
      </c>
      <c r="E31" s="6">
        <v>91.46</v>
      </c>
      <c r="F31" s="15">
        <f t="shared" si="0"/>
        <v>91.411419412067573</v>
      </c>
      <c r="G31" s="15">
        <f t="shared" si="2"/>
        <v>90.573060532988833</v>
      </c>
      <c r="H31" s="8" t="str">
        <f t="shared" si="1"/>
        <v>Buy</v>
      </c>
      <c r="I31" s="83">
        <f t="shared" si="3"/>
        <v>10828.370330265296</v>
      </c>
      <c r="J31" s="15">
        <f t="shared" si="4"/>
        <v>990362.75040606386</v>
      </c>
    </row>
    <row r="32" spans="1:10" ht="13.2">
      <c r="A32" s="5">
        <v>44244</v>
      </c>
      <c r="B32" s="6">
        <v>90.56</v>
      </c>
      <c r="C32" s="6">
        <v>90.96</v>
      </c>
      <c r="D32" s="6">
        <v>88.57</v>
      </c>
      <c r="E32" s="6">
        <v>89.94</v>
      </c>
      <c r="F32" s="15">
        <f t="shared" si="0"/>
        <v>91.084437320497003</v>
      </c>
      <c r="G32" s="15">
        <f t="shared" si="2"/>
        <v>90.686699819101761</v>
      </c>
      <c r="H32" s="8" t="str">
        <f t="shared" si="1"/>
        <v>Buy</v>
      </c>
      <c r="I32" s="83">
        <f t="shared" si="3"/>
        <v>10828.370330265296</v>
      </c>
      <c r="J32" s="15">
        <f t="shared" si="4"/>
        <v>973903.62750406063</v>
      </c>
    </row>
    <row r="33" spans="1:10" ht="13.2">
      <c r="A33" s="5">
        <v>44245</v>
      </c>
      <c r="B33" s="6">
        <v>89.09</v>
      </c>
      <c r="C33" s="6">
        <v>89.6</v>
      </c>
      <c r="D33" s="6">
        <v>87.31</v>
      </c>
      <c r="E33" s="6">
        <v>88.64</v>
      </c>
      <c r="F33" s="15">
        <f t="shared" si="0"/>
        <v>90.54122902705322</v>
      </c>
      <c r="G33" s="15">
        <f t="shared" si="2"/>
        <v>90.654372976424312</v>
      </c>
      <c r="H33" s="8" t="str">
        <f t="shared" si="1"/>
        <v>Sell</v>
      </c>
      <c r="I33" s="83">
        <v>0</v>
      </c>
      <c r="J33" s="15">
        <f t="shared" ref="J33:J51" si="5">J$32</f>
        <v>973903.62750406063</v>
      </c>
    </row>
    <row r="34" spans="1:10" ht="13.2">
      <c r="A34" s="5">
        <v>44246</v>
      </c>
      <c r="B34" s="6">
        <v>89.75</v>
      </c>
      <c r="C34" s="6">
        <v>90.42</v>
      </c>
      <c r="D34" s="6">
        <v>88.69</v>
      </c>
      <c r="E34" s="6">
        <v>89.58</v>
      </c>
      <c r="F34" s="15">
        <f t="shared" si="0"/>
        <v>90.327622576596951</v>
      </c>
      <c r="G34" s="15">
        <f t="shared" si="2"/>
        <v>90.581761776462685</v>
      </c>
      <c r="H34" s="8" t="str">
        <f t="shared" si="1"/>
        <v>Sell</v>
      </c>
      <c r="I34" s="83">
        <v>0</v>
      </c>
      <c r="J34" s="15">
        <f t="shared" si="5"/>
        <v>973903.62750406063</v>
      </c>
    </row>
    <row r="35" spans="1:10" ht="13.2">
      <c r="A35" s="5">
        <v>44249</v>
      </c>
      <c r="B35" s="6">
        <v>88.15</v>
      </c>
      <c r="C35" s="6">
        <v>88.3</v>
      </c>
      <c r="D35" s="6">
        <v>85.21</v>
      </c>
      <c r="E35" s="6">
        <v>85.37</v>
      </c>
      <c r="F35" s="15">
        <f t="shared" si="0"/>
        <v>89.225928670686528</v>
      </c>
      <c r="G35" s="15">
        <f t="shared" si="2"/>
        <v>90.280465530734645</v>
      </c>
      <c r="H35" s="8" t="str">
        <f t="shared" si="1"/>
        <v>Sell</v>
      </c>
      <c r="I35" s="83">
        <v>0</v>
      </c>
      <c r="J35" s="15">
        <f t="shared" si="5"/>
        <v>973903.62750406063</v>
      </c>
    </row>
    <row r="36" spans="1:10" ht="13.2">
      <c r="A36" s="5">
        <v>44250</v>
      </c>
      <c r="B36" s="6">
        <v>83.4</v>
      </c>
      <c r="C36" s="6">
        <v>85.11</v>
      </c>
      <c r="D36" s="6">
        <v>79.36</v>
      </c>
      <c r="E36" s="6">
        <v>84.74</v>
      </c>
      <c r="F36" s="15">
        <f t="shared" si="0"/>
        <v>88.2290556327562</v>
      </c>
      <c r="G36" s="15">
        <f t="shared" si="2"/>
        <v>89.824596664517216</v>
      </c>
      <c r="H36" s="8" t="str">
        <f t="shared" si="1"/>
        <v>Sell</v>
      </c>
      <c r="I36" s="83">
        <v>0</v>
      </c>
      <c r="J36" s="15">
        <f t="shared" si="5"/>
        <v>973903.62750406063</v>
      </c>
    </row>
    <row r="37" spans="1:10" ht="13.2">
      <c r="A37" s="5">
        <v>44251</v>
      </c>
      <c r="B37" s="6">
        <v>84.33</v>
      </c>
      <c r="C37" s="6">
        <v>87.09</v>
      </c>
      <c r="D37" s="6">
        <v>82.81</v>
      </c>
      <c r="E37" s="6">
        <v>86.94</v>
      </c>
      <c r="F37" s="15">
        <f t="shared" si="0"/>
        <v>87.942598825477035</v>
      </c>
      <c r="G37" s="15">
        <f t="shared" si="2"/>
        <v>89.406374922508292</v>
      </c>
      <c r="H37" s="8" t="str">
        <f t="shared" si="1"/>
        <v>Sell</v>
      </c>
      <c r="I37" s="83">
        <v>0</v>
      </c>
      <c r="J37" s="15">
        <f t="shared" si="5"/>
        <v>973903.62750406063</v>
      </c>
    </row>
    <row r="38" spans="1:10" ht="13.2">
      <c r="A38" s="5">
        <v>44252</v>
      </c>
      <c r="B38" s="6">
        <v>86.17</v>
      </c>
      <c r="C38" s="6">
        <v>87.09</v>
      </c>
      <c r="D38" s="6">
        <v>81.92</v>
      </c>
      <c r="E38" s="6">
        <v>82.42</v>
      </c>
      <c r="F38" s="15">
        <f t="shared" si="0"/>
        <v>86.715354642037681</v>
      </c>
      <c r="G38" s="15">
        <f t="shared" si="2"/>
        <v>88.808370415737045</v>
      </c>
      <c r="H38" s="8" t="str">
        <f t="shared" si="1"/>
        <v>Sell</v>
      </c>
      <c r="I38" s="83">
        <v>0</v>
      </c>
      <c r="J38" s="15">
        <f t="shared" si="5"/>
        <v>973903.62750406063</v>
      </c>
    </row>
    <row r="39" spans="1:10" ht="13.2">
      <c r="A39" s="5">
        <v>44253</v>
      </c>
      <c r="B39" s="6">
        <v>83.57</v>
      </c>
      <c r="C39" s="6">
        <v>85.59</v>
      </c>
      <c r="D39" s="6">
        <v>82.91</v>
      </c>
      <c r="E39" s="6">
        <v>84.51</v>
      </c>
      <c r="F39" s="15">
        <f t="shared" si="0"/>
        <v>86.225275832695971</v>
      </c>
      <c r="G39" s="15">
        <f t="shared" si="2"/>
        <v>88.234349397283466</v>
      </c>
      <c r="H39" s="8" t="str">
        <f t="shared" si="1"/>
        <v>Sell</v>
      </c>
      <c r="I39" s="83">
        <v>0</v>
      </c>
      <c r="J39" s="15">
        <f t="shared" si="5"/>
        <v>973903.62750406063</v>
      </c>
    </row>
    <row r="40" spans="1:10" ht="13.2">
      <c r="A40" s="5">
        <v>44256</v>
      </c>
      <c r="B40" s="6">
        <v>85.37</v>
      </c>
      <c r="C40" s="6">
        <v>86.5</v>
      </c>
      <c r="D40" s="6">
        <v>83.97</v>
      </c>
      <c r="E40" s="6">
        <v>86.39</v>
      </c>
      <c r="F40" s="15">
        <f t="shared" si="0"/>
        <v>86.261881203207977</v>
      </c>
      <c r="G40" s="15">
        <f t="shared" si="2"/>
        <v>87.796023131933353</v>
      </c>
      <c r="H40" s="8" t="str">
        <f t="shared" si="1"/>
        <v>Sell</v>
      </c>
      <c r="I40" s="83">
        <v>0</v>
      </c>
      <c r="J40" s="15">
        <f t="shared" si="5"/>
        <v>973903.62750406063</v>
      </c>
    </row>
    <row r="41" spans="1:10" ht="13.2">
      <c r="A41" s="5">
        <v>44257</v>
      </c>
      <c r="B41" s="6">
        <v>86.92</v>
      </c>
      <c r="C41" s="6">
        <v>86.95</v>
      </c>
      <c r="D41" s="6">
        <v>84.04</v>
      </c>
      <c r="E41" s="6">
        <v>84.13</v>
      </c>
      <c r="F41" s="15">
        <f t="shared" si="0"/>
        <v>85.788129824717316</v>
      </c>
      <c r="G41" s="15">
        <f t="shared" si="2"/>
        <v>87.34982461921868</v>
      </c>
      <c r="H41" s="8" t="str">
        <f t="shared" si="1"/>
        <v>Sell</v>
      </c>
      <c r="I41" s="83">
        <v>0</v>
      </c>
      <c r="J41" s="15">
        <f t="shared" si="5"/>
        <v>973903.62750406063</v>
      </c>
    </row>
    <row r="42" spans="1:10" ht="13.2">
      <c r="A42" s="5">
        <v>44258</v>
      </c>
      <c r="B42" s="6">
        <v>84.28</v>
      </c>
      <c r="C42" s="6">
        <v>84.38</v>
      </c>
      <c r="D42" s="6">
        <v>80.849999999999994</v>
      </c>
      <c r="E42" s="6">
        <v>80.86</v>
      </c>
      <c r="F42" s="15">
        <f t="shared" si="0"/>
        <v>84.692989863669013</v>
      </c>
      <c r="G42" s="15">
        <f t="shared" si="2"/>
        <v>86.759416895763195</v>
      </c>
      <c r="H42" s="8" t="str">
        <f t="shared" si="1"/>
        <v>Sell</v>
      </c>
      <c r="I42" s="83">
        <v>0</v>
      </c>
      <c r="J42" s="15">
        <f t="shared" si="5"/>
        <v>973903.62750406063</v>
      </c>
    </row>
    <row r="43" spans="1:10" ht="13.2">
      <c r="A43" s="5">
        <v>44259</v>
      </c>
      <c r="B43" s="6">
        <v>80.23</v>
      </c>
      <c r="C43" s="6">
        <v>81.81</v>
      </c>
      <c r="D43" s="6">
        <v>76.78</v>
      </c>
      <c r="E43" s="6">
        <v>77.75</v>
      </c>
      <c r="F43" s="15">
        <f t="shared" si="0"/>
        <v>83.150103227298132</v>
      </c>
      <c r="G43" s="15">
        <f t="shared" si="2"/>
        <v>85.957347191659835</v>
      </c>
      <c r="H43" s="8" t="str">
        <f t="shared" si="1"/>
        <v>Sell</v>
      </c>
      <c r="I43" s="83">
        <v>0</v>
      </c>
      <c r="J43" s="15">
        <f t="shared" si="5"/>
        <v>973903.62750406063</v>
      </c>
    </row>
    <row r="44" spans="1:10" ht="13.2">
      <c r="A44" s="5">
        <v>44260</v>
      </c>
      <c r="B44" s="6">
        <v>79</v>
      </c>
      <c r="C44" s="6">
        <v>79.48</v>
      </c>
      <c r="D44" s="6">
        <v>74.2</v>
      </c>
      <c r="E44" s="6">
        <v>78.52</v>
      </c>
      <c r="F44" s="15">
        <f t="shared" si="0"/>
        <v>82.12119139900966</v>
      </c>
      <c r="G44" s="15">
        <f t="shared" si="2"/>
        <v>85.104868126626457</v>
      </c>
      <c r="H44" s="8" t="str">
        <f t="shared" si="1"/>
        <v>Sell</v>
      </c>
      <c r="I44" s="83">
        <v>0</v>
      </c>
      <c r="J44" s="15">
        <f t="shared" si="5"/>
        <v>973903.62750406063</v>
      </c>
    </row>
    <row r="45" spans="1:10" ht="13.2">
      <c r="A45" s="5">
        <v>44263</v>
      </c>
      <c r="B45" s="6">
        <v>78.03</v>
      </c>
      <c r="C45" s="6">
        <v>79</v>
      </c>
      <c r="D45" s="6">
        <v>73.86</v>
      </c>
      <c r="E45" s="6">
        <v>73.959999999999994</v>
      </c>
      <c r="F45" s="15">
        <f t="shared" si="0"/>
        <v>80.307593310340849</v>
      </c>
      <c r="G45" s="15">
        <f t="shared" si="2"/>
        <v>84.038807056340758</v>
      </c>
      <c r="H45" s="8" t="str">
        <f t="shared" si="1"/>
        <v>Sell</v>
      </c>
      <c r="I45" s="83">
        <v>0</v>
      </c>
      <c r="J45" s="15">
        <f t="shared" si="5"/>
        <v>973903.62750406063</v>
      </c>
    </row>
    <row r="46" spans="1:10" ht="13.2">
      <c r="A46" s="5">
        <v>44264</v>
      </c>
      <c r="B46" s="6">
        <v>76.73</v>
      </c>
      <c r="C46" s="6">
        <v>79.22</v>
      </c>
      <c r="D46" s="6">
        <v>75.77</v>
      </c>
      <c r="E46" s="6">
        <v>78.53</v>
      </c>
      <c r="F46" s="15">
        <f t="shared" si="0"/>
        <v>79.912572574709543</v>
      </c>
      <c r="G46" s="15">
        <f t="shared" si="2"/>
        <v>83.121866060422718</v>
      </c>
      <c r="H46" s="8" t="str">
        <f t="shared" si="1"/>
        <v>Sell</v>
      </c>
      <c r="I46" s="83">
        <v>0</v>
      </c>
      <c r="J46" s="15">
        <f t="shared" si="5"/>
        <v>973903.62750406063</v>
      </c>
    </row>
    <row r="47" spans="1:10" ht="13.2">
      <c r="A47" s="5">
        <v>44265</v>
      </c>
      <c r="B47" s="6">
        <v>79.75</v>
      </c>
      <c r="C47" s="6">
        <v>80.040000000000006</v>
      </c>
      <c r="D47" s="6">
        <v>77.41</v>
      </c>
      <c r="E47" s="6">
        <v>77.52</v>
      </c>
      <c r="F47" s="15">
        <f t="shared" si="0"/>
        <v>79.380889780329653</v>
      </c>
      <c r="G47" s="15">
        <f t="shared" si="2"/>
        <v>82.290537998179829</v>
      </c>
      <c r="H47" s="8" t="str">
        <f t="shared" si="1"/>
        <v>Sell</v>
      </c>
      <c r="I47" s="83">
        <v>0</v>
      </c>
      <c r="J47" s="15">
        <f t="shared" si="5"/>
        <v>973903.62750406063</v>
      </c>
    </row>
    <row r="48" spans="1:10" ht="13.2">
      <c r="A48" s="5">
        <v>44266</v>
      </c>
      <c r="B48" s="6">
        <v>79.400000000000006</v>
      </c>
      <c r="C48" s="6">
        <v>81.89</v>
      </c>
      <c r="D48" s="6">
        <v>79.37</v>
      </c>
      <c r="E48" s="6">
        <v>81.23</v>
      </c>
      <c r="F48" s="15">
        <f t="shared" si="0"/>
        <v>79.791803162478629</v>
      </c>
      <c r="G48" s="15">
        <f t="shared" si="2"/>
        <v>81.735263590246234</v>
      </c>
      <c r="H48" s="8" t="str">
        <f t="shared" si="1"/>
        <v>Sell</v>
      </c>
      <c r="I48" s="83">
        <v>0</v>
      </c>
      <c r="J48" s="15">
        <f t="shared" si="5"/>
        <v>973903.62750406063</v>
      </c>
    </row>
    <row r="49" spans="1:10" ht="13.2">
      <c r="A49" s="5">
        <v>44267</v>
      </c>
      <c r="B49" s="6">
        <v>79.73</v>
      </c>
      <c r="C49" s="6">
        <v>81.19</v>
      </c>
      <c r="D49" s="6">
        <v>79.23</v>
      </c>
      <c r="E49" s="6">
        <v>81.05</v>
      </c>
      <c r="F49" s="15">
        <f t="shared" si="0"/>
        <v>80.07140245970561</v>
      </c>
      <c r="G49" s="15">
        <f t="shared" si="2"/>
        <v>81.365516672348321</v>
      </c>
      <c r="H49" s="8" t="str">
        <f t="shared" si="1"/>
        <v>Sell</v>
      </c>
      <c r="I49" s="83">
        <v>0</v>
      </c>
      <c r="J49" s="15">
        <f t="shared" si="5"/>
        <v>973903.62750406063</v>
      </c>
    </row>
    <row r="50" spans="1:10" ht="13.2">
      <c r="A50" s="5">
        <v>44270</v>
      </c>
      <c r="B50" s="6">
        <v>81.91</v>
      </c>
      <c r="C50" s="6">
        <v>83.39</v>
      </c>
      <c r="D50" s="6">
        <v>81.2</v>
      </c>
      <c r="E50" s="6">
        <v>82.5</v>
      </c>
      <c r="F50" s="15">
        <f t="shared" si="0"/>
        <v>80.611090801993257</v>
      </c>
      <c r="G50" s="15">
        <f t="shared" si="2"/>
        <v>81.197866478936078</v>
      </c>
      <c r="H50" s="8" t="str">
        <f t="shared" si="1"/>
        <v>Sell</v>
      </c>
      <c r="I50" s="83">
        <v>0</v>
      </c>
      <c r="J50" s="15">
        <f t="shared" si="5"/>
        <v>973903.62750406063</v>
      </c>
    </row>
    <row r="51" spans="1:10" ht="13.2">
      <c r="A51" s="5">
        <v>44271</v>
      </c>
      <c r="B51" s="6">
        <v>83.66</v>
      </c>
      <c r="C51" s="6">
        <v>84.75</v>
      </c>
      <c r="D51" s="6">
        <v>82.26</v>
      </c>
      <c r="E51" s="6">
        <v>82.75</v>
      </c>
      <c r="F51" s="15">
        <f t="shared" si="0"/>
        <v>81.086403957105873</v>
      </c>
      <c r="G51" s="15">
        <f t="shared" si="2"/>
        <v>81.173097029640473</v>
      </c>
      <c r="H51" s="8" t="str">
        <f t="shared" si="1"/>
        <v>Sell</v>
      </c>
      <c r="I51" s="83">
        <v>0</v>
      </c>
      <c r="J51" s="15">
        <f t="shared" si="5"/>
        <v>973903.62750406063</v>
      </c>
    </row>
    <row r="52" spans="1:10" ht="13.2">
      <c r="A52" s="5">
        <v>44272</v>
      </c>
      <c r="B52" s="6">
        <v>81.75</v>
      </c>
      <c r="C52" s="6">
        <v>83.25</v>
      </c>
      <c r="D52" s="6">
        <v>80.41</v>
      </c>
      <c r="E52" s="6">
        <v>82.63</v>
      </c>
      <c r="F52" s="15">
        <f t="shared" si="0"/>
        <v>81.429425299971228</v>
      </c>
      <c r="G52" s="15">
        <f t="shared" si="2"/>
        <v>81.230058867491749</v>
      </c>
      <c r="H52" s="8" t="str">
        <f t="shared" si="1"/>
        <v>Buy</v>
      </c>
      <c r="I52" s="83">
        <f>J51/E52</f>
        <v>11786.320071451781</v>
      </c>
      <c r="J52" s="15">
        <f t="shared" ref="J52:J64" si="6">J51</f>
        <v>973903.62750406063</v>
      </c>
    </row>
    <row r="53" spans="1:10" ht="13.2">
      <c r="A53" s="5">
        <v>44273</v>
      </c>
      <c r="B53" s="6">
        <v>81.06</v>
      </c>
      <c r="C53" s="6">
        <v>81.62</v>
      </c>
      <c r="D53" s="6">
        <v>78.010000000000005</v>
      </c>
      <c r="E53" s="6">
        <v>78.12</v>
      </c>
      <c r="F53" s="15">
        <f t="shared" si="0"/>
        <v>80.693997455533179</v>
      </c>
      <c r="G53" s="15">
        <f t="shared" si="2"/>
        <v>81.11093410927873</v>
      </c>
      <c r="H53" s="8" t="str">
        <f t="shared" si="1"/>
        <v>Sell</v>
      </c>
      <c r="I53" s="83">
        <v>0</v>
      </c>
      <c r="J53" s="15">
        <f t="shared" si="6"/>
        <v>973903.62750406063</v>
      </c>
    </row>
    <row r="54" spans="1:10" ht="13.2">
      <c r="A54" s="5">
        <v>44274</v>
      </c>
      <c r="B54" s="6">
        <v>78.489999999999995</v>
      </c>
      <c r="C54" s="6">
        <v>79.34</v>
      </c>
      <c r="D54" s="6">
        <v>77.59</v>
      </c>
      <c r="E54" s="6">
        <v>79.06</v>
      </c>
      <c r="F54" s="15">
        <f t="shared" si="0"/>
        <v>80.330886909859132</v>
      </c>
      <c r="G54" s="15">
        <f t="shared" si="2"/>
        <v>80.937590287185486</v>
      </c>
      <c r="H54" s="8" t="str">
        <f t="shared" si="1"/>
        <v>Sell</v>
      </c>
      <c r="I54" s="83">
        <v>0</v>
      </c>
      <c r="J54" s="15">
        <f t="shared" si="6"/>
        <v>973903.62750406063</v>
      </c>
    </row>
    <row r="55" spans="1:10" ht="13.2">
      <c r="A55" s="5">
        <v>44277</v>
      </c>
      <c r="B55" s="6">
        <v>79.989999999999995</v>
      </c>
      <c r="C55" s="6">
        <v>81.27</v>
      </c>
      <c r="D55" s="6">
        <v>79.22</v>
      </c>
      <c r="E55" s="6">
        <v>80.3</v>
      </c>
      <c r="F55" s="15">
        <f t="shared" si="0"/>
        <v>80.324023152112659</v>
      </c>
      <c r="G55" s="15">
        <f t="shared" si="2"/>
        <v>80.80124203494708</v>
      </c>
      <c r="H55" s="8" t="str">
        <f t="shared" si="1"/>
        <v>Sell</v>
      </c>
      <c r="I55" s="83">
        <v>0</v>
      </c>
      <c r="J55" s="15">
        <f t="shared" si="6"/>
        <v>973903.62750406063</v>
      </c>
    </row>
    <row r="56" spans="1:10" ht="13.2">
      <c r="A56" s="5">
        <v>44278</v>
      </c>
      <c r="B56" s="6">
        <v>80.13</v>
      </c>
      <c r="C56" s="6">
        <v>80.34</v>
      </c>
      <c r="D56" s="6">
        <v>77.95</v>
      </c>
      <c r="E56" s="6">
        <v>78.38</v>
      </c>
      <c r="F56" s="15">
        <f t="shared" si="0"/>
        <v>79.892018007198729</v>
      </c>
      <c r="G56" s="15">
        <f t="shared" si="2"/>
        <v>80.599192251003004</v>
      </c>
      <c r="H56" s="8" t="str">
        <f t="shared" si="1"/>
        <v>Sell</v>
      </c>
      <c r="I56" s="83">
        <v>0</v>
      </c>
      <c r="J56" s="15">
        <f t="shared" si="6"/>
        <v>973903.62750406063</v>
      </c>
    </row>
    <row r="57" spans="1:10" ht="13.2">
      <c r="A57" s="5">
        <v>44279</v>
      </c>
      <c r="B57" s="6">
        <v>77.55</v>
      </c>
      <c r="C57" s="6">
        <v>78.8</v>
      </c>
      <c r="D57" s="6">
        <v>76.400000000000006</v>
      </c>
      <c r="E57" s="6">
        <v>76.48</v>
      </c>
      <c r="F57" s="15">
        <f t="shared" si="0"/>
        <v>79.133791783376779</v>
      </c>
      <c r="G57" s="15">
        <f t="shared" si="2"/>
        <v>80.273547702641622</v>
      </c>
      <c r="H57" s="8" t="str">
        <f t="shared" si="1"/>
        <v>Sell</v>
      </c>
      <c r="I57" s="83">
        <v>0</v>
      </c>
      <c r="J57" s="15">
        <f t="shared" si="6"/>
        <v>973903.62750406063</v>
      </c>
    </row>
    <row r="58" spans="1:10" ht="13.2">
      <c r="A58" s="5">
        <v>44280</v>
      </c>
      <c r="B58" s="6">
        <v>75.849999999999994</v>
      </c>
      <c r="C58" s="6">
        <v>76.95</v>
      </c>
      <c r="D58" s="6">
        <v>74.959999999999994</v>
      </c>
      <c r="E58" s="6">
        <v>76.22</v>
      </c>
      <c r="F58" s="15">
        <f t="shared" si="0"/>
        <v>78.48628249818195</v>
      </c>
      <c r="G58" s="15">
        <f t="shared" si="2"/>
        <v>79.876377657206135</v>
      </c>
      <c r="H58" s="8" t="str">
        <f t="shared" si="1"/>
        <v>Sell</v>
      </c>
      <c r="I58" s="83">
        <v>0</v>
      </c>
      <c r="J58" s="15">
        <f t="shared" si="6"/>
        <v>973903.62750406063</v>
      </c>
    </row>
    <row r="59" spans="1:10" ht="13.2">
      <c r="A59" s="5">
        <v>44281</v>
      </c>
      <c r="B59" s="6">
        <v>76.62</v>
      </c>
      <c r="C59" s="6">
        <v>77.5</v>
      </c>
      <c r="D59" s="6">
        <v>75.03</v>
      </c>
      <c r="E59" s="6">
        <v>77.41</v>
      </c>
      <c r="F59" s="15">
        <f t="shared" si="0"/>
        <v>78.247108609697079</v>
      </c>
      <c r="G59" s="15">
        <f t="shared" si="2"/>
        <v>79.514317868870791</v>
      </c>
      <c r="H59" s="8" t="str">
        <f t="shared" si="1"/>
        <v>Sell</v>
      </c>
      <c r="I59" s="83">
        <v>0</v>
      </c>
      <c r="J59" s="15">
        <f t="shared" si="6"/>
        <v>973903.62750406063</v>
      </c>
    </row>
    <row r="60" spans="1:10" ht="13.2">
      <c r="A60" s="5">
        <v>44284</v>
      </c>
      <c r="B60" s="6">
        <v>77.03</v>
      </c>
      <c r="C60" s="6">
        <v>78.02</v>
      </c>
      <c r="D60" s="6">
        <v>76.260000000000005</v>
      </c>
      <c r="E60" s="6">
        <v>77.14</v>
      </c>
      <c r="F60" s="15">
        <f t="shared" si="0"/>
        <v>78.001084474208838</v>
      </c>
      <c r="G60" s="15">
        <f t="shared" si="2"/>
        <v>79.178043781168142</v>
      </c>
      <c r="H60" s="8" t="str">
        <f t="shared" si="1"/>
        <v>Sell</v>
      </c>
      <c r="I60" s="83">
        <v>0</v>
      </c>
      <c r="J60" s="15">
        <f t="shared" si="6"/>
        <v>973903.62750406063</v>
      </c>
    </row>
    <row r="61" spans="1:10" ht="13.2">
      <c r="A61" s="5">
        <v>44285</v>
      </c>
      <c r="B61" s="6">
        <v>76.47</v>
      </c>
      <c r="C61" s="6">
        <v>76.56</v>
      </c>
      <c r="D61" s="6">
        <v>74.849999999999994</v>
      </c>
      <c r="E61" s="6">
        <v>76</v>
      </c>
      <c r="F61" s="15">
        <f t="shared" si="0"/>
        <v>77.556399035495758</v>
      </c>
      <c r="G61" s="15">
        <f t="shared" si="2"/>
        <v>78.817678282129833</v>
      </c>
      <c r="H61" s="8" t="str">
        <f t="shared" si="1"/>
        <v>Sell</v>
      </c>
      <c r="I61" s="83">
        <v>0</v>
      </c>
      <c r="J61" s="15">
        <f t="shared" si="6"/>
        <v>973903.62750406063</v>
      </c>
    </row>
    <row r="62" spans="1:10" ht="13.2">
      <c r="A62" s="5">
        <v>44286</v>
      </c>
      <c r="B62" s="6">
        <v>76.569999999999993</v>
      </c>
      <c r="C62" s="6">
        <v>79.13</v>
      </c>
      <c r="D62" s="6">
        <v>76.52</v>
      </c>
      <c r="E62" s="6">
        <v>78.5</v>
      </c>
      <c r="F62" s="15">
        <f t="shared" si="0"/>
        <v>77.766088138718914</v>
      </c>
      <c r="G62" s="15">
        <f t="shared" si="2"/>
        <v>78.58399158359407</v>
      </c>
      <c r="H62" s="8" t="str">
        <f t="shared" si="1"/>
        <v>Sell</v>
      </c>
      <c r="I62" s="83">
        <v>0</v>
      </c>
      <c r="J62" s="15">
        <f t="shared" si="6"/>
        <v>973903.62750406063</v>
      </c>
    </row>
    <row r="63" spans="1:10" ht="13.2">
      <c r="A63" s="5">
        <v>44287</v>
      </c>
      <c r="B63" s="6">
        <v>80.16</v>
      </c>
      <c r="C63" s="6">
        <v>81.31</v>
      </c>
      <c r="D63" s="6">
        <v>79.48</v>
      </c>
      <c r="E63" s="6">
        <v>81.09</v>
      </c>
      <c r="F63" s="15">
        <f t="shared" si="0"/>
        <v>78.504735219003592</v>
      </c>
      <c r="G63" s="15">
        <f t="shared" si="2"/>
        <v>78.566379058129513</v>
      </c>
      <c r="H63" s="8" t="str">
        <f t="shared" si="1"/>
        <v>Sell</v>
      </c>
      <c r="I63" s="83">
        <v>0</v>
      </c>
      <c r="J63" s="15">
        <f t="shared" si="6"/>
        <v>973903.62750406063</v>
      </c>
    </row>
    <row r="64" spans="1:10" ht="13.2">
      <c r="A64" s="5">
        <v>44291</v>
      </c>
      <c r="B64" s="6">
        <v>81.739999999999995</v>
      </c>
      <c r="C64" s="6">
        <v>81.900000000000006</v>
      </c>
      <c r="D64" s="6">
        <v>80.39</v>
      </c>
      <c r="E64" s="6">
        <v>81.430000000000007</v>
      </c>
      <c r="F64" s="15">
        <f t="shared" si="0"/>
        <v>79.154794059225026</v>
      </c>
      <c r="G64" s="15">
        <f t="shared" si="2"/>
        <v>78.697137947261837</v>
      </c>
      <c r="H64" s="8" t="str">
        <f t="shared" si="1"/>
        <v>Buy</v>
      </c>
      <c r="I64" s="83">
        <f>J64/E64</f>
        <v>11960.010162152284</v>
      </c>
      <c r="J64" s="15">
        <f t="shared" si="6"/>
        <v>973903.62750406063</v>
      </c>
    </row>
    <row r="65" spans="1:10" ht="13.2">
      <c r="A65" s="5">
        <v>44292</v>
      </c>
      <c r="B65" s="6">
        <v>81.209999999999994</v>
      </c>
      <c r="C65" s="6">
        <v>82.46</v>
      </c>
      <c r="D65" s="6">
        <v>80.88</v>
      </c>
      <c r="E65" s="6">
        <v>81.44</v>
      </c>
      <c r="F65" s="15">
        <f t="shared" si="0"/>
        <v>79.662617601619473</v>
      </c>
      <c r="G65" s="15">
        <f t="shared" si="2"/>
        <v>78.911688981563543</v>
      </c>
      <c r="H65" s="8" t="str">
        <f t="shared" si="1"/>
        <v>Buy</v>
      </c>
      <c r="I65" s="83">
        <f t="shared" ref="I65:I70" si="7">I$64</f>
        <v>11960.010162152284</v>
      </c>
      <c r="J65" s="15">
        <f t="shared" ref="J65:J70" si="8">I65*E65</f>
        <v>974023.22760568198</v>
      </c>
    </row>
    <row r="66" spans="1:10" ht="13.2">
      <c r="A66" s="5">
        <v>44293</v>
      </c>
      <c r="B66" s="6">
        <v>81.319999999999993</v>
      </c>
      <c r="C66" s="6">
        <v>83.1</v>
      </c>
      <c r="D66" s="6">
        <v>80.349999999999994</v>
      </c>
      <c r="E66" s="6">
        <v>82.2</v>
      </c>
      <c r="F66" s="15">
        <f t="shared" si="0"/>
        <v>80.226480356815145</v>
      </c>
      <c r="G66" s="15">
        <f t="shared" si="2"/>
        <v>79.203864842730567</v>
      </c>
      <c r="H66" s="8" t="str">
        <f t="shared" si="1"/>
        <v>Buy</v>
      </c>
      <c r="I66" s="83">
        <f t="shared" si="7"/>
        <v>11960.010162152284</v>
      </c>
      <c r="J66" s="15">
        <f t="shared" si="8"/>
        <v>983112.83532891783</v>
      </c>
    </row>
    <row r="67" spans="1:10" ht="13.2">
      <c r="A67" s="5">
        <v>44294</v>
      </c>
      <c r="B67" s="6">
        <v>83.32</v>
      </c>
      <c r="C67" s="6">
        <v>83.79</v>
      </c>
      <c r="D67" s="6">
        <v>82.44</v>
      </c>
      <c r="E67" s="6">
        <v>83.35</v>
      </c>
      <c r="F67" s="15">
        <f t="shared" si="0"/>
        <v>80.920595833078451</v>
      </c>
      <c r="G67" s="15">
        <f t="shared" si="2"/>
        <v>79.585360618363438</v>
      </c>
      <c r="H67" s="8" t="str">
        <f t="shared" si="1"/>
        <v>Buy</v>
      </c>
      <c r="I67" s="83">
        <f t="shared" si="7"/>
        <v>11960.010162152284</v>
      </c>
      <c r="J67" s="15">
        <f t="shared" si="8"/>
        <v>996866.84701539285</v>
      </c>
    </row>
    <row r="68" spans="1:10" ht="13.2">
      <c r="A68" s="5">
        <v>44295</v>
      </c>
      <c r="B68" s="6">
        <v>82.8</v>
      </c>
      <c r="C68" s="6">
        <v>83.59</v>
      </c>
      <c r="D68" s="6">
        <v>82.16</v>
      </c>
      <c r="E68" s="6">
        <v>82.76</v>
      </c>
      <c r="F68" s="15">
        <f t="shared" si="0"/>
        <v>81.329352314616571</v>
      </c>
      <c r="G68" s="15">
        <f t="shared" si="2"/>
        <v>79.972914328641906</v>
      </c>
      <c r="H68" s="8" t="str">
        <f t="shared" si="1"/>
        <v>Buy</v>
      </c>
      <c r="I68" s="83">
        <f t="shared" si="7"/>
        <v>11960.010162152284</v>
      </c>
      <c r="J68" s="15">
        <f t="shared" si="8"/>
        <v>989810.44101972308</v>
      </c>
    </row>
    <row r="69" spans="1:10" ht="13.2">
      <c r="A69" s="5">
        <v>44298</v>
      </c>
      <c r="B69" s="6">
        <v>82.06</v>
      </c>
      <c r="C69" s="6">
        <v>82.18</v>
      </c>
      <c r="D69" s="6">
        <v>78.03</v>
      </c>
      <c r="E69" s="6">
        <v>78.58</v>
      </c>
      <c r="F69" s="15">
        <f t="shared" si="0"/>
        <v>80.718385133590658</v>
      </c>
      <c r="G69" s="15">
        <f t="shared" si="2"/>
        <v>80.138574507519408</v>
      </c>
      <c r="H69" s="8" t="str">
        <f t="shared" si="1"/>
        <v>Buy</v>
      </c>
      <c r="I69" s="83">
        <f t="shared" si="7"/>
        <v>11960.010162152284</v>
      </c>
      <c r="J69" s="15">
        <f t="shared" si="8"/>
        <v>939817.59854192648</v>
      </c>
    </row>
    <row r="70" spans="1:10" ht="13.2">
      <c r="A70" s="5">
        <v>44299</v>
      </c>
      <c r="B70" s="6">
        <v>79.67</v>
      </c>
      <c r="C70" s="6">
        <v>80.72</v>
      </c>
      <c r="D70" s="6">
        <v>78.98</v>
      </c>
      <c r="E70" s="6">
        <v>80.19</v>
      </c>
      <c r="F70" s="15">
        <f t="shared" si="0"/>
        <v>80.60096621501495</v>
      </c>
      <c r="G70" s="15">
        <f t="shared" si="2"/>
        <v>80.241328220296197</v>
      </c>
      <c r="H70" s="8" t="str">
        <f t="shared" si="1"/>
        <v>Buy</v>
      </c>
      <c r="I70" s="83">
        <f t="shared" si="7"/>
        <v>11960.010162152284</v>
      </c>
      <c r="J70" s="15">
        <f t="shared" si="8"/>
        <v>959073.21490299166</v>
      </c>
    </row>
    <row r="71" spans="1:10" ht="13.2">
      <c r="A71" s="5">
        <v>44300</v>
      </c>
      <c r="B71" s="6">
        <v>79.88</v>
      </c>
      <c r="C71" s="6">
        <v>80.13</v>
      </c>
      <c r="D71" s="6">
        <v>77.94</v>
      </c>
      <c r="E71" s="6">
        <v>78.55</v>
      </c>
      <c r="F71" s="15">
        <f t="shared" si="0"/>
        <v>80.145195945011622</v>
      </c>
      <c r="G71" s="15">
        <f t="shared" si="2"/>
        <v>80.219965492455174</v>
      </c>
      <c r="H71" s="8" t="str">
        <f t="shared" si="1"/>
        <v>Sell</v>
      </c>
      <c r="I71" s="83">
        <v>0</v>
      </c>
      <c r="J71" s="15">
        <f t="shared" ref="J71:J72" si="9">J70</f>
        <v>959073.21490299166</v>
      </c>
    </row>
    <row r="72" spans="1:10" ht="13.2">
      <c r="A72" s="5">
        <v>44301</v>
      </c>
      <c r="B72" s="6">
        <v>80.319999999999993</v>
      </c>
      <c r="C72" s="6">
        <v>83.95</v>
      </c>
      <c r="D72" s="6">
        <v>79.97</v>
      </c>
      <c r="E72" s="6">
        <v>83.01</v>
      </c>
      <c r="F72" s="15">
        <f t="shared" si="0"/>
        <v>80.781819068342372</v>
      </c>
      <c r="G72" s="15">
        <f t="shared" si="2"/>
        <v>80.344821842652323</v>
      </c>
      <c r="H72" s="8" t="str">
        <f t="shared" si="1"/>
        <v>Buy</v>
      </c>
      <c r="I72" s="83">
        <f>J71/E72</f>
        <v>11553.706961847869</v>
      </c>
      <c r="J72" s="15">
        <f t="shared" si="9"/>
        <v>959073.21490299166</v>
      </c>
    </row>
    <row r="73" spans="1:10" ht="13.2">
      <c r="A73" s="5">
        <v>44302</v>
      </c>
      <c r="B73" s="6">
        <v>83.3</v>
      </c>
      <c r="C73" s="6">
        <v>83.59</v>
      </c>
      <c r="D73" s="6">
        <v>81.53</v>
      </c>
      <c r="E73" s="6">
        <v>82.15</v>
      </c>
      <c r="F73" s="15">
        <f t="shared" si="0"/>
        <v>81.085859275377402</v>
      </c>
      <c r="G73" s="15">
        <f t="shared" si="2"/>
        <v>80.50949682770235</v>
      </c>
      <c r="H73" s="8" t="str">
        <f t="shared" si="1"/>
        <v>Buy</v>
      </c>
      <c r="I73" s="83">
        <f t="shared" ref="I73:I76" si="10">I$72</f>
        <v>11553.706961847869</v>
      </c>
      <c r="J73" s="15">
        <f t="shared" ref="J73:J76" si="11">I73*E73</f>
        <v>949137.0269158025</v>
      </c>
    </row>
    <row r="74" spans="1:10" ht="13.2">
      <c r="A74" s="5">
        <v>44305</v>
      </c>
      <c r="B74" s="6">
        <v>82.13</v>
      </c>
      <c r="C74" s="6">
        <v>83.18</v>
      </c>
      <c r="D74" s="6">
        <v>80.39</v>
      </c>
      <c r="E74" s="6">
        <v>81.11</v>
      </c>
      <c r="F74" s="15">
        <f t="shared" si="0"/>
        <v>81.091223880849086</v>
      </c>
      <c r="G74" s="15">
        <f t="shared" si="2"/>
        <v>80.638769506179401</v>
      </c>
      <c r="H74" s="8" t="str">
        <f t="shared" si="1"/>
        <v>Buy</v>
      </c>
      <c r="I74" s="83">
        <f t="shared" si="10"/>
        <v>11553.706961847869</v>
      </c>
      <c r="J74" s="15">
        <f t="shared" si="11"/>
        <v>937121.17167548067</v>
      </c>
    </row>
    <row r="75" spans="1:10" ht="13.2">
      <c r="A75" s="5">
        <v>44306</v>
      </c>
      <c r="B75" s="6">
        <v>80.819999999999993</v>
      </c>
      <c r="C75" s="6">
        <v>81.11</v>
      </c>
      <c r="D75" s="6">
        <v>78.510000000000005</v>
      </c>
      <c r="E75" s="6">
        <v>79.27</v>
      </c>
      <c r="F75" s="15">
        <f t="shared" si="0"/>
        <v>80.686507462882631</v>
      </c>
      <c r="G75" s="15">
        <f t="shared" si="2"/>
        <v>80.649377941002342</v>
      </c>
      <c r="H75" s="8" t="str">
        <f t="shared" si="1"/>
        <v>Buy</v>
      </c>
      <c r="I75" s="83">
        <f t="shared" si="10"/>
        <v>11553.706961847869</v>
      </c>
      <c r="J75" s="15">
        <f t="shared" si="11"/>
        <v>915862.35086568049</v>
      </c>
    </row>
    <row r="76" spans="1:10" ht="13.2">
      <c r="A76" s="5">
        <v>44307</v>
      </c>
      <c r="B76" s="6">
        <v>78.989999999999995</v>
      </c>
      <c r="C76" s="6">
        <v>81.66</v>
      </c>
      <c r="D76" s="6">
        <v>78.86</v>
      </c>
      <c r="E76" s="6">
        <v>81.61</v>
      </c>
      <c r="F76" s="15">
        <f t="shared" si="0"/>
        <v>80.891728026686479</v>
      </c>
      <c r="G76" s="15">
        <f t="shared" si="2"/>
        <v>80.703233515598825</v>
      </c>
      <c r="H76" s="8" t="str">
        <f t="shared" si="1"/>
        <v>Buy</v>
      </c>
      <c r="I76" s="83">
        <f t="shared" si="10"/>
        <v>11553.706961847869</v>
      </c>
      <c r="J76" s="15">
        <f t="shared" si="11"/>
        <v>942898.02515640459</v>
      </c>
    </row>
    <row r="77" spans="1:10" ht="13.2">
      <c r="A77" s="5">
        <v>44308</v>
      </c>
      <c r="B77" s="6">
        <v>81.61</v>
      </c>
      <c r="C77" s="6">
        <v>81.790000000000006</v>
      </c>
      <c r="D77" s="6">
        <v>78.59</v>
      </c>
      <c r="E77" s="6">
        <v>79.06</v>
      </c>
      <c r="F77" s="15">
        <f t="shared" si="0"/>
        <v>80.484677354089484</v>
      </c>
      <c r="G77" s="15">
        <f t="shared" si="2"/>
        <v>80.654665479707859</v>
      </c>
      <c r="H77" s="8" t="str">
        <f t="shared" si="1"/>
        <v>Sell</v>
      </c>
      <c r="I77" s="83">
        <v>0</v>
      </c>
      <c r="J77" s="15">
        <f t="shared" ref="J77:J78" si="12">J76</f>
        <v>942898.02515640459</v>
      </c>
    </row>
    <row r="78" spans="1:10" ht="13.2">
      <c r="A78" s="5">
        <v>44309</v>
      </c>
      <c r="B78" s="6">
        <v>80.209999999999994</v>
      </c>
      <c r="C78" s="6">
        <v>83.3</v>
      </c>
      <c r="D78" s="6">
        <v>79.959999999999994</v>
      </c>
      <c r="E78" s="6">
        <v>82.76</v>
      </c>
      <c r="F78" s="15">
        <f t="shared" si="0"/>
        <v>80.990304608736267</v>
      </c>
      <c r="G78" s="15">
        <f t="shared" si="2"/>
        <v>80.72925195282528</v>
      </c>
      <c r="H78" s="8" t="str">
        <f t="shared" si="1"/>
        <v>Buy</v>
      </c>
      <c r="I78" s="83">
        <f>J77/E78</f>
        <v>11393.161251285699</v>
      </c>
      <c r="J78" s="15">
        <f t="shared" si="12"/>
        <v>942898.02515640459</v>
      </c>
    </row>
    <row r="79" spans="1:10" ht="13.2">
      <c r="A79" s="5">
        <v>44312</v>
      </c>
      <c r="B79" s="6">
        <v>83.35</v>
      </c>
      <c r="C79" s="6">
        <v>85.9</v>
      </c>
      <c r="D79" s="6">
        <v>82.7</v>
      </c>
      <c r="E79" s="6">
        <v>85.41</v>
      </c>
      <c r="F79" s="15">
        <f t="shared" si="0"/>
        <v>81.972459140128208</v>
      </c>
      <c r="G79" s="15">
        <f t="shared" si="2"/>
        <v>81.005520216670376</v>
      </c>
      <c r="H79" s="8" t="str">
        <f t="shared" si="1"/>
        <v>Buy</v>
      </c>
      <c r="I79" s="83">
        <f t="shared" ref="I79:I83" si="13">I$78</f>
        <v>11393.161251285699</v>
      </c>
      <c r="J79" s="15">
        <f t="shared" ref="J79:J83" si="14">I79*E79</f>
        <v>973089.90247231151</v>
      </c>
    </row>
    <row r="80" spans="1:10" ht="13.2">
      <c r="A80" s="5">
        <v>44313</v>
      </c>
      <c r="B80" s="6">
        <v>85.67</v>
      </c>
      <c r="C80" s="6">
        <v>87.15</v>
      </c>
      <c r="D80" s="6">
        <v>85.13</v>
      </c>
      <c r="E80" s="6">
        <v>85.21</v>
      </c>
      <c r="F80" s="15">
        <f t="shared" si="0"/>
        <v>82.691912664544162</v>
      </c>
      <c r="G80" s="15">
        <f t="shared" si="2"/>
        <v>81.380274093975657</v>
      </c>
      <c r="H80" s="8" t="str">
        <f t="shared" si="1"/>
        <v>Buy</v>
      </c>
      <c r="I80" s="83">
        <f t="shared" si="13"/>
        <v>11393.161251285699</v>
      </c>
      <c r="J80" s="15">
        <f t="shared" si="14"/>
        <v>970811.27022205433</v>
      </c>
    </row>
    <row r="81" spans="1:10" ht="13.2">
      <c r="A81" s="5">
        <v>44314</v>
      </c>
      <c r="B81" s="6">
        <v>88.85</v>
      </c>
      <c r="C81" s="6">
        <v>89.2</v>
      </c>
      <c r="D81" s="6">
        <v>83.92</v>
      </c>
      <c r="E81" s="6">
        <v>84.02</v>
      </c>
      <c r="F81" s="15">
        <f t="shared" si="0"/>
        <v>82.987043183534354</v>
      </c>
      <c r="G81" s="15">
        <f t="shared" si="2"/>
        <v>81.737333891655368</v>
      </c>
      <c r="H81" s="8" t="str">
        <f t="shared" si="1"/>
        <v>Buy</v>
      </c>
      <c r="I81" s="83">
        <f t="shared" si="13"/>
        <v>11393.161251285699</v>
      </c>
      <c r="J81" s="15">
        <f t="shared" si="14"/>
        <v>957253.40833302436</v>
      </c>
    </row>
    <row r="82" spans="1:10" ht="13.2">
      <c r="A82" s="5">
        <v>44315</v>
      </c>
      <c r="B82" s="6">
        <v>84.7</v>
      </c>
      <c r="C82" s="6">
        <v>85.27</v>
      </c>
      <c r="D82" s="6">
        <v>82.63</v>
      </c>
      <c r="E82" s="6">
        <v>83.91</v>
      </c>
      <c r="F82" s="15">
        <f t="shared" si="0"/>
        <v>83.192144698304503</v>
      </c>
      <c r="G82" s="15">
        <f t="shared" si="2"/>
        <v>82.060625182021852</v>
      </c>
      <c r="H82" s="8" t="str">
        <f t="shared" si="1"/>
        <v>Buy</v>
      </c>
      <c r="I82" s="83">
        <f t="shared" si="13"/>
        <v>11393.161251285699</v>
      </c>
      <c r="J82" s="15">
        <f t="shared" si="14"/>
        <v>956000.16059538303</v>
      </c>
    </row>
    <row r="83" spans="1:10" ht="13.2">
      <c r="A83" s="5">
        <v>44316</v>
      </c>
      <c r="B83" s="6">
        <v>82.97</v>
      </c>
      <c r="C83" s="6">
        <v>84.1</v>
      </c>
      <c r="D83" s="6">
        <v>81.42</v>
      </c>
      <c r="E83" s="6">
        <v>81.62</v>
      </c>
      <c r="F83" s="15">
        <f t="shared" si="0"/>
        <v>82.842779209792411</v>
      </c>
      <c r="G83" s="15">
        <f t="shared" si="2"/>
        <v>82.234437188193084</v>
      </c>
      <c r="H83" s="8" t="str">
        <f t="shared" si="1"/>
        <v>Buy</v>
      </c>
      <c r="I83" s="83">
        <f t="shared" si="13"/>
        <v>11393.161251285699</v>
      </c>
      <c r="J83" s="15">
        <f t="shared" si="14"/>
        <v>929909.82132993883</v>
      </c>
    </row>
    <row r="84" spans="1:10" ht="13.2">
      <c r="A84" s="5">
        <v>44319</v>
      </c>
      <c r="B84" s="6">
        <v>81.97</v>
      </c>
      <c r="C84" s="6">
        <v>82</v>
      </c>
      <c r="D84" s="6">
        <v>78.459999999999994</v>
      </c>
      <c r="E84" s="6">
        <v>78.55</v>
      </c>
      <c r="F84" s="15">
        <f t="shared" si="0"/>
        <v>81.888828274282986</v>
      </c>
      <c r="G84" s="15">
        <f t="shared" si="2"/>
        <v>82.157635207324176</v>
      </c>
      <c r="H84" s="8" t="str">
        <f t="shared" si="1"/>
        <v>Sell</v>
      </c>
      <c r="I84" s="83">
        <v>0</v>
      </c>
      <c r="J84" s="15">
        <f t="shared" ref="J84:J99" si="15">J83</f>
        <v>929909.82132993883</v>
      </c>
    </row>
    <row r="85" spans="1:10" ht="13.2">
      <c r="A85" s="5">
        <v>44320</v>
      </c>
      <c r="B85" s="6">
        <v>77.95</v>
      </c>
      <c r="C85" s="6">
        <v>78.67</v>
      </c>
      <c r="D85" s="6">
        <v>77.040000000000006</v>
      </c>
      <c r="E85" s="6">
        <v>78.61</v>
      </c>
      <c r="F85" s="15">
        <f t="shared" si="0"/>
        <v>81.160199768886756</v>
      </c>
      <c r="G85" s="15">
        <f t="shared" si="2"/>
        <v>81.935982887671429</v>
      </c>
      <c r="H85" s="8" t="str">
        <f t="shared" si="1"/>
        <v>Sell</v>
      </c>
      <c r="I85" s="83">
        <v>0</v>
      </c>
      <c r="J85" s="15">
        <f t="shared" si="15"/>
        <v>929909.82132993883</v>
      </c>
    </row>
    <row r="86" spans="1:10" ht="13.2">
      <c r="A86" s="5">
        <v>44321</v>
      </c>
      <c r="B86" s="6">
        <v>79.05</v>
      </c>
      <c r="C86" s="6">
        <v>79.3</v>
      </c>
      <c r="D86" s="6">
        <v>77.36</v>
      </c>
      <c r="E86" s="6">
        <v>77.83</v>
      </c>
      <c r="F86" s="15">
        <f t="shared" si="0"/>
        <v>80.420155375800817</v>
      </c>
      <c r="G86" s="15">
        <f t="shared" si="2"/>
        <v>81.599132329477953</v>
      </c>
      <c r="H86" s="8" t="str">
        <f t="shared" si="1"/>
        <v>Sell</v>
      </c>
      <c r="I86" s="83">
        <v>0</v>
      </c>
      <c r="J86" s="15">
        <f t="shared" si="15"/>
        <v>929909.82132993883</v>
      </c>
    </row>
    <row r="87" spans="1:10" ht="13.2">
      <c r="A87" s="5">
        <v>44322</v>
      </c>
      <c r="B87" s="6">
        <v>77.63</v>
      </c>
      <c r="C87" s="6">
        <v>78.06</v>
      </c>
      <c r="D87" s="6">
        <v>76.47</v>
      </c>
      <c r="E87" s="6">
        <v>77.89</v>
      </c>
      <c r="F87" s="15">
        <f t="shared" si="0"/>
        <v>79.857898625622852</v>
      </c>
      <c r="G87" s="15">
        <f t="shared" si="2"/>
        <v>81.212191506399051</v>
      </c>
      <c r="H87" s="8" t="str">
        <f t="shared" si="1"/>
        <v>Sell</v>
      </c>
      <c r="I87" s="83">
        <v>0</v>
      </c>
      <c r="J87" s="15">
        <f t="shared" si="15"/>
        <v>929909.82132993883</v>
      </c>
    </row>
    <row r="88" spans="1:10" ht="13.2">
      <c r="A88" s="5">
        <v>44323</v>
      </c>
      <c r="B88" s="6">
        <v>78.75</v>
      </c>
      <c r="C88" s="6">
        <v>79.569999999999993</v>
      </c>
      <c r="D88" s="6">
        <v>78.22</v>
      </c>
      <c r="E88" s="6">
        <v>78.81</v>
      </c>
      <c r="F88" s="15">
        <f t="shared" si="0"/>
        <v>79.625032264373331</v>
      </c>
      <c r="G88" s="15">
        <f t="shared" si="2"/>
        <v>80.859489452615563</v>
      </c>
      <c r="H88" s="8" t="str">
        <f t="shared" si="1"/>
        <v>Sell</v>
      </c>
      <c r="I88" s="83">
        <v>0</v>
      </c>
      <c r="J88" s="15">
        <f t="shared" si="15"/>
        <v>929909.82132993883</v>
      </c>
    </row>
    <row r="89" spans="1:10" ht="13.2">
      <c r="A89" s="5">
        <v>44326</v>
      </c>
      <c r="B89" s="6">
        <v>78.2</v>
      </c>
      <c r="C89" s="6">
        <v>78.3</v>
      </c>
      <c r="D89" s="6">
        <v>75.92</v>
      </c>
      <c r="E89" s="6">
        <v>75.989999999999995</v>
      </c>
      <c r="F89" s="15">
        <f t="shared" si="0"/>
        <v>78.817247316734822</v>
      </c>
      <c r="G89" s="15">
        <f t="shared" si="2"/>
        <v>80.405657866864289</v>
      </c>
      <c r="H89" s="8" t="str">
        <f t="shared" si="1"/>
        <v>Sell</v>
      </c>
      <c r="I89" s="83">
        <v>0</v>
      </c>
      <c r="J89" s="15">
        <f t="shared" si="15"/>
        <v>929909.82132993883</v>
      </c>
    </row>
    <row r="90" spans="1:10" ht="13.2">
      <c r="A90" s="5">
        <v>44327</v>
      </c>
      <c r="B90" s="6">
        <v>73.569999999999993</v>
      </c>
      <c r="C90" s="6">
        <v>76.930000000000007</v>
      </c>
      <c r="D90" s="6">
        <v>72.75</v>
      </c>
      <c r="E90" s="6">
        <v>76.83</v>
      </c>
      <c r="F90" s="15">
        <f t="shared" si="0"/>
        <v>78.375636801904861</v>
      </c>
      <c r="G90" s="15">
        <f t="shared" si="2"/>
        <v>79.954542074651073</v>
      </c>
      <c r="H90" s="8" t="str">
        <f t="shared" si="1"/>
        <v>Sell</v>
      </c>
      <c r="I90" s="83">
        <v>0</v>
      </c>
      <c r="J90" s="15">
        <f t="shared" si="15"/>
        <v>929909.82132993883</v>
      </c>
    </row>
    <row r="91" spans="1:10" ht="13.2">
      <c r="A91" s="5">
        <v>44328</v>
      </c>
      <c r="B91" s="6">
        <v>75.09</v>
      </c>
      <c r="C91" s="6">
        <v>76.13</v>
      </c>
      <c r="D91" s="6">
        <v>74.16</v>
      </c>
      <c r="E91" s="6">
        <v>74.64</v>
      </c>
      <c r="F91" s="15">
        <f t="shared" si="0"/>
        <v>77.54549529037044</v>
      </c>
      <c r="G91" s="15">
        <f t="shared" si="2"/>
        <v>79.419198344810937</v>
      </c>
      <c r="H91" s="8" t="str">
        <f t="shared" si="1"/>
        <v>Sell</v>
      </c>
      <c r="I91" s="83">
        <v>0</v>
      </c>
      <c r="J91" s="15">
        <f t="shared" si="15"/>
        <v>929909.82132993883</v>
      </c>
    </row>
    <row r="92" spans="1:10" ht="13.2">
      <c r="A92" s="5">
        <v>44329</v>
      </c>
      <c r="B92" s="6">
        <v>75.209999999999994</v>
      </c>
      <c r="C92" s="6">
        <v>75.7</v>
      </c>
      <c r="D92" s="6">
        <v>72.5</v>
      </c>
      <c r="E92" s="6">
        <v>73.09</v>
      </c>
      <c r="F92" s="15">
        <f t="shared" si="0"/>
        <v>76.555385225843679</v>
      </c>
      <c r="G92" s="15">
        <f t="shared" si="2"/>
        <v>78.782795429484878</v>
      </c>
      <c r="H92" s="8" t="str">
        <f t="shared" si="1"/>
        <v>Sell</v>
      </c>
      <c r="I92" s="83">
        <v>0</v>
      </c>
      <c r="J92" s="15">
        <f t="shared" si="15"/>
        <v>929909.82132993883</v>
      </c>
    </row>
    <row r="93" spans="1:10" ht="13.2">
      <c r="A93" s="5">
        <v>44330</v>
      </c>
      <c r="B93" s="6">
        <v>74.02</v>
      </c>
      <c r="C93" s="6">
        <v>75.03</v>
      </c>
      <c r="D93" s="6">
        <v>72.72</v>
      </c>
      <c r="E93" s="6">
        <v>74.59</v>
      </c>
      <c r="F93" s="15">
        <f t="shared" si="0"/>
        <v>76.118632953433973</v>
      </c>
      <c r="G93" s="15">
        <f t="shared" si="2"/>
        <v>78.190759323695801</v>
      </c>
      <c r="H93" s="8" t="str">
        <f t="shared" si="1"/>
        <v>Sell</v>
      </c>
      <c r="I93" s="83">
        <v>0</v>
      </c>
      <c r="J93" s="15">
        <f t="shared" si="15"/>
        <v>929909.82132993883</v>
      </c>
    </row>
    <row r="94" spans="1:10" ht="13.2">
      <c r="A94" s="5">
        <v>44333</v>
      </c>
      <c r="B94" s="6">
        <v>74.22</v>
      </c>
      <c r="C94" s="6">
        <v>75.52</v>
      </c>
      <c r="D94" s="6">
        <v>73.41</v>
      </c>
      <c r="E94" s="6">
        <v>74.650000000000006</v>
      </c>
      <c r="F94" s="15">
        <f t="shared" si="0"/>
        <v>75.792270074893096</v>
      </c>
      <c r="G94" s="15">
        <f t="shared" si="2"/>
        <v>77.657761712850757</v>
      </c>
      <c r="H94" s="8" t="str">
        <f t="shared" si="1"/>
        <v>Sell</v>
      </c>
      <c r="I94" s="83">
        <v>0</v>
      </c>
      <c r="J94" s="15">
        <f t="shared" si="15"/>
        <v>929909.82132993883</v>
      </c>
    </row>
    <row r="95" spans="1:10" ht="13.2">
      <c r="A95" s="5">
        <v>44334</v>
      </c>
      <c r="B95" s="6">
        <v>74.739999999999995</v>
      </c>
      <c r="C95" s="6">
        <v>75.77</v>
      </c>
      <c r="D95" s="6">
        <v>74.239999999999995</v>
      </c>
      <c r="E95" s="6">
        <v>74.44</v>
      </c>
      <c r="F95" s="15">
        <f t="shared" si="0"/>
        <v>75.49176561380574</v>
      </c>
      <c r="G95" s="15">
        <f t="shared" si="2"/>
        <v>77.17642924639631</v>
      </c>
      <c r="H95" s="8" t="str">
        <f t="shared" si="1"/>
        <v>Sell</v>
      </c>
      <c r="I95" s="83">
        <v>0</v>
      </c>
      <c r="J95" s="15">
        <f t="shared" si="15"/>
        <v>929909.82132993883</v>
      </c>
    </row>
    <row r="96" spans="1:10" ht="13.2">
      <c r="A96" s="5">
        <v>44335</v>
      </c>
      <c r="B96" s="6">
        <v>73.16</v>
      </c>
      <c r="C96" s="6">
        <v>76.97</v>
      </c>
      <c r="D96" s="6">
        <v>72.760000000000005</v>
      </c>
      <c r="E96" s="6">
        <v>76.23</v>
      </c>
      <c r="F96" s="15">
        <f t="shared" si="0"/>
        <v>75.655817699626695</v>
      </c>
      <c r="G96" s="15">
        <f t="shared" si="2"/>
        <v>76.838515569336394</v>
      </c>
      <c r="H96" s="8" t="str">
        <f t="shared" si="1"/>
        <v>Sell</v>
      </c>
      <c r="I96" s="83">
        <v>0</v>
      </c>
      <c r="J96" s="15">
        <f t="shared" si="15"/>
        <v>929909.82132993883</v>
      </c>
    </row>
    <row r="97" spans="1:10" ht="13.2">
      <c r="A97" s="5">
        <v>44336</v>
      </c>
      <c r="B97" s="6">
        <v>76.81</v>
      </c>
      <c r="C97" s="6">
        <v>78.27</v>
      </c>
      <c r="D97" s="6">
        <v>76.25</v>
      </c>
      <c r="E97" s="6">
        <v>78.06</v>
      </c>
      <c r="F97" s="15">
        <f t="shared" si="0"/>
        <v>76.190080433042979</v>
      </c>
      <c r="G97" s="15">
        <f t="shared" si="2"/>
        <v>76.6944188723823</v>
      </c>
      <c r="H97" s="8" t="str">
        <f t="shared" si="1"/>
        <v>Sell</v>
      </c>
      <c r="I97" s="83">
        <v>0</v>
      </c>
      <c r="J97" s="15">
        <f t="shared" si="15"/>
        <v>929909.82132993883</v>
      </c>
    </row>
    <row r="98" spans="1:10" ht="13.2">
      <c r="A98" s="5">
        <v>44337</v>
      </c>
      <c r="B98" s="6">
        <v>78.55</v>
      </c>
      <c r="C98" s="6">
        <v>78.81</v>
      </c>
      <c r="D98" s="6">
        <v>77.040000000000006</v>
      </c>
      <c r="E98" s="6">
        <v>77.17</v>
      </c>
      <c r="F98" s="15">
        <f t="shared" si="0"/>
        <v>76.407840336811205</v>
      </c>
      <c r="G98" s="15">
        <f t="shared" si="2"/>
        <v>76.630734753366497</v>
      </c>
      <c r="H98" s="8" t="str">
        <f t="shared" si="1"/>
        <v>Sell</v>
      </c>
      <c r="I98" s="83">
        <v>0</v>
      </c>
      <c r="J98" s="15">
        <f t="shared" si="15"/>
        <v>929909.82132993883</v>
      </c>
    </row>
    <row r="99" spans="1:10" ht="13.2">
      <c r="A99" s="5">
        <v>44340</v>
      </c>
      <c r="B99" s="6">
        <v>77.260000000000005</v>
      </c>
      <c r="C99" s="6">
        <v>78.010000000000005</v>
      </c>
      <c r="D99" s="6">
        <v>76.8</v>
      </c>
      <c r="E99" s="6">
        <v>77.44</v>
      </c>
      <c r="F99" s="15">
        <f t="shared" si="0"/>
        <v>76.637209150853167</v>
      </c>
      <c r="G99" s="15">
        <f t="shared" si="2"/>
        <v>76.632173508363536</v>
      </c>
      <c r="H99" s="8" t="str">
        <f t="shared" si="1"/>
        <v>Buy</v>
      </c>
      <c r="I99" s="83">
        <f>J99/E99</f>
        <v>12008.133023372144</v>
      </c>
      <c r="J99" s="15">
        <f t="shared" si="15"/>
        <v>929909.82132993883</v>
      </c>
    </row>
    <row r="100" spans="1:10" ht="13.2">
      <c r="A100" s="5">
        <v>44341</v>
      </c>
      <c r="B100" s="6">
        <v>77.33</v>
      </c>
      <c r="C100" s="6">
        <v>78.77</v>
      </c>
      <c r="D100" s="6">
        <v>76.84</v>
      </c>
      <c r="E100" s="6">
        <v>77.86</v>
      </c>
      <c r="F100" s="15">
        <f t="shared" si="0"/>
        <v>76.908940450663565</v>
      </c>
      <c r="G100" s="15">
        <f t="shared" si="2"/>
        <v>76.693677273319111</v>
      </c>
      <c r="H100" s="8" t="str">
        <f t="shared" si="1"/>
        <v>Buy</v>
      </c>
      <c r="I100" s="83">
        <f t="shared" ref="I100:I134" si="16">I99</f>
        <v>12008.133023372144</v>
      </c>
      <c r="J100" s="15">
        <f t="shared" ref="J100:J134" si="17">I100*E100</f>
        <v>934953.23719975515</v>
      </c>
    </row>
    <row r="101" spans="1:10" ht="13.2">
      <c r="A101" s="5">
        <v>44342</v>
      </c>
      <c r="B101" s="6">
        <v>77.83</v>
      </c>
      <c r="C101" s="6">
        <v>78.59</v>
      </c>
      <c r="D101" s="6">
        <v>77.59</v>
      </c>
      <c r="E101" s="6">
        <v>78.34</v>
      </c>
      <c r="F101" s="15">
        <f t="shared" si="0"/>
        <v>77.226953683849445</v>
      </c>
      <c r="G101" s="15">
        <f t="shared" si="2"/>
        <v>76.812183142325864</v>
      </c>
      <c r="H101" s="8" t="str">
        <f t="shared" si="1"/>
        <v>Buy</v>
      </c>
      <c r="I101" s="83">
        <f t="shared" si="16"/>
        <v>12008.133023372144</v>
      </c>
      <c r="J101" s="15">
        <f t="shared" si="17"/>
        <v>940717.14105097379</v>
      </c>
    </row>
    <row r="102" spans="1:10" ht="13.2">
      <c r="A102" s="5">
        <v>44343</v>
      </c>
      <c r="B102" s="6">
        <v>78.11</v>
      </c>
      <c r="C102" s="6">
        <v>78.430000000000007</v>
      </c>
      <c r="D102" s="6">
        <v>77.47</v>
      </c>
      <c r="E102" s="6">
        <v>78.42</v>
      </c>
      <c r="F102" s="15">
        <f t="shared" si="0"/>
        <v>77.492075087438465</v>
      </c>
      <c r="G102" s="15">
        <f t="shared" si="2"/>
        <v>76.963270241239769</v>
      </c>
      <c r="H102" s="8" t="str">
        <f t="shared" si="1"/>
        <v>Buy</v>
      </c>
      <c r="I102" s="83">
        <f t="shared" si="16"/>
        <v>12008.133023372144</v>
      </c>
      <c r="J102" s="15">
        <f t="shared" si="17"/>
        <v>941677.79169284354</v>
      </c>
    </row>
    <row r="103" spans="1:10" ht="13.2">
      <c r="A103" s="5">
        <v>44344</v>
      </c>
      <c r="B103" s="6">
        <v>78.66</v>
      </c>
      <c r="C103" s="6">
        <v>81.09</v>
      </c>
      <c r="D103" s="6">
        <v>78.66</v>
      </c>
      <c r="E103" s="6">
        <v>80.08</v>
      </c>
      <c r="F103" s="15">
        <f t="shared" si="0"/>
        <v>78.067169512452139</v>
      </c>
      <c r="G103" s="15">
        <f t="shared" si="2"/>
        <v>77.208581190398064</v>
      </c>
      <c r="H103" s="8" t="str">
        <f t="shared" si="1"/>
        <v>Buy</v>
      </c>
      <c r="I103" s="83">
        <f t="shared" si="16"/>
        <v>12008.133023372144</v>
      </c>
      <c r="J103" s="15">
        <f t="shared" si="17"/>
        <v>961611.29251164128</v>
      </c>
    </row>
    <row r="104" spans="1:10" ht="13.2">
      <c r="A104" s="5">
        <v>44348</v>
      </c>
      <c r="B104" s="6">
        <v>81.010000000000005</v>
      </c>
      <c r="C104" s="6">
        <v>82.91</v>
      </c>
      <c r="D104" s="6">
        <v>80.66</v>
      </c>
      <c r="E104" s="6">
        <v>80.81</v>
      </c>
      <c r="F104" s="15">
        <f t="shared" si="0"/>
        <v>78.67668739857389</v>
      </c>
      <c r="G104" s="15">
        <f t="shared" si="2"/>
        <v>77.534827014437141</v>
      </c>
      <c r="H104" s="8" t="str">
        <f t="shared" si="1"/>
        <v>Buy</v>
      </c>
      <c r="I104" s="83">
        <f t="shared" si="16"/>
        <v>12008.133023372144</v>
      </c>
      <c r="J104" s="15">
        <f t="shared" si="17"/>
        <v>970377.22961870302</v>
      </c>
    </row>
    <row r="105" spans="1:10" ht="13.2">
      <c r="A105" s="5">
        <v>44349</v>
      </c>
      <c r="B105" s="6">
        <v>81</v>
      </c>
      <c r="C105" s="6">
        <v>82.6</v>
      </c>
      <c r="D105" s="6">
        <v>80.66</v>
      </c>
      <c r="E105" s="6">
        <v>81.97</v>
      </c>
      <c r="F105" s="15">
        <f t="shared" si="0"/>
        <v>79.408534643335244</v>
      </c>
      <c r="G105" s="15">
        <f t="shared" si="2"/>
        <v>77.95120648752561</v>
      </c>
      <c r="H105" s="8" t="str">
        <f t="shared" si="1"/>
        <v>Buy</v>
      </c>
      <c r="I105" s="83">
        <f t="shared" si="16"/>
        <v>12008.133023372144</v>
      </c>
      <c r="J105" s="15">
        <f t="shared" si="17"/>
        <v>984306.66392581456</v>
      </c>
    </row>
    <row r="106" spans="1:10" ht="13.2">
      <c r="A106" s="5">
        <v>44350</v>
      </c>
      <c r="B106" s="6">
        <v>81.13</v>
      </c>
      <c r="C106" s="6">
        <v>81.89</v>
      </c>
      <c r="D106" s="6">
        <v>80.260000000000005</v>
      </c>
      <c r="E106" s="6">
        <v>80.28</v>
      </c>
      <c r="F106" s="15">
        <f t="shared" si="0"/>
        <v>79.602193611482974</v>
      </c>
      <c r="G106" s="15">
        <f t="shared" si="2"/>
        <v>78.318092515071697</v>
      </c>
      <c r="H106" s="8" t="str">
        <f t="shared" si="1"/>
        <v>Buy</v>
      </c>
      <c r="I106" s="83">
        <f t="shared" si="16"/>
        <v>12008.133023372144</v>
      </c>
      <c r="J106" s="15">
        <f t="shared" si="17"/>
        <v>964012.91911631566</v>
      </c>
    </row>
    <row r="107" spans="1:10" ht="13.2">
      <c r="A107" s="5">
        <v>44351</v>
      </c>
      <c r="B107" s="6">
        <v>80.92</v>
      </c>
      <c r="C107" s="6">
        <v>82.19</v>
      </c>
      <c r="D107" s="6">
        <v>80.81</v>
      </c>
      <c r="E107" s="6">
        <v>81.58</v>
      </c>
      <c r="F107" s="15">
        <f t="shared" si="0"/>
        <v>80.04170614226453</v>
      </c>
      <c r="G107" s="15">
        <f t="shared" si="2"/>
        <v>78.70111776555899</v>
      </c>
      <c r="H107" s="8" t="str">
        <f t="shared" si="1"/>
        <v>Buy</v>
      </c>
      <c r="I107" s="83">
        <f t="shared" si="16"/>
        <v>12008.133023372144</v>
      </c>
      <c r="J107" s="15">
        <f t="shared" si="17"/>
        <v>979623.49204669951</v>
      </c>
    </row>
    <row r="108" spans="1:10" ht="13.2">
      <c r="A108" s="5">
        <v>44354</v>
      </c>
      <c r="B108" s="6">
        <v>81.400000000000006</v>
      </c>
      <c r="C108" s="6">
        <v>81.680000000000007</v>
      </c>
      <c r="D108" s="6">
        <v>80.38</v>
      </c>
      <c r="E108" s="6">
        <v>81.349999999999994</v>
      </c>
      <c r="F108" s="15">
        <f t="shared" si="0"/>
        <v>80.332438110650202</v>
      </c>
      <c r="G108" s="15">
        <f t="shared" si="2"/>
        <v>79.063633397801482</v>
      </c>
      <c r="H108" s="8" t="str">
        <f t="shared" si="1"/>
        <v>Buy</v>
      </c>
      <c r="I108" s="83">
        <f t="shared" si="16"/>
        <v>12008.133023372144</v>
      </c>
      <c r="J108" s="15">
        <f t="shared" si="17"/>
        <v>976861.62145132385</v>
      </c>
    </row>
    <row r="109" spans="1:10" ht="13.2">
      <c r="A109" s="5">
        <v>44355</v>
      </c>
      <c r="B109" s="6">
        <v>81.87</v>
      </c>
      <c r="C109" s="6">
        <v>82.65</v>
      </c>
      <c r="D109" s="6">
        <v>80.45</v>
      </c>
      <c r="E109" s="6">
        <v>80.89</v>
      </c>
      <c r="F109" s="15">
        <f t="shared" si="0"/>
        <v>80.45634075272794</v>
      </c>
      <c r="G109" s="15">
        <f t="shared" si="2"/>
        <v>79.373123921118463</v>
      </c>
      <c r="H109" s="8" t="str">
        <f t="shared" si="1"/>
        <v>Buy</v>
      </c>
      <c r="I109" s="83">
        <f t="shared" si="16"/>
        <v>12008.133023372144</v>
      </c>
      <c r="J109" s="15">
        <f t="shared" si="17"/>
        <v>971337.88026057277</v>
      </c>
    </row>
    <row r="110" spans="1:10" ht="13.2">
      <c r="A110" s="5">
        <v>44356</v>
      </c>
      <c r="B110" s="6">
        <v>81.09</v>
      </c>
      <c r="C110" s="6">
        <v>81.680000000000007</v>
      </c>
      <c r="D110" s="6">
        <v>79.8</v>
      </c>
      <c r="E110" s="6">
        <v>79.959999999999994</v>
      </c>
      <c r="F110" s="15">
        <f t="shared" si="0"/>
        <v>80.346042807677293</v>
      </c>
      <c r="G110" s="15">
        <f t="shared" si="2"/>
        <v>79.589328118131533</v>
      </c>
      <c r="H110" s="8" t="str">
        <f t="shared" si="1"/>
        <v>Buy</v>
      </c>
      <c r="I110" s="83">
        <f t="shared" si="16"/>
        <v>12008.133023372144</v>
      </c>
      <c r="J110" s="15">
        <f t="shared" si="17"/>
        <v>960170.31654883653</v>
      </c>
    </row>
    <row r="111" spans="1:10" ht="13.2">
      <c r="A111" s="5">
        <v>44357</v>
      </c>
      <c r="B111" s="6">
        <v>80.02</v>
      </c>
      <c r="C111" s="6">
        <v>81.709999999999994</v>
      </c>
      <c r="D111" s="6">
        <v>79.7</v>
      </c>
      <c r="E111" s="6">
        <v>81.56</v>
      </c>
      <c r="F111" s="15">
        <f t="shared" si="0"/>
        <v>80.615811072637896</v>
      </c>
      <c r="G111" s="15">
        <f t="shared" si="2"/>
        <v>79.817435441355173</v>
      </c>
      <c r="H111" s="8" t="str">
        <f t="shared" si="1"/>
        <v>Buy</v>
      </c>
      <c r="I111" s="83">
        <f t="shared" si="16"/>
        <v>12008.133023372144</v>
      </c>
      <c r="J111" s="15">
        <f t="shared" si="17"/>
        <v>979383.32938623207</v>
      </c>
    </row>
    <row r="112" spans="1:10" ht="13.2">
      <c r="A112" s="5">
        <v>44358</v>
      </c>
      <c r="B112" s="6">
        <v>81.61</v>
      </c>
      <c r="C112" s="6">
        <v>82.33</v>
      </c>
      <c r="D112" s="6">
        <v>80.7</v>
      </c>
      <c r="E112" s="6">
        <v>81.31</v>
      </c>
      <c r="F112" s="15">
        <f t="shared" si="0"/>
        <v>80.770075278718366</v>
      </c>
      <c r="G112" s="15">
        <f t="shared" si="2"/>
        <v>80.02913318299143</v>
      </c>
      <c r="H112" s="8" t="str">
        <f t="shared" si="1"/>
        <v>Buy</v>
      </c>
      <c r="I112" s="83">
        <f t="shared" si="16"/>
        <v>12008.133023372144</v>
      </c>
      <c r="J112" s="15">
        <f t="shared" si="17"/>
        <v>976381.29613038909</v>
      </c>
    </row>
    <row r="113" spans="1:10" ht="13.2">
      <c r="A113" s="5">
        <v>44361</v>
      </c>
      <c r="B113" s="6">
        <v>81.510000000000005</v>
      </c>
      <c r="C113" s="6">
        <v>81.55</v>
      </c>
      <c r="D113" s="6">
        <v>80.2</v>
      </c>
      <c r="E113" s="6">
        <v>81.55</v>
      </c>
      <c r="F113" s="15">
        <f t="shared" si="0"/>
        <v>80.943391883447617</v>
      </c>
      <c r="G113" s="15">
        <f t="shared" si="2"/>
        <v>80.232301783092808</v>
      </c>
      <c r="H113" s="8" t="str">
        <f t="shared" si="1"/>
        <v>Buy</v>
      </c>
      <c r="I113" s="83">
        <f t="shared" si="16"/>
        <v>12008.133023372144</v>
      </c>
      <c r="J113" s="15">
        <f t="shared" si="17"/>
        <v>979263.24805599824</v>
      </c>
    </row>
    <row r="114" spans="1:10" ht="13.2">
      <c r="A114" s="5">
        <v>44362</v>
      </c>
      <c r="B114" s="6">
        <v>81.59</v>
      </c>
      <c r="C114" s="6">
        <v>81.680000000000007</v>
      </c>
      <c r="D114" s="6">
        <v>80.23</v>
      </c>
      <c r="E114" s="6">
        <v>80.47</v>
      </c>
      <c r="F114" s="15">
        <f t="shared" si="0"/>
        <v>80.838193687125923</v>
      </c>
      <c r="G114" s="15">
        <f t="shared" si="2"/>
        <v>80.366944428433499</v>
      </c>
      <c r="H114" s="8" t="str">
        <f t="shared" si="1"/>
        <v>Buy</v>
      </c>
      <c r="I114" s="83">
        <f t="shared" si="16"/>
        <v>12008.133023372144</v>
      </c>
      <c r="J114" s="15">
        <f t="shared" si="17"/>
        <v>966294.46439075645</v>
      </c>
    </row>
    <row r="115" spans="1:10" ht="13.2">
      <c r="A115" s="5">
        <v>44363</v>
      </c>
      <c r="B115" s="6">
        <v>80.75</v>
      </c>
      <c r="C115" s="6">
        <v>81.45</v>
      </c>
      <c r="D115" s="6">
        <v>78.959999999999994</v>
      </c>
      <c r="E115" s="6">
        <v>80.11</v>
      </c>
      <c r="F115" s="15">
        <f t="shared" si="0"/>
        <v>80.676372867764613</v>
      </c>
      <c r="G115" s="15">
        <f t="shared" si="2"/>
        <v>80.435706303840419</v>
      </c>
      <c r="H115" s="8" t="str">
        <f t="shared" si="1"/>
        <v>Buy</v>
      </c>
      <c r="I115" s="83">
        <f t="shared" si="16"/>
        <v>12008.133023372144</v>
      </c>
      <c r="J115" s="15">
        <f t="shared" si="17"/>
        <v>961971.53650234244</v>
      </c>
    </row>
    <row r="116" spans="1:10" ht="13.2">
      <c r="A116" s="5">
        <v>44364</v>
      </c>
      <c r="B116" s="6">
        <v>80.77</v>
      </c>
      <c r="C116" s="6">
        <v>85.37</v>
      </c>
      <c r="D116" s="6">
        <v>80.569999999999993</v>
      </c>
      <c r="E116" s="6">
        <v>84.56</v>
      </c>
      <c r="F116" s="15">
        <f t="shared" si="0"/>
        <v>81.539401119372471</v>
      </c>
      <c r="G116" s="15">
        <f t="shared" si="2"/>
        <v>80.680971818403094</v>
      </c>
      <c r="H116" s="8" t="str">
        <f t="shared" si="1"/>
        <v>Buy</v>
      </c>
      <c r="I116" s="83">
        <f t="shared" si="16"/>
        <v>12008.133023372144</v>
      </c>
      <c r="J116" s="15">
        <f t="shared" si="17"/>
        <v>1015407.7284563485</v>
      </c>
    </row>
    <row r="117" spans="1:10" ht="13.2">
      <c r="A117" s="5">
        <v>44365</v>
      </c>
      <c r="B117" s="6">
        <v>84.28</v>
      </c>
      <c r="C117" s="6">
        <v>85.77</v>
      </c>
      <c r="D117" s="6">
        <v>83.48</v>
      </c>
      <c r="E117" s="6">
        <v>84.65</v>
      </c>
      <c r="F117" s="15">
        <f t="shared" si="0"/>
        <v>82.230645315067491</v>
      </c>
      <c r="G117" s="15">
        <f t="shared" si="2"/>
        <v>81.025343706550728</v>
      </c>
      <c r="H117" s="8" t="str">
        <f t="shared" si="1"/>
        <v>Buy</v>
      </c>
      <c r="I117" s="83">
        <f t="shared" si="16"/>
        <v>12008.133023372144</v>
      </c>
      <c r="J117" s="15">
        <f t="shared" si="17"/>
        <v>1016488.460428452</v>
      </c>
    </row>
    <row r="118" spans="1:10" ht="13.2">
      <c r="A118" s="5">
        <v>44368</v>
      </c>
      <c r="B118" s="6">
        <v>83.49</v>
      </c>
      <c r="C118" s="6">
        <v>84.19</v>
      </c>
      <c r="D118" s="6">
        <v>82.21</v>
      </c>
      <c r="E118" s="6">
        <v>82.59</v>
      </c>
      <c r="F118" s="15">
        <f t="shared" si="0"/>
        <v>82.310501911719157</v>
      </c>
      <c r="G118" s="15">
        <f t="shared" si="2"/>
        <v>81.310934418810376</v>
      </c>
      <c r="H118" s="8" t="str">
        <f t="shared" si="1"/>
        <v>Buy</v>
      </c>
      <c r="I118" s="83">
        <f t="shared" si="16"/>
        <v>12008.133023372144</v>
      </c>
      <c r="J118" s="15">
        <f t="shared" si="17"/>
        <v>991751.70640030538</v>
      </c>
    </row>
    <row r="119" spans="1:10" ht="13.2">
      <c r="A119" s="5">
        <v>44369</v>
      </c>
      <c r="B119" s="6">
        <v>82.9</v>
      </c>
      <c r="C119" s="6">
        <v>84.04</v>
      </c>
      <c r="D119" s="6">
        <v>82.48</v>
      </c>
      <c r="E119" s="6">
        <v>83.58</v>
      </c>
      <c r="F119" s="15">
        <f t="shared" si="0"/>
        <v>82.592612598003797</v>
      </c>
      <c r="G119" s="15">
        <f t="shared" si="2"/>
        <v>81.595751791964474</v>
      </c>
      <c r="H119" s="8" t="str">
        <f t="shared" si="1"/>
        <v>Buy</v>
      </c>
      <c r="I119" s="83">
        <f t="shared" si="16"/>
        <v>12008.133023372144</v>
      </c>
      <c r="J119" s="15">
        <f t="shared" si="17"/>
        <v>1003639.7580934437</v>
      </c>
    </row>
    <row r="120" spans="1:10" ht="13.2">
      <c r="A120" s="5">
        <v>44370</v>
      </c>
      <c r="B120" s="6">
        <v>83.83</v>
      </c>
      <c r="C120" s="6">
        <v>84.49</v>
      </c>
      <c r="D120" s="6">
        <v>83.16</v>
      </c>
      <c r="E120" s="6">
        <v>83.82</v>
      </c>
      <c r="F120" s="15">
        <f t="shared" si="0"/>
        <v>82.865365354002947</v>
      </c>
      <c r="G120" s="15">
        <f t="shared" si="2"/>
        <v>81.877888139084121</v>
      </c>
      <c r="H120" s="8" t="str">
        <f t="shared" si="1"/>
        <v>Buy</v>
      </c>
      <c r="I120" s="83">
        <f t="shared" si="16"/>
        <v>12008.133023372144</v>
      </c>
      <c r="J120" s="15">
        <f t="shared" si="17"/>
        <v>1006521.710019053</v>
      </c>
    </row>
    <row r="121" spans="1:10" ht="13.2">
      <c r="A121" s="5">
        <v>44371</v>
      </c>
      <c r="B121" s="6">
        <v>84.39</v>
      </c>
      <c r="C121" s="6">
        <v>87.14</v>
      </c>
      <c r="D121" s="6">
        <v>84.37</v>
      </c>
      <c r="E121" s="6">
        <v>86.1</v>
      </c>
      <c r="F121" s="15">
        <f t="shared" si="0"/>
        <v>83.584173053113403</v>
      </c>
      <c r="G121" s="15">
        <f t="shared" si="2"/>
        <v>82.257062564423961</v>
      </c>
      <c r="H121" s="8" t="str">
        <f t="shared" si="1"/>
        <v>Buy</v>
      </c>
      <c r="I121" s="83">
        <f t="shared" si="16"/>
        <v>12008.133023372144</v>
      </c>
      <c r="J121" s="15">
        <f t="shared" si="17"/>
        <v>1033900.2533123415</v>
      </c>
    </row>
    <row r="122" spans="1:10" ht="13.2">
      <c r="A122" s="5">
        <v>44372</v>
      </c>
      <c r="B122" s="6">
        <v>86.34</v>
      </c>
      <c r="C122" s="6">
        <v>86.36</v>
      </c>
      <c r="D122" s="6">
        <v>85.1</v>
      </c>
      <c r="E122" s="6">
        <v>85.62</v>
      </c>
      <c r="F122" s="15">
        <f t="shared" si="0"/>
        <v>84.036579041310432</v>
      </c>
      <c r="G122" s="15">
        <f t="shared" si="2"/>
        <v>82.65251067039874</v>
      </c>
      <c r="H122" s="8" t="str">
        <f t="shared" si="1"/>
        <v>Buy</v>
      </c>
      <c r="I122" s="83">
        <f t="shared" si="16"/>
        <v>12008.133023372144</v>
      </c>
      <c r="J122" s="15">
        <f t="shared" si="17"/>
        <v>1028136.349461123</v>
      </c>
    </row>
    <row r="123" spans="1:10" ht="13.2">
      <c r="A123" s="5">
        <v>44375</v>
      </c>
      <c r="B123" s="6">
        <v>86.38</v>
      </c>
      <c r="C123" s="6">
        <v>88</v>
      </c>
      <c r="D123" s="6">
        <v>86.15</v>
      </c>
      <c r="E123" s="6">
        <v>87.08</v>
      </c>
      <c r="F123" s="15">
        <f t="shared" si="0"/>
        <v>84.712894809908107</v>
      </c>
      <c r="G123" s="15">
        <f t="shared" si="2"/>
        <v>83.110373812511924</v>
      </c>
      <c r="H123" s="8" t="str">
        <f t="shared" si="1"/>
        <v>Buy</v>
      </c>
      <c r="I123" s="83">
        <f t="shared" si="16"/>
        <v>12008.133023372144</v>
      </c>
      <c r="J123" s="15">
        <f t="shared" si="17"/>
        <v>1045668.2236752462</v>
      </c>
    </row>
    <row r="124" spans="1:10" ht="13.2">
      <c r="A124" s="5">
        <v>44376</v>
      </c>
      <c r="B124" s="6">
        <v>87.41</v>
      </c>
      <c r="C124" s="6">
        <v>90.3</v>
      </c>
      <c r="D124" s="6">
        <v>86.66</v>
      </c>
      <c r="E124" s="6">
        <v>89.52</v>
      </c>
      <c r="F124" s="15">
        <f t="shared" si="0"/>
        <v>85.781140407706303</v>
      </c>
      <c r="G124" s="15">
        <f t="shared" si="2"/>
        <v>83.703877500332894</v>
      </c>
      <c r="H124" s="8" t="str">
        <f t="shared" si="1"/>
        <v>Buy</v>
      </c>
      <c r="I124" s="83">
        <f t="shared" si="16"/>
        <v>12008.133023372144</v>
      </c>
      <c r="J124" s="15">
        <f t="shared" si="17"/>
        <v>1074968.0682522743</v>
      </c>
    </row>
    <row r="125" spans="1:10" ht="13.2">
      <c r="A125" s="5">
        <v>44377</v>
      </c>
      <c r="B125" s="6">
        <v>90.82</v>
      </c>
      <c r="C125" s="6">
        <v>94.34</v>
      </c>
      <c r="D125" s="6">
        <v>90.6</v>
      </c>
      <c r="E125" s="6">
        <v>93.93</v>
      </c>
      <c r="F125" s="15">
        <f t="shared" si="0"/>
        <v>87.591998094882683</v>
      </c>
      <c r="G125" s="15">
        <f t="shared" si="2"/>
        <v>84.567904299121736</v>
      </c>
      <c r="H125" s="8" t="str">
        <f t="shared" si="1"/>
        <v>Buy</v>
      </c>
      <c r="I125" s="83">
        <f t="shared" si="16"/>
        <v>12008.133023372144</v>
      </c>
      <c r="J125" s="15">
        <f t="shared" si="17"/>
        <v>1127923.9348853456</v>
      </c>
    </row>
    <row r="126" spans="1:10" ht="13.2">
      <c r="A126" s="5">
        <v>44378</v>
      </c>
      <c r="B126" s="6">
        <v>94.04</v>
      </c>
      <c r="C126" s="6">
        <v>94.18</v>
      </c>
      <c r="D126" s="6">
        <v>91.7</v>
      </c>
      <c r="E126" s="6">
        <v>93.31</v>
      </c>
      <c r="F126" s="15">
        <f t="shared" si="0"/>
        <v>88.862665184908764</v>
      </c>
      <c r="G126" s="15">
        <f t="shared" si="2"/>
        <v>85.522295607074398</v>
      </c>
      <c r="H126" s="8" t="str">
        <f t="shared" si="1"/>
        <v>Buy</v>
      </c>
      <c r="I126" s="83">
        <f t="shared" si="16"/>
        <v>12008.133023372144</v>
      </c>
      <c r="J126" s="15">
        <f t="shared" si="17"/>
        <v>1120478.8924108548</v>
      </c>
    </row>
    <row r="127" spans="1:10" ht="13.2">
      <c r="A127" s="5">
        <v>44379</v>
      </c>
      <c r="B127" s="6">
        <v>93.28</v>
      </c>
      <c r="C127" s="6">
        <v>95.27</v>
      </c>
      <c r="D127" s="6">
        <v>92.21</v>
      </c>
      <c r="E127" s="6">
        <v>94.7</v>
      </c>
      <c r="F127" s="15">
        <f t="shared" si="0"/>
        <v>90.159850699373493</v>
      </c>
      <c r="G127" s="15">
        <f t="shared" si="2"/>
        <v>86.552863405363084</v>
      </c>
      <c r="H127" s="8" t="str">
        <f t="shared" si="1"/>
        <v>Buy</v>
      </c>
      <c r="I127" s="83">
        <f t="shared" si="16"/>
        <v>12008.133023372144</v>
      </c>
      <c r="J127" s="15">
        <f t="shared" si="17"/>
        <v>1137170.197313342</v>
      </c>
    </row>
    <row r="128" spans="1:10" ht="13.2">
      <c r="A128" s="5">
        <v>44383</v>
      </c>
      <c r="B128" s="6">
        <v>94.88</v>
      </c>
      <c r="C128" s="6">
        <v>95.41</v>
      </c>
      <c r="D128" s="6">
        <v>93.32</v>
      </c>
      <c r="E128" s="6">
        <v>94.47</v>
      </c>
      <c r="F128" s="15">
        <f t="shared" si="0"/>
        <v>91.117661655068275</v>
      </c>
      <c r="G128" s="15">
        <f t="shared" si="2"/>
        <v>87.567263016408688</v>
      </c>
      <c r="H128" s="8" t="str">
        <f t="shared" si="1"/>
        <v>Buy</v>
      </c>
      <c r="I128" s="83">
        <f t="shared" si="16"/>
        <v>12008.133023372144</v>
      </c>
      <c r="J128" s="15">
        <f t="shared" si="17"/>
        <v>1134408.3267179665</v>
      </c>
    </row>
    <row r="129" spans="1:10" ht="13.2">
      <c r="A129" s="5">
        <v>44384</v>
      </c>
      <c r="B129" s="6">
        <v>95.02</v>
      </c>
      <c r="C129" s="6">
        <v>95.44</v>
      </c>
      <c r="D129" s="6">
        <v>90.31</v>
      </c>
      <c r="E129" s="6">
        <v>90.54</v>
      </c>
      <c r="F129" s="15">
        <f t="shared" si="0"/>
        <v>90.989292398386439</v>
      </c>
      <c r="G129" s="15">
        <f t="shared" si="2"/>
        <v>88.327713990181536</v>
      </c>
      <c r="H129" s="8" t="str">
        <f t="shared" si="1"/>
        <v>Buy</v>
      </c>
      <c r="I129" s="83">
        <f t="shared" si="16"/>
        <v>12008.133023372144</v>
      </c>
      <c r="J129" s="15">
        <f t="shared" si="17"/>
        <v>1087216.3639361139</v>
      </c>
    </row>
    <row r="130" spans="1:10" ht="13.2">
      <c r="A130" s="5">
        <v>44385</v>
      </c>
      <c r="B130" s="6">
        <v>87.86</v>
      </c>
      <c r="C130" s="6">
        <v>90.34</v>
      </c>
      <c r="D130" s="6">
        <v>87.45</v>
      </c>
      <c r="E130" s="6">
        <v>89.74</v>
      </c>
      <c r="F130" s="15">
        <f t="shared" si="0"/>
        <v>90.711671865411688</v>
      </c>
      <c r="G130" s="15">
        <f t="shared" si="2"/>
        <v>88.857482406899351</v>
      </c>
      <c r="H130" s="8" t="str">
        <f t="shared" si="1"/>
        <v>Buy</v>
      </c>
      <c r="I130" s="83">
        <f t="shared" si="16"/>
        <v>12008.133023372144</v>
      </c>
      <c r="J130" s="15">
        <f t="shared" si="17"/>
        <v>1077609.8575174161</v>
      </c>
    </row>
    <row r="131" spans="1:10" ht="13.2">
      <c r="A131" s="5">
        <v>44386</v>
      </c>
      <c r="B131" s="6">
        <v>90.04</v>
      </c>
      <c r="C131" s="6">
        <v>91.26</v>
      </c>
      <c r="D131" s="6">
        <v>88.53</v>
      </c>
      <c r="E131" s="6">
        <v>90.9</v>
      </c>
      <c r="F131" s="15">
        <f t="shared" si="0"/>
        <v>90.75352256198687</v>
      </c>
      <c r="G131" s="15">
        <f t="shared" si="2"/>
        <v>89.278824663585468</v>
      </c>
      <c r="H131" s="8" t="str">
        <f t="shared" si="1"/>
        <v>Buy</v>
      </c>
      <c r="I131" s="83">
        <f t="shared" si="16"/>
        <v>12008.133023372144</v>
      </c>
      <c r="J131" s="15">
        <f t="shared" si="17"/>
        <v>1091539.291824528</v>
      </c>
    </row>
    <row r="132" spans="1:10" ht="13.2">
      <c r="A132" s="5">
        <v>44389</v>
      </c>
      <c r="B132" s="6">
        <v>91.22</v>
      </c>
      <c r="C132" s="6">
        <v>91.9</v>
      </c>
      <c r="D132" s="6">
        <v>89.65</v>
      </c>
      <c r="E132" s="6">
        <v>90.81</v>
      </c>
      <c r="F132" s="15">
        <f t="shared" si="0"/>
        <v>90.766073103767553</v>
      </c>
      <c r="G132" s="15">
        <f t="shared" si="2"/>
        <v>89.60932431695926</v>
      </c>
      <c r="H132" s="8" t="str">
        <f t="shared" si="1"/>
        <v>Buy</v>
      </c>
      <c r="I132" s="83">
        <f t="shared" si="16"/>
        <v>12008.133023372144</v>
      </c>
      <c r="J132" s="15">
        <f t="shared" si="17"/>
        <v>1090458.5598524243</v>
      </c>
    </row>
    <row r="133" spans="1:10" ht="13.2">
      <c r="A133" s="5">
        <v>44390</v>
      </c>
      <c r="B133" s="6">
        <v>90.48</v>
      </c>
      <c r="C133" s="6">
        <v>91.41</v>
      </c>
      <c r="D133" s="6">
        <v>89.83</v>
      </c>
      <c r="E133" s="6">
        <v>90.26</v>
      </c>
      <c r="F133" s="15">
        <f t="shared" si="0"/>
        <v>90.653612414041419</v>
      </c>
      <c r="G133" s="15">
        <f t="shared" si="2"/>
        <v>89.841388338533079</v>
      </c>
      <c r="H133" s="8" t="str">
        <f t="shared" si="1"/>
        <v>Buy</v>
      </c>
      <c r="I133" s="83">
        <f t="shared" si="16"/>
        <v>12008.133023372144</v>
      </c>
      <c r="J133" s="15">
        <f t="shared" si="17"/>
        <v>1083854.0866895698</v>
      </c>
    </row>
    <row r="134" spans="1:10" ht="13.2">
      <c r="A134" s="5">
        <v>44391</v>
      </c>
      <c r="B134" s="6">
        <v>90.76</v>
      </c>
      <c r="C134" s="6">
        <v>91.4</v>
      </c>
      <c r="D134" s="6">
        <v>88.94</v>
      </c>
      <c r="E134" s="6">
        <v>89.05</v>
      </c>
      <c r="F134" s="15">
        <f t="shared" si="0"/>
        <v>90.297254099810004</v>
      </c>
      <c r="G134" s="15">
        <f t="shared" si="2"/>
        <v>89.942691841039064</v>
      </c>
      <c r="H134" s="8" t="str">
        <f t="shared" si="1"/>
        <v>Buy</v>
      </c>
      <c r="I134" s="83">
        <f t="shared" si="16"/>
        <v>12008.133023372144</v>
      </c>
      <c r="J134" s="15">
        <f t="shared" si="17"/>
        <v>1069324.2457312893</v>
      </c>
    </row>
    <row r="135" spans="1:10" ht="13.2">
      <c r="A135" s="5">
        <v>44392</v>
      </c>
      <c r="B135" s="6">
        <v>89.78</v>
      </c>
      <c r="C135" s="6">
        <v>89.78</v>
      </c>
      <c r="D135" s="6">
        <v>86.18</v>
      </c>
      <c r="E135" s="6">
        <v>86.93</v>
      </c>
      <c r="F135" s="15">
        <f t="shared" si="0"/>
        <v>89.548975410963337</v>
      </c>
      <c r="G135" s="15">
        <f t="shared" si="2"/>
        <v>89.855199301022225</v>
      </c>
      <c r="H135" s="8" t="str">
        <f t="shared" si="1"/>
        <v>Sell</v>
      </c>
      <c r="I135" s="83">
        <v>0</v>
      </c>
      <c r="J135" s="15">
        <f t="shared" ref="J135:J139" si="18">J134</f>
        <v>1069324.2457312893</v>
      </c>
    </row>
    <row r="136" spans="1:10" ht="13.2">
      <c r="A136" s="5">
        <v>44393</v>
      </c>
      <c r="B136" s="6">
        <v>87.32</v>
      </c>
      <c r="C136" s="6">
        <v>88.03</v>
      </c>
      <c r="D136" s="6">
        <v>85.68</v>
      </c>
      <c r="E136" s="6">
        <v>85.89</v>
      </c>
      <c r="F136" s="15">
        <f t="shared" si="0"/>
        <v>88.735869764082594</v>
      </c>
      <c r="G136" s="15">
        <f t="shared" si="2"/>
        <v>89.606459403924532</v>
      </c>
      <c r="H136" s="8" t="str">
        <f t="shared" si="1"/>
        <v>Sell</v>
      </c>
      <c r="I136" s="83">
        <v>0</v>
      </c>
      <c r="J136" s="15">
        <f t="shared" si="18"/>
        <v>1069324.2457312893</v>
      </c>
    </row>
    <row r="137" spans="1:10" ht="13.2">
      <c r="A137" s="5">
        <v>44396</v>
      </c>
      <c r="B137" s="6">
        <v>84.99</v>
      </c>
      <c r="C137" s="6">
        <v>87.23</v>
      </c>
      <c r="D137" s="6">
        <v>84.24</v>
      </c>
      <c r="E137" s="6">
        <v>86.58</v>
      </c>
      <c r="F137" s="15">
        <f t="shared" si="0"/>
        <v>88.25678759428645</v>
      </c>
      <c r="G137" s="15">
        <f t="shared" si="2"/>
        <v>89.306532335116074</v>
      </c>
      <c r="H137" s="8" t="str">
        <f t="shared" si="1"/>
        <v>Sell</v>
      </c>
      <c r="I137" s="83">
        <v>0</v>
      </c>
      <c r="J137" s="15">
        <f t="shared" si="18"/>
        <v>1069324.2457312893</v>
      </c>
    </row>
    <row r="138" spans="1:10" ht="13.2">
      <c r="A138" s="5">
        <v>44397</v>
      </c>
      <c r="B138" s="6">
        <v>87.09</v>
      </c>
      <c r="C138" s="6">
        <v>87.77</v>
      </c>
      <c r="D138" s="6">
        <v>85.17</v>
      </c>
      <c r="E138" s="6">
        <v>87.11</v>
      </c>
      <c r="F138" s="15">
        <f t="shared" si="0"/>
        <v>88.001945906667231</v>
      </c>
      <c r="G138" s="15">
        <f t="shared" si="2"/>
        <v>89.016624239905212</v>
      </c>
      <c r="H138" s="8" t="str">
        <f t="shared" si="1"/>
        <v>Sell</v>
      </c>
      <c r="I138" s="83">
        <v>0</v>
      </c>
      <c r="J138" s="15">
        <f t="shared" si="18"/>
        <v>1069324.2457312893</v>
      </c>
    </row>
    <row r="139" spans="1:10" ht="13.2">
      <c r="A139" s="5">
        <v>44398</v>
      </c>
      <c r="B139" s="6">
        <v>87.25</v>
      </c>
      <c r="C139" s="6">
        <v>89.49</v>
      </c>
      <c r="D139" s="6">
        <v>86.9</v>
      </c>
      <c r="E139" s="6">
        <v>89.41</v>
      </c>
      <c r="F139" s="15">
        <f t="shared" si="0"/>
        <v>88.314846816296736</v>
      </c>
      <c r="G139" s="15">
        <f t="shared" si="2"/>
        <v>88.860673701325553</v>
      </c>
      <c r="H139" s="8" t="str">
        <f t="shared" si="1"/>
        <v>Sell</v>
      </c>
      <c r="I139" s="83">
        <v>0</v>
      </c>
      <c r="J139" s="15">
        <f t="shared" si="18"/>
        <v>1069324.2457312893</v>
      </c>
    </row>
    <row r="140" spans="1:10" ht="13.2">
      <c r="A140" s="5">
        <v>44399</v>
      </c>
      <c r="B140" s="6">
        <v>89.4</v>
      </c>
      <c r="C140" s="6">
        <v>91.36</v>
      </c>
      <c r="D140" s="6">
        <v>89.08</v>
      </c>
      <c r="E140" s="6">
        <v>91.21</v>
      </c>
      <c r="F140" s="15">
        <f t="shared" si="0"/>
        <v>88.95821419045302</v>
      </c>
      <c r="G140" s="15">
        <f t="shared" si="2"/>
        <v>88.88234936557609</v>
      </c>
      <c r="H140" s="8" t="str">
        <f t="shared" si="1"/>
        <v>Buy</v>
      </c>
      <c r="I140" s="83">
        <f>J139/E140</f>
        <v>11723.76105395559</v>
      </c>
      <c r="J140" s="15">
        <f t="shared" ref="J140:J159" si="19">I140*E140</f>
        <v>1069324.2457312893</v>
      </c>
    </row>
    <row r="141" spans="1:10" ht="13.2">
      <c r="A141" s="5">
        <v>44400</v>
      </c>
      <c r="B141" s="6">
        <v>91.35</v>
      </c>
      <c r="C141" s="6">
        <v>92.37</v>
      </c>
      <c r="D141" s="6">
        <v>90.19</v>
      </c>
      <c r="E141" s="6">
        <v>92.15</v>
      </c>
      <c r="F141" s="15">
        <f t="shared" si="0"/>
        <v>89.667499925907904</v>
      </c>
      <c r="G141" s="15">
        <f t="shared" si="2"/>
        <v>89.056827267872038</v>
      </c>
      <c r="H141" s="8" t="str">
        <f t="shared" si="1"/>
        <v>Buy</v>
      </c>
      <c r="I141" s="83">
        <f t="shared" ref="I141:I159" si="20">I140</f>
        <v>11723.76105395559</v>
      </c>
      <c r="J141" s="15">
        <f t="shared" si="19"/>
        <v>1080344.5811220077</v>
      </c>
    </row>
    <row r="142" spans="1:10" ht="13.2">
      <c r="A142" s="5">
        <v>44403</v>
      </c>
      <c r="B142" s="6">
        <v>92.01</v>
      </c>
      <c r="C142" s="6">
        <v>92.75</v>
      </c>
      <c r="D142" s="6">
        <v>91.12</v>
      </c>
      <c r="E142" s="6">
        <v>91.82</v>
      </c>
      <c r="F142" s="15">
        <f t="shared" si="0"/>
        <v>90.145833275706138</v>
      </c>
      <c r="G142" s="15">
        <f t="shared" si="2"/>
        <v>89.298828602946287</v>
      </c>
      <c r="H142" s="8" t="str">
        <f t="shared" si="1"/>
        <v>Buy</v>
      </c>
      <c r="I142" s="83">
        <f t="shared" si="20"/>
        <v>11723.76105395559</v>
      </c>
      <c r="J142" s="15">
        <f t="shared" si="19"/>
        <v>1076475.7399742021</v>
      </c>
    </row>
    <row r="143" spans="1:10" ht="13.2">
      <c r="A143" s="5">
        <v>44404</v>
      </c>
      <c r="B143" s="6">
        <v>92.94</v>
      </c>
      <c r="C143" s="6">
        <v>94.1</v>
      </c>
      <c r="D143" s="6">
        <v>89.1</v>
      </c>
      <c r="E143" s="6">
        <v>91.03</v>
      </c>
      <c r="F143" s="15">
        <f t="shared" si="0"/>
        <v>90.342314769993664</v>
      </c>
      <c r="G143" s="15">
        <f t="shared" si="2"/>
        <v>89.530714417845701</v>
      </c>
      <c r="H143" s="8" t="str">
        <f t="shared" si="1"/>
        <v>Buy</v>
      </c>
      <c r="I143" s="83">
        <f t="shared" si="20"/>
        <v>11723.76105395559</v>
      </c>
      <c r="J143" s="15">
        <f t="shared" si="19"/>
        <v>1067213.9687415774</v>
      </c>
    </row>
    <row r="144" spans="1:10" ht="13.2">
      <c r="A144" s="5">
        <v>44405</v>
      </c>
      <c r="B144" s="6">
        <v>93.44</v>
      </c>
      <c r="C144" s="6">
        <v>98.71</v>
      </c>
      <c r="D144" s="6">
        <v>89.65</v>
      </c>
      <c r="E144" s="6">
        <v>97.93</v>
      </c>
      <c r="F144" s="15">
        <f t="shared" si="0"/>
        <v>92.028467043328405</v>
      </c>
      <c r="G144" s="15">
        <f t="shared" si="2"/>
        <v>90.085770556841851</v>
      </c>
      <c r="H144" s="8" t="str">
        <f t="shared" si="1"/>
        <v>Buy</v>
      </c>
      <c r="I144" s="83">
        <f t="shared" si="20"/>
        <v>11723.76105395559</v>
      </c>
      <c r="J144" s="15">
        <f t="shared" si="19"/>
        <v>1148107.920013871</v>
      </c>
    </row>
    <row r="145" spans="1:10" ht="13.2">
      <c r="A145" s="5">
        <v>44406</v>
      </c>
      <c r="B145" s="6">
        <v>96.58</v>
      </c>
      <c r="C145" s="6">
        <v>105.74</v>
      </c>
      <c r="D145" s="6">
        <v>96.58</v>
      </c>
      <c r="E145" s="6">
        <v>102.95</v>
      </c>
      <c r="F145" s="15">
        <f t="shared" si="0"/>
        <v>94.455474367033204</v>
      </c>
      <c r="G145" s="15">
        <f t="shared" si="2"/>
        <v>91.05681584799548</v>
      </c>
      <c r="H145" s="8" t="str">
        <f t="shared" si="1"/>
        <v>Buy</v>
      </c>
      <c r="I145" s="83">
        <f t="shared" si="20"/>
        <v>11723.76105395559</v>
      </c>
      <c r="J145" s="15">
        <f t="shared" si="19"/>
        <v>1206961.2005047281</v>
      </c>
    </row>
    <row r="146" spans="1:10" ht="13.2">
      <c r="A146" s="5">
        <v>44407</v>
      </c>
      <c r="B146" s="6">
        <v>101.6</v>
      </c>
      <c r="C146" s="6">
        <v>106.97</v>
      </c>
      <c r="D146" s="6">
        <v>101.38</v>
      </c>
      <c r="E146" s="6">
        <v>106.19</v>
      </c>
      <c r="F146" s="15">
        <f t="shared" si="0"/>
        <v>97.06314672991472</v>
      </c>
      <c r="G146" s="15">
        <f t="shared" si="2"/>
        <v>92.391556043977531</v>
      </c>
      <c r="H146" s="8" t="str">
        <f t="shared" si="1"/>
        <v>Buy</v>
      </c>
      <c r="I146" s="83">
        <f t="shared" si="20"/>
        <v>11723.76105395559</v>
      </c>
      <c r="J146" s="15">
        <f t="shared" si="19"/>
        <v>1244946.186319544</v>
      </c>
    </row>
    <row r="147" spans="1:10" ht="13.2">
      <c r="A147" s="5">
        <v>44410</v>
      </c>
      <c r="B147" s="6">
        <v>105.93</v>
      </c>
      <c r="C147" s="6">
        <v>110.33</v>
      </c>
      <c r="D147" s="6">
        <v>103.83</v>
      </c>
      <c r="E147" s="6">
        <v>108.63</v>
      </c>
      <c r="F147" s="15">
        <f t="shared" si="0"/>
        <v>99.633558567711447</v>
      </c>
      <c r="G147" s="15">
        <f t="shared" si="2"/>
        <v>94.000889938140631</v>
      </c>
      <c r="H147" s="8" t="str">
        <f t="shared" si="1"/>
        <v>Buy</v>
      </c>
      <c r="I147" s="83">
        <f t="shared" si="20"/>
        <v>11723.76105395559</v>
      </c>
      <c r="J147" s="15">
        <f t="shared" si="19"/>
        <v>1273552.1632911956</v>
      </c>
    </row>
    <row r="148" spans="1:10" ht="13.2">
      <c r="A148" s="5">
        <v>44411</v>
      </c>
      <c r="B148" s="6">
        <v>108.15</v>
      </c>
      <c r="C148" s="6">
        <v>114.85</v>
      </c>
      <c r="D148" s="6">
        <v>107.66</v>
      </c>
      <c r="E148" s="6">
        <v>112.56</v>
      </c>
      <c r="F148" s="15">
        <f t="shared" si="0"/>
        <v>102.50610110822001</v>
      </c>
      <c r="G148" s="15">
        <f t="shared" si="2"/>
        <v>95.890936864824937</v>
      </c>
      <c r="H148" s="8" t="str">
        <f t="shared" si="1"/>
        <v>Buy</v>
      </c>
      <c r="I148" s="83">
        <f t="shared" si="20"/>
        <v>11723.76105395559</v>
      </c>
      <c r="J148" s="15">
        <f t="shared" si="19"/>
        <v>1319626.5442332411</v>
      </c>
    </row>
    <row r="149" spans="1:10" ht="13.2">
      <c r="A149" s="5">
        <v>44412</v>
      </c>
      <c r="B149" s="6">
        <v>114.36</v>
      </c>
      <c r="C149" s="6">
        <v>122.49</v>
      </c>
      <c r="D149" s="6">
        <v>114.16</v>
      </c>
      <c r="E149" s="6">
        <v>118.77</v>
      </c>
      <c r="F149" s="15">
        <f t="shared" si="0"/>
        <v>106.12030086194889</v>
      </c>
      <c r="G149" s="15">
        <f t="shared" si="2"/>
        <v>98.164128864185827</v>
      </c>
      <c r="H149" s="8" t="str">
        <f t="shared" si="1"/>
        <v>Buy</v>
      </c>
      <c r="I149" s="83">
        <f t="shared" si="20"/>
        <v>11723.76105395559</v>
      </c>
      <c r="J149" s="15">
        <f t="shared" si="19"/>
        <v>1392431.1003783054</v>
      </c>
    </row>
    <row r="150" spans="1:10" ht="13.2">
      <c r="A150" s="5">
        <v>44413</v>
      </c>
      <c r="B150" s="6">
        <v>116.63</v>
      </c>
      <c r="C150" s="6">
        <v>117.68</v>
      </c>
      <c r="D150" s="6">
        <v>111.59</v>
      </c>
      <c r="E150" s="6">
        <v>112.35</v>
      </c>
      <c r="F150" s="15">
        <f t="shared" si="0"/>
        <v>107.50467844818247</v>
      </c>
      <c r="G150" s="15">
        <f t="shared" si="2"/>
        <v>100.23980654951842</v>
      </c>
      <c r="H150" s="8" t="str">
        <f t="shared" si="1"/>
        <v>Buy</v>
      </c>
      <c r="I150" s="83">
        <f t="shared" si="20"/>
        <v>11723.76105395559</v>
      </c>
      <c r="J150" s="15">
        <f t="shared" si="19"/>
        <v>1317164.5544119105</v>
      </c>
    </row>
    <row r="151" spans="1:10" ht="13.2">
      <c r="A151" s="5">
        <v>44414</v>
      </c>
      <c r="B151" s="6">
        <v>110.55</v>
      </c>
      <c r="C151" s="6">
        <v>116.26</v>
      </c>
      <c r="D151" s="6">
        <v>109.7</v>
      </c>
      <c r="E151" s="6">
        <v>110.11</v>
      </c>
      <c r="F151" s="15">
        <f t="shared" si="0"/>
        <v>108.0836387930308</v>
      </c>
      <c r="G151" s="15">
        <f t="shared" si="2"/>
        <v>101.98288038141006</v>
      </c>
      <c r="H151" s="8" t="str">
        <f t="shared" si="1"/>
        <v>Buy</v>
      </c>
      <c r="I151" s="83">
        <f t="shared" si="20"/>
        <v>11723.76105395559</v>
      </c>
      <c r="J151" s="15">
        <f t="shared" si="19"/>
        <v>1290903.32965105</v>
      </c>
    </row>
    <row r="152" spans="1:10" ht="13.2">
      <c r="A152" s="5">
        <v>44417</v>
      </c>
      <c r="B152" s="6">
        <v>111.31</v>
      </c>
      <c r="C152" s="6">
        <v>112.33</v>
      </c>
      <c r="D152" s="6">
        <v>107.06</v>
      </c>
      <c r="E152" s="6">
        <v>107.58</v>
      </c>
      <c r="F152" s="15">
        <f t="shared" si="0"/>
        <v>107.97171906124618</v>
      </c>
      <c r="G152" s="15">
        <f t="shared" si="2"/>
        <v>103.31373342137363</v>
      </c>
      <c r="H152" s="8" t="str">
        <f t="shared" si="1"/>
        <v>Buy</v>
      </c>
      <c r="I152" s="83">
        <f t="shared" si="20"/>
        <v>11723.76105395559</v>
      </c>
      <c r="J152" s="15">
        <f t="shared" si="19"/>
        <v>1261242.2141845424</v>
      </c>
    </row>
    <row r="153" spans="1:10" ht="13.2">
      <c r="A153" s="5">
        <v>44418</v>
      </c>
      <c r="B153" s="6">
        <v>107.9</v>
      </c>
      <c r="C153" s="6">
        <v>109.17</v>
      </c>
      <c r="D153" s="6">
        <v>104.36</v>
      </c>
      <c r="E153" s="6">
        <v>106.48</v>
      </c>
      <c r="F153" s="15">
        <f t="shared" si="0"/>
        <v>107.64022593652481</v>
      </c>
      <c r="G153" s="15">
        <f t="shared" si="2"/>
        <v>104.27517620251832</v>
      </c>
      <c r="H153" s="8" t="str">
        <f t="shared" si="1"/>
        <v>Buy</v>
      </c>
      <c r="I153" s="83">
        <f t="shared" si="20"/>
        <v>11723.76105395559</v>
      </c>
      <c r="J153" s="15">
        <f t="shared" si="19"/>
        <v>1248346.0770251912</v>
      </c>
    </row>
    <row r="154" spans="1:10" ht="13.2">
      <c r="A154" s="5">
        <v>44419</v>
      </c>
      <c r="B154" s="6">
        <v>107.6</v>
      </c>
      <c r="C154" s="6">
        <v>109.79</v>
      </c>
      <c r="D154" s="6">
        <v>105.62</v>
      </c>
      <c r="E154" s="6">
        <v>107.68</v>
      </c>
      <c r="F154" s="15">
        <f t="shared" si="0"/>
        <v>107.64906461729709</v>
      </c>
      <c r="G154" s="15">
        <f t="shared" si="2"/>
        <v>105.02492918358027</v>
      </c>
      <c r="H154" s="8" t="str">
        <f t="shared" si="1"/>
        <v>Buy</v>
      </c>
      <c r="I154" s="83">
        <f t="shared" si="20"/>
        <v>11723.76105395559</v>
      </c>
      <c r="J154" s="15">
        <f t="shared" si="19"/>
        <v>1262414.590289938</v>
      </c>
    </row>
    <row r="155" spans="1:10" ht="13.2">
      <c r="A155" s="5">
        <v>44420</v>
      </c>
      <c r="B155" s="6">
        <v>107.39</v>
      </c>
      <c r="C155" s="6">
        <v>108.44</v>
      </c>
      <c r="D155" s="6">
        <v>105.86</v>
      </c>
      <c r="E155" s="6">
        <v>106.5</v>
      </c>
      <c r="F155" s="15">
        <f t="shared" si="0"/>
        <v>107.3937169245644</v>
      </c>
      <c r="G155" s="15">
        <f t="shared" si="2"/>
        <v>105.55132645935453</v>
      </c>
      <c r="H155" s="8" t="str">
        <f t="shared" si="1"/>
        <v>Buy</v>
      </c>
      <c r="I155" s="83">
        <f t="shared" si="20"/>
        <v>11723.76105395559</v>
      </c>
      <c r="J155" s="15">
        <f t="shared" si="19"/>
        <v>1248580.5522462702</v>
      </c>
    </row>
    <row r="156" spans="1:10" ht="13.2">
      <c r="A156" s="5">
        <v>44421</v>
      </c>
      <c r="B156" s="6">
        <v>107.17</v>
      </c>
      <c r="C156" s="6">
        <v>111.71</v>
      </c>
      <c r="D156" s="6">
        <v>106.57</v>
      </c>
      <c r="E156" s="6">
        <v>110.55</v>
      </c>
      <c r="F156" s="15">
        <f t="shared" si="0"/>
        <v>108.09511316355008</v>
      </c>
      <c r="G156" s="15">
        <f t="shared" si="2"/>
        <v>106.1166123936202</v>
      </c>
      <c r="H156" s="8" t="str">
        <f t="shared" si="1"/>
        <v>Buy</v>
      </c>
      <c r="I156" s="83">
        <f t="shared" si="20"/>
        <v>11723.76105395559</v>
      </c>
      <c r="J156" s="15">
        <f t="shared" si="19"/>
        <v>1296061.7845147904</v>
      </c>
    </row>
    <row r="157" spans="1:10" ht="13.2">
      <c r="A157" s="5">
        <v>44424</v>
      </c>
      <c r="B157" s="6">
        <v>110.2</v>
      </c>
      <c r="C157" s="6">
        <v>111.58</v>
      </c>
      <c r="D157" s="6">
        <v>105.87</v>
      </c>
      <c r="E157" s="6">
        <v>107.48</v>
      </c>
      <c r="F157" s="15">
        <f t="shared" si="0"/>
        <v>107.95842134942784</v>
      </c>
      <c r="G157" s="15">
        <f t="shared" si="2"/>
        <v>106.52590327268857</v>
      </c>
      <c r="H157" s="8" t="str">
        <f t="shared" si="1"/>
        <v>Buy</v>
      </c>
      <c r="I157" s="83">
        <f t="shared" si="20"/>
        <v>11723.76105395559</v>
      </c>
      <c r="J157" s="15">
        <f t="shared" si="19"/>
        <v>1260069.8380791468</v>
      </c>
    </row>
    <row r="158" spans="1:10" ht="13.2">
      <c r="A158" s="5">
        <v>44425</v>
      </c>
      <c r="B158" s="6">
        <v>106.64</v>
      </c>
      <c r="C158" s="6">
        <v>108.7</v>
      </c>
      <c r="D158" s="6">
        <v>105.35</v>
      </c>
      <c r="E158" s="6">
        <v>107.56</v>
      </c>
      <c r="F158" s="15">
        <f t="shared" si="0"/>
        <v>107.86988327177721</v>
      </c>
      <c r="G158" s="15">
        <f t="shared" si="2"/>
        <v>106.82456549470827</v>
      </c>
      <c r="H158" s="8" t="str">
        <f t="shared" si="1"/>
        <v>Buy</v>
      </c>
      <c r="I158" s="83">
        <f t="shared" si="20"/>
        <v>11723.76105395559</v>
      </c>
      <c r="J158" s="15">
        <f t="shared" si="19"/>
        <v>1261007.7389634633</v>
      </c>
    </row>
    <row r="159" spans="1:10" ht="13.2">
      <c r="A159" s="5">
        <v>44426</v>
      </c>
      <c r="B159" s="6">
        <v>107.35</v>
      </c>
      <c r="C159" s="6">
        <v>108.07</v>
      </c>
      <c r="D159" s="6">
        <v>103.27</v>
      </c>
      <c r="E159" s="6">
        <v>103.44</v>
      </c>
      <c r="F159" s="15">
        <f t="shared" si="0"/>
        <v>106.88546476693783</v>
      </c>
      <c r="G159" s="15">
        <f t="shared" si="2"/>
        <v>106.83809866631483</v>
      </c>
      <c r="H159" s="8" t="str">
        <f t="shared" si="1"/>
        <v>Buy</v>
      </c>
      <c r="I159" s="83">
        <f t="shared" si="20"/>
        <v>11723.76105395559</v>
      </c>
      <c r="J159" s="15">
        <f t="shared" si="19"/>
        <v>1212705.8434211663</v>
      </c>
    </row>
    <row r="160" spans="1:10" ht="13.2">
      <c r="A160" s="5">
        <v>44427</v>
      </c>
      <c r="B160" s="6">
        <v>103.32</v>
      </c>
      <c r="C160" s="6">
        <v>106.18</v>
      </c>
      <c r="D160" s="6">
        <v>101.98</v>
      </c>
      <c r="E160" s="6">
        <v>103.7</v>
      </c>
      <c r="F160" s="15">
        <f t="shared" si="0"/>
        <v>106.17758370761831</v>
      </c>
      <c r="G160" s="15">
        <f t="shared" si="2"/>
        <v>106.69131756438227</v>
      </c>
      <c r="H160" s="8" t="str">
        <f t="shared" si="1"/>
        <v>Sell</v>
      </c>
      <c r="I160" s="83">
        <v>0</v>
      </c>
      <c r="J160" s="15">
        <f t="shared" ref="J160:J163" si="21">J159</f>
        <v>1212705.8434211663</v>
      </c>
    </row>
    <row r="161" spans="1:10" ht="13.2">
      <c r="A161" s="5">
        <v>44428</v>
      </c>
      <c r="B161" s="6">
        <v>104.32</v>
      </c>
      <c r="C161" s="6">
        <v>105.98</v>
      </c>
      <c r="D161" s="6">
        <v>103.99</v>
      </c>
      <c r="E161" s="6">
        <v>104.65</v>
      </c>
      <c r="F161" s="15">
        <f t="shared" si="0"/>
        <v>105.83812066148091</v>
      </c>
      <c r="G161" s="15">
        <f t="shared" si="2"/>
        <v>106.50171825262642</v>
      </c>
      <c r="H161" s="8" t="str">
        <f t="shared" si="1"/>
        <v>Sell</v>
      </c>
      <c r="I161" s="83">
        <v>0</v>
      </c>
      <c r="J161" s="15">
        <f t="shared" si="21"/>
        <v>1212705.8434211663</v>
      </c>
    </row>
    <row r="162" spans="1:10" ht="13.2">
      <c r="A162" s="5">
        <v>44431</v>
      </c>
      <c r="B162" s="6">
        <v>105.3</v>
      </c>
      <c r="C162" s="6">
        <v>109.02</v>
      </c>
      <c r="D162" s="6">
        <v>104.86</v>
      </c>
      <c r="E162" s="6">
        <v>108.77</v>
      </c>
      <c r="F162" s="15">
        <f t="shared" si="0"/>
        <v>106.48964940337405</v>
      </c>
      <c r="G162" s="15">
        <f t="shared" si="2"/>
        <v>106.49903628612589</v>
      </c>
      <c r="H162" s="8" t="str">
        <f t="shared" si="1"/>
        <v>Sell</v>
      </c>
      <c r="I162" s="83">
        <v>0</v>
      </c>
      <c r="J162" s="15">
        <f t="shared" si="21"/>
        <v>1212705.8434211663</v>
      </c>
    </row>
    <row r="163" spans="1:10" ht="13.2">
      <c r="A163" s="5">
        <v>44432</v>
      </c>
      <c r="B163" s="6">
        <v>109.45</v>
      </c>
      <c r="C163" s="6">
        <v>109.61</v>
      </c>
      <c r="D163" s="6">
        <v>107.28</v>
      </c>
      <c r="E163" s="6">
        <v>107.65</v>
      </c>
      <c r="F163" s="15">
        <f t="shared" si="0"/>
        <v>106.74750509151315</v>
      </c>
      <c r="G163" s="15">
        <f t="shared" si="2"/>
        <v>106.55425157621195</v>
      </c>
      <c r="H163" s="8" t="str">
        <f t="shared" si="1"/>
        <v>Buy</v>
      </c>
      <c r="I163" s="83">
        <f>J163/E163</f>
        <v>11265.265614688029</v>
      </c>
      <c r="J163" s="15">
        <f t="shared" si="21"/>
        <v>1212705.8434211663</v>
      </c>
    </row>
    <row r="164" spans="1:10" ht="13.2">
      <c r="A164" s="5">
        <v>44433</v>
      </c>
      <c r="B164" s="6">
        <v>108.13</v>
      </c>
      <c r="C164" s="6">
        <v>109.91</v>
      </c>
      <c r="D164" s="6">
        <v>107.45</v>
      </c>
      <c r="E164" s="6">
        <v>108.3</v>
      </c>
      <c r="F164" s="15">
        <f t="shared" si="0"/>
        <v>107.09250396006577</v>
      </c>
      <c r="G164" s="15">
        <f t="shared" si="2"/>
        <v>106.67386321706834</v>
      </c>
      <c r="H164" s="8" t="str">
        <f t="shared" si="1"/>
        <v>Buy</v>
      </c>
      <c r="I164" s="83">
        <f t="shared" ref="I164:I172" si="22">I163</f>
        <v>11265.265614688029</v>
      </c>
      <c r="J164" s="15">
        <f t="shared" ref="J164:J172" si="23">I164*E164</f>
        <v>1220028.2660707135</v>
      </c>
    </row>
    <row r="165" spans="1:10" ht="13.2">
      <c r="A165" s="5">
        <v>44434</v>
      </c>
      <c r="B165" s="6">
        <v>108.57</v>
      </c>
      <c r="C165" s="6">
        <v>109.23</v>
      </c>
      <c r="D165" s="6">
        <v>106.84</v>
      </c>
      <c r="E165" s="6">
        <v>107.27</v>
      </c>
      <c r="F165" s="15">
        <f t="shared" si="0"/>
        <v>107.1319475244956</v>
      </c>
      <c r="G165" s="15">
        <f t="shared" si="2"/>
        <v>106.77565972982995</v>
      </c>
      <c r="H165" s="8" t="str">
        <f t="shared" si="1"/>
        <v>Buy</v>
      </c>
      <c r="I165" s="83">
        <f t="shared" si="22"/>
        <v>11265.265614688029</v>
      </c>
      <c r="J165" s="15">
        <f t="shared" si="23"/>
        <v>1208425.0424875848</v>
      </c>
    </row>
    <row r="166" spans="1:10" ht="13.2">
      <c r="A166" s="5">
        <v>44435</v>
      </c>
      <c r="B166" s="6">
        <v>108.01</v>
      </c>
      <c r="C166" s="6">
        <v>111.78</v>
      </c>
      <c r="D166" s="6">
        <v>107.8</v>
      </c>
      <c r="E166" s="6">
        <v>111.4</v>
      </c>
      <c r="F166" s="15">
        <f t="shared" si="0"/>
        <v>108.08040363016326</v>
      </c>
      <c r="G166" s="15">
        <f t="shared" si="2"/>
        <v>107.06560281879291</v>
      </c>
      <c r="H166" s="8" t="str">
        <f t="shared" si="1"/>
        <v>Buy</v>
      </c>
      <c r="I166" s="83">
        <f t="shared" si="22"/>
        <v>11265.265614688029</v>
      </c>
      <c r="J166" s="15">
        <f t="shared" si="23"/>
        <v>1254950.5894762464</v>
      </c>
    </row>
    <row r="167" spans="1:10" ht="13.2">
      <c r="A167" s="5">
        <v>44438</v>
      </c>
      <c r="B167" s="6">
        <v>112.61</v>
      </c>
      <c r="C167" s="6">
        <v>114.49</v>
      </c>
      <c r="D167" s="6">
        <v>111.26</v>
      </c>
      <c r="E167" s="6">
        <v>111.32</v>
      </c>
      <c r="F167" s="15">
        <f t="shared" si="0"/>
        <v>108.80031393457143</v>
      </c>
      <c r="G167" s="15">
        <f t="shared" si="2"/>
        <v>107.4510941778548</v>
      </c>
      <c r="H167" s="8" t="str">
        <f t="shared" si="1"/>
        <v>Buy</v>
      </c>
      <c r="I167" s="83">
        <f t="shared" si="22"/>
        <v>11265.265614688029</v>
      </c>
      <c r="J167" s="15">
        <f t="shared" si="23"/>
        <v>1254049.3682270714</v>
      </c>
    </row>
    <row r="168" spans="1:10" ht="13.2">
      <c r="A168" s="5">
        <v>44439</v>
      </c>
      <c r="B168" s="6">
        <v>111.26</v>
      </c>
      <c r="C168" s="6">
        <v>111.26</v>
      </c>
      <c r="D168" s="6">
        <v>109.03</v>
      </c>
      <c r="E168" s="6">
        <v>110.72</v>
      </c>
      <c r="F168" s="15">
        <f t="shared" si="0"/>
        <v>109.22691083799999</v>
      </c>
      <c r="G168" s="15">
        <f t="shared" si="2"/>
        <v>107.84572010233151</v>
      </c>
      <c r="H168" s="8" t="str">
        <f t="shared" si="1"/>
        <v>Buy</v>
      </c>
      <c r="I168" s="83">
        <f t="shared" si="22"/>
        <v>11265.265614688029</v>
      </c>
      <c r="J168" s="15">
        <f t="shared" si="23"/>
        <v>1247290.2088582586</v>
      </c>
    </row>
    <row r="169" spans="1:10" ht="13.2">
      <c r="A169" s="5">
        <v>44440</v>
      </c>
      <c r="B169" s="6">
        <v>111.3</v>
      </c>
      <c r="C169" s="6">
        <v>111.85</v>
      </c>
      <c r="D169" s="6">
        <v>109.85</v>
      </c>
      <c r="E169" s="6">
        <v>109.99</v>
      </c>
      <c r="F169" s="15">
        <f t="shared" si="0"/>
        <v>109.39648620733334</v>
      </c>
      <c r="G169" s="15">
        <f t="shared" si="2"/>
        <v>108.19033479233192</v>
      </c>
      <c r="H169" s="8" t="str">
        <f t="shared" si="1"/>
        <v>Buy</v>
      </c>
      <c r="I169" s="83">
        <f t="shared" si="22"/>
        <v>11265.265614688029</v>
      </c>
      <c r="J169" s="15">
        <f t="shared" si="23"/>
        <v>1239066.5649595363</v>
      </c>
    </row>
    <row r="170" spans="1:10" ht="13.2">
      <c r="A170" s="5">
        <v>44441</v>
      </c>
      <c r="B170" s="6">
        <v>110.32</v>
      </c>
      <c r="C170" s="6">
        <v>110.88</v>
      </c>
      <c r="D170" s="6">
        <v>108.77</v>
      </c>
      <c r="E170" s="6">
        <v>109.2</v>
      </c>
      <c r="F170" s="15">
        <f t="shared" si="0"/>
        <v>109.35282260570371</v>
      </c>
      <c r="G170" s="15">
        <f t="shared" si="2"/>
        <v>108.44866541752566</v>
      </c>
      <c r="H170" s="8" t="str">
        <f t="shared" si="1"/>
        <v>Buy</v>
      </c>
      <c r="I170" s="83">
        <f t="shared" si="22"/>
        <v>11265.265614688029</v>
      </c>
      <c r="J170" s="15">
        <f t="shared" si="23"/>
        <v>1230167.0051239328</v>
      </c>
    </row>
    <row r="171" spans="1:10" ht="13.2">
      <c r="A171" s="5">
        <v>44442</v>
      </c>
      <c r="B171" s="6">
        <v>108.85</v>
      </c>
      <c r="C171" s="6">
        <v>111.17</v>
      </c>
      <c r="D171" s="6">
        <v>108.5</v>
      </c>
      <c r="E171" s="6">
        <v>109.92</v>
      </c>
      <c r="F171" s="15">
        <f t="shared" si="0"/>
        <v>109.47886202665843</v>
      </c>
      <c r="G171" s="15">
        <f t="shared" si="2"/>
        <v>108.67759799733294</v>
      </c>
      <c r="H171" s="8" t="str">
        <f t="shared" si="1"/>
        <v>Buy</v>
      </c>
      <c r="I171" s="83">
        <f t="shared" si="22"/>
        <v>11265.265614688029</v>
      </c>
      <c r="J171" s="15">
        <f t="shared" si="23"/>
        <v>1238277.9963665081</v>
      </c>
    </row>
    <row r="172" spans="1:10" ht="13.2">
      <c r="A172" s="5">
        <v>44446</v>
      </c>
      <c r="B172" s="6">
        <v>109.96</v>
      </c>
      <c r="C172" s="6">
        <v>110.58</v>
      </c>
      <c r="D172" s="6">
        <v>108.66</v>
      </c>
      <c r="E172" s="6">
        <v>109.15</v>
      </c>
      <c r="F172" s="15">
        <f t="shared" si="0"/>
        <v>109.4057815762899</v>
      </c>
      <c r="G172" s="15">
        <f t="shared" si="2"/>
        <v>108.83941657043448</v>
      </c>
      <c r="H172" s="8" t="str">
        <f t="shared" si="1"/>
        <v>Buy</v>
      </c>
      <c r="I172" s="83">
        <f t="shared" si="22"/>
        <v>11265.265614688029</v>
      </c>
      <c r="J172" s="15">
        <f t="shared" si="23"/>
        <v>1229603.7418431984</v>
      </c>
    </row>
    <row r="173" spans="1:10" ht="13.2">
      <c r="A173" s="5">
        <v>44447</v>
      </c>
      <c r="B173" s="6">
        <v>108.88</v>
      </c>
      <c r="C173" s="6">
        <v>109.3</v>
      </c>
      <c r="D173" s="6">
        <v>105.52</v>
      </c>
      <c r="E173" s="6">
        <v>106.17</v>
      </c>
      <c r="F173" s="15">
        <f t="shared" si="0"/>
        <v>108.68671900378104</v>
      </c>
      <c r="G173" s="15">
        <f t="shared" si="2"/>
        <v>108.80548377784483</v>
      </c>
      <c r="H173" s="8" t="str">
        <f t="shared" si="1"/>
        <v>Sell</v>
      </c>
      <c r="I173" s="83">
        <v>0</v>
      </c>
      <c r="J173" s="15">
        <f t="shared" ref="J173:J194" si="24">J172</f>
        <v>1229603.7418431984</v>
      </c>
    </row>
    <row r="174" spans="1:10" ht="13.2">
      <c r="A174" s="5">
        <v>44448</v>
      </c>
      <c r="B174" s="6">
        <v>106.56</v>
      </c>
      <c r="C174" s="6">
        <v>107.3</v>
      </c>
      <c r="D174" s="6">
        <v>105.84</v>
      </c>
      <c r="E174" s="6">
        <v>106.15</v>
      </c>
      <c r="F174" s="15">
        <f t="shared" si="0"/>
        <v>108.12300366960747</v>
      </c>
      <c r="G174" s="15">
        <f t="shared" si="2"/>
        <v>108.65382153156985</v>
      </c>
      <c r="H174" s="8" t="str">
        <f t="shared" si="1"/>
        <v>Sell</v>
      </c>
      <c r="I174" s="83">
        <v>0</v>
      </c>
      <c r="J174" s="15">
        <f t="shared" si="24"/>
        <v>1229603.7418431984</v>
      </c>
    </row>
    <row r="175" spans="1:10" ht="13.2">
      <c r="A175" s="5">
        <v>44449</v>
      </c>
      <c r="B175" s="6">
        <v>106.99</v>
      </c>
      <c r="C175" s="6">
        <v>106.99</v>
      </c>
      <c r="D175" s="6">
        <v>104.98</v>
      </c>
      <c r="E175" s="6">
        <v>105.2</v>
      </c>
      <c r="F175" s="15">
        <f t="shared" si="0"/>
        <v>107.47344729858359</v>
      </c>
      <c r="G175" s="15">
        <f t="shared" si="2"/>
        <v>108.39151614646178</v>
      </c>
      <c r="H175" s="8" t="str">
        <f t="shared" si="1"/>
        <v>Sell</v>
      </c>
      <c r="I175" s="83">
        <v>0</v>
      </c>
      <c r="J175" s="15">
        <f t="shared" si="24"/>
        <v>1229603.7418431984</v>
      </c>
    </row>
    <row r="176" spans="1:10" ht="13.2">
      <c r="A176" s="5">
        <v>44452</v>
      </c>
      <c r="B176" s="6">
        <v>105.26</v>
      </c>
      <c r="C176" s="6">
        <v>105.28</v>
      </c>
      <c r="D176" s="6">
        <v>102.63</v>
      </c>
      <c r="E176" s="6">
        <v>104.8</v>
      </c>
      <c r="F176" s="15">
        <f t="shared" si="0"/>
        <v>106.87934789889836</v>
      </c>
      <c r="G176" s="15">
        <f t="shared" si="2"/>
        <v>108.05547875811436</v>
      </c>
      <c r="H176" s="8" t="str">
        <f t="shared" si="1"/>
        <v>Sell</v>
      </c>
      <c r="I176" s="83">
        <v>0</v>
      </c>
      <c r="J176" s="15">
        <f t="shared" si="24"/>
        <v>1229603.7418431984</v>
      </c>
    </row>
    <row r="177" spans="1:10" ht="13.2">
      <c r="A177" s="5">
        <v>44453</v>
      </c>
      <c r="B177" s="6">
        <v>105.52</v>
      </c>
      <c r="C177" s="6">
        <v>106.82</v>
      </c>
      <c r="D177" s="6">
        <v>104.42</v>
      </c>
      <c r="E177" s="6">
        <v>105.73</v>
      </c>
      <c r="F177" s="15">
        <f t="shared" si="0"/>
        <v>106.62393725469873</v>
      </c>
      <c r="G177" s="15">
        <f t="shared" si="2"/>
        <v>107.73735842402201</v>
      </c>
      <c r="H177" s="8" t="str">
        <f t="shared" si="1"/>
        <v>Sell</v>
      </c>
      <c r="I177" s="83">
        <v>0</v>
      </c>
      <c r="J177" s="15">
        <f t="shared" si="24"/>
        <v>1229603.7418431984</v>
      </c>
    </row>
    <row r="178" spans="1:10" ht="13.2">
      <c r="A178" s="5">
        <v>44454</v>
      </c>
      <c r="B178" s="6">
        <v>106</v>
      </c>
      <c r="C178" s="6">
        <v>106.32</v>
      </c>
      <c r="D178" s="6">
        <v>104.03</v>
      </c>
      <c r="E178" s="6">
        <v>105.6</v>
      </c>
      <c r="F178" s="15">
        <f t="shared" si="0"/>
        <v>106.39639564254347</v>
      </c>
      <c r="G178" s="15">
        <f t="shared" si="2"/>
        <v>107.43936669480456</v>
      </c>
      <c r="H178" s="8" t="str">
        <f t="shared" si="1"/>
        <v>Sell</v>
      </c>
      <c r="I178" s="83">
        <v>0</v>
      </c>
      <c r="J178" s="15">
        <f t="shared" si="24"/>
        <v>1229603.7418431984</v>
      </c>
    </row>
    <row r="179" spans="1:10" ht="13.2">
      <c r="A179" s="5">
        <v>44455</v>
      </c>
      <c r="B179" s="6">
        <v>104.92</v>
      </c>
      <c r="C179" s="6">
        <v>106.75</v>
      </c>
      <c r="D179" s="6">
        <v>103.76</v>
      </c>
      <c r="E179" s="6">
        <v>106.22</v>
      </c>
      <c r="F179" s="15">
        <f t="shared" si="0"/>
        <v>106.35719661086713</v>
      </c>
      <c r="G179" s="15">
        <f t="shared" si="2"/>
        <v>107.19888445392958</v>
      </c>
      <c r="H179" s="8" t="str">
        <f t="shared" si="1"/>
        <v>Sell</v>
      </c>
      <c r="I179" s="83">
        <v>0</v>
      </c>
      <c r="J179" s="15">
        <f t="shared" si="24"/>
        <v>1229603.7418431984</v>
      </c>
    </row>
    <row r="180" spans="1:10" ht="13.2">
      <c r="A180" s="5">
        <v>44456</v>
      </c>
      <c r="B180" s="6">
        <v>105.56</v>
      </c>
      <c r="C180" s="6">
        <v>105.98</v>
      </c>
      <c r="D180" s="6">
        <v>103.71</v>
      </c>
      <c r="E180" s="6">
        <v>103.88</v>
      </c>
      <c r="F180" s="15">
        <f t="shared" si="0"/>
        <v>105.80670847511888</v>
      </c>
      <c r="G180" s="15">
        <f t="shared" si="2"/>
        <v>106.88951201419387</v>
      </c>
      <c r="H180" s="8" t="str">
        <f t="shared" si="1"/>
        <v>Sell</v>
      </c>
      <c r="I180" s="83">
        <v>0</v>
      </c>
      <c r="J180" s="15">
        <f t="shared" si="24"/>
        <v>1229603.7418431984</v>
      </c>
    </row>
    <row r="181" spans="1:10" ht="13.2">
      <c r="A181" s="5">
        <v>44459</v>
      </c>
      <c r="B181" s="6">
        <v>101.58</v>
      </c>
      <c r="C181" s="6">
        <v>102.51</v>
      </c>
      <c r="D181" s="6">
        <v>99.51</v>
      </c>
      <c r="E181" s="6">
        <v>101.55</v>
      </c>
      <c r="F181" s="15">
        <f t="shared" si="0"/>
        <v>104.86077325842579</v>
      </c>
      <c r="G181" s="15">
        <f t="shared" si="2"/>
        <v>106.43868117957874</v>
      </c>
      <c r="H181" s="8" t="str">
        <f t="shared" si="1"/>
        <v>Sell</v>
      </c>
      <c r="I181" s="83">
        <v>0</v>
      </c>
      <c r="J181" s="15">
        <f t="shared" si="24"/>
        <v>1229603.7418431984</v>
      </c>
    </row>
    <row r="182" spans="1:10" ht="13.2">
      <c r="A182" s="5">
        <v>44460</v>
      </c>
      <c r="B182" s="6">
        <v>102.15</v>
      </c>
      <c r="C182" s="6">
        <v>103.43</v>
      </c>
      <c r="D182" s="6">
        <v>101.18</v>
      </c>
      <c r="E182" s="6">
        <v>102.82</v>
      </c>
      <c r="F182" s="15">
        <f t="shared" si="0"/>
        <v>104.40726808988674</v>
      </c>
      <c r="G182" s="15">
        <f t="shared" si="2"/>
        <v>105.98725604853608</v>
      </c>
      <c r="H182" s="8" t="str">
        <f t="shared" si="1"/>
        <v>Sell</v>
      </c>
      <c r="I182" s="83">
        <v>0</v>
      </c>
      <c r="J182" s="15">
        <f t="shared" si="24"/>
        <v>1229603.7418431984</v>
      </c>
    </row>
    <row r="183" spans="1:10" ht="13.2">
      <c r="A183" s="5">
        <v>44461</v>
      </c>
      <c r="B183" s="6">
        <v>102.82</v>
      </c>
      <c r="C183" s="6">
        <v>104.56</v>
      </c>
      <c r="D183" s="6">
        <v>102.21</v>
      </c>
      <c r="E183" s="6">
        <v>104.38</v>
      </c>
      <c r="F183" s="15">
        <f t="shared" si="0"/>
        <v>104.40120851435636</v>
      </c>
      <c r="G183" s="15">
        <f t="shared" si="2"/>
        <v>105.63480104094059</v>
      </c>
      <c r="H183" s="8" t="str">
        <f t="shared" si="1"/>
        <v>Sell</v>
      </c>
      <c r="I183" s="83">
        <v>0</v>
      </c>
      <c r="J183" s="15">
        <f t="shared" si="24"/>
        <v>1229603.7418431984</v>
      </c>
    </row>
    <row r="184" spans="1:10" ht="13.2">
      <c r="A184" s="5">
        <v>44462</v>
      </c>
      <c r="B184" s="6">
        <v>104.89</v>
      </c>
      <c r="C184" s="6">
        <v>106.86</v>
      </c>
      <c r="D184" s="6">
        <v>103.89</v>
      </c>
      <c r="E184" s="6">
        <v>106.15</v>
      </c>
      <c r="F184" s="15">
        <f t="shared" si="0"/>
        <v>104.7898288444994</v>
      </c>
      <c r="G184" s="15">
        <f t="shared" si="2"/>
        <v>105.44702944173143</v>
      </c>
      <c r="H184" s="8" t="str">
        <f t="shared" si="1"/>
        <v>Sell</v>
      </c>
      <c r="I184" s="83">
        <v>0</v>
      </c>
      <c r="J184" s="15">
        <f t="shared" si="24"/>
        <v>1229603.7418431984</v>
      </c>
    </row>
    <row r="185" spans="1:10" ht="13.2">
      <c r="A185" s="5">
        <v>44463</v>
      </c>
      <c r="B185" s="6">
        <v>105.19</v>
      </c>
      <c r="C185" s="6">
        <v>106.05</v>
      </c>
      <c r="D185" s="6">
        <v>104.68</v>
      </c>
      <c r="E185" s="6">
        <v>105.8</v>
      </c>
      <c r="F185" s="15">
        <f t="shared" si="0"/>
        <v>105.01431132349953</v>
      </c>
      <c r="G185" s="15">
        <f t="shared" si="2"/>
        <v>105.35086985990213</v>
      </c>
      <c r="H185" s="8" t="str">
        <f t="shared" si="1"/>
        <v>Sell</v>
      </c>
      <c r="I185" s="83">
        <v>0</v>
      </c>
      <c r="J185" s="15">
        <f t="shared" si="24"/>
        <v>1229603.7418431984</v>
      </c>
    </row>
    <row r="186" spans="1:10" ht="13.2">
      <c r="A186" s="5">
        <v>44466</v>
      </c>
      <c r="B186" s="6">
        <v>105.07</v>
      </c>
      <c r="C186" s="6">
        <v>108.44</v>
      </c>
      <c r="D186" s="6">
        <v>103.44</v>
      </c>
      <c r="E186" s="6">
        <v>108.16</v>
      </c>
      <c r="F186" s="15">
        <f t="shared" si="0"/>
        <v>105.71335325161073</v>
      </c>
      <c r="G186" s="15">
        <f t="shared" si="2"/>
        <v>105.43142172472626</v>
      </c>
      <c r="H186" s="8" t="str">
        <f t="shared" si="1"/>
        <v>Buy</v>
      </c>
      <c r="I186" s="83">
        <f>J186/E186</f>
        <v>11368.377790710045</v>
      </c>
      <c r="J186" s="15">
        <f t="shared" si="24"/>
        <v>1229603.7418431984</v>
      </c>
    </row>
    <row r="187" spans="1:10" ht="13.2">
      <c r="A187" s="5">
        <v>44467</v>
      </c>
      <c r="B187" s="6">
        <v>106.84</v>
      </c>
      <c r="C187" s="6">
        <v>107.65</v>
      </c>
      <c r="D187" s="6">
        <v>101.42</v>
      </c>
      <c r="E187" s="6">
        <v>101.52</v>
      </c>
      <c r="F187" s="15">
        <f t="shared" si="0"/>
        <v>104.78149697347502</v>
      </c>
      <c r="G187" s="15">
        <f t="shared" si="2"/>
        <v>105.28699400222598</v>
      </c>
      <c r="H187" s="8" t="str">
        <f t="shared" si="1"/>
        <v>Sell</v>
      </c>
      <c r="I187" s="83">
        <v>0</v>
      </c>
      <c r="J187" s="15">
        <f t="shared" si="24"/>
        <v>1229603.7418431984</v>
      </c>
    </row>
    <row r="188" spans="1:10" ht="13.2">
      <c r="A188" s="5">
        <v>44468</v>
      </c>
      <c r="B188" s="6">
        <v>102.3</v>
      </c>
      <c r="C188" s="6">
        <v>102.66</v>
      </c>
      <c r="D188" s="6">
        <v>99.81</v>
      </c>
      <c r="E188" s="6">
        <v>100.35</v>
      </c>
      <c r="F188" s="15">
        <f t="shared" si="0"/>
        <v>103.79671986825835</v>
      </c>
      <c r="G188" s="15">
        <f t="shared" si="2"/>
        <v>104.95582197245538</v>
      </c>
      <c r="H188" s="8" t="str">
        <f t="shared" si="1"/>
        <v>Sell</v>
      </c>
      <c r="I188" s="83">
        <v>0</v>
      </c>
      <c r="J188" s="15">
        <f t="shared" si="24"/>
        <v>1229603.7418431984</v>
      </c>
    </row>
    <row r="189" spans="1:10" ht="13.2">
      <c r="A189" s="5">
        <v>44469</v>
      </c>
      <c r="B189" s="6">
        <v>102.08</v>
      </c>
      <c r="C189" s="6">
        <v>104.44</v>
      </c>
      <c r="D189" s="6">
        <v>101.99</v>
      </c>
      <c r="E189" s="6">
        <v>102.9</v>
      </c>
      <c r="F189" s="15">
        <f t="shared" si="0"/>
        <v>103.59744878642317</v>
      </c>
      <c r="G189" s="15">
        <f t="shared" si="2"/>
        <v>104.65396126444823</v>
      </c>
      <c r="H189" s="8" t="str">
        <f t="shared" si="1"/>
        <v>Sell</v>
      </c>
      <c r="I189" s="83">
        <v>0</v>
      </c>
      <c r="J189" s="15">
        <f t="shared" si="24"/>
        <v>1229603.7418431984</v>
      </c>
    </row>
    <row r="190" spans="1:10" ht="13.2">
      <c r="A190" s="5">
        <v>44470</v>
      </c>
      <c r="B190" s="6">
        <v>102.6</v>
      </c>
      <c r="C190" s="6">
        <v>103</v>
      </c>
      <c r="D190" s="6">
        <v>100.64</v>
      </c>
      <c r="E190" s="6">
        <v>102.45</v>
      </c>
      <c r="F190" s="15">
        <f t="shared" si="0"/>
        <v>103.34246016721802</v>
      </c>
      <c r="G190" s="15">
        <f t="shared" si="2"/>
        <v>104.36251657617485</v>
      </c>
      <c r="H190" s="8" t="str">
        <f t="shared" si="1"/>
        <v>Sell</v>
      </c>
      <c r="I190" s="83">
        <v>0</v>
      </c>
      <c r="J190" s="15">
        <f t="shared" si="24"/>
        <v>1229603.7418431984</v>
      </c>
    </row>
    <row r="191" spans="1:10" ht="13.2">
      <c r="A191" s="5">
        <v>44473</v>
      </c>
      <c r="B191" s="6">
        <v>101.74</v>
      </c>
      <c r="C191" s="6">
        <v>101.85</v>
      </c>
      <c r="D191" s="6">
        <v>99.82</v>
      </c>
      <c r="E191" s="6">
        <v>100.34</v>
      </c>
      <c r="F191" s="15">
        <f t="shared" si="0"/>
        <v>102.67524679672513</v>
      </c>
      <c r="G191" s="15">
        <f t="shared" si="2"/>
        <v>103.98756773629714</v>
      </c>
      <c r="H191" s="8" t="str">
        <f t="shared" si="1"/>
        <v>Sell</v>
      </c>
      <c r="I191" s="83">
        <v>0</v>
      </c>
      <c r="J191" s="15">
        <f t="shared" si="24"/>
        <v>1229603.7418431984</v>
      </c>
    </row>
    <row r="192" spans="1:10" ht="13.2">
      <c r="A192" s="5">
        <v>44474</v>
      </c>
      <c r="B192" s="6">
        <v>100.92</v>
      </c>
      <c r="C192" s="6">
        <v>102.87</v>
      </c>
      <c r="D192" s="6">
        <v>100.61</v>
      </c>
      <c r="E192" s="6">
        <v>101.81</v>
      </c>
      <c r="F192" s="15">
        <f t="shared" si="0"/>
        <v>102.48296973078622</v>
      </c>
      <c r="G192" s="15">
        <f t="shared" si="2"/>
        <v>103.65321262396138</v>
      </c>
      <c r="H192" s="8" t="str">
        <f t="shared" si="1"/>
        <v>Sell</v>
      </c>
      <c r="I192" s="83">
        <v>0</v>
      </c>
      <c r="J192" s="15">
        <f t="shared" si="24"/>
        <v>1229603.7418431984</v>
      </c>
    </row>
    <row r="193" spans="1:10" ht="13.2">
      <c r="A193" s="5">
        <v>44475</v>
      </c>
      <c r="B193" s="6">
        <v>100.45</v>
      </c>
      <c r="C193" s="6">
        <v>103.72</v>
      </c>
      <c r="D193" s="6">
        <v>100.35</v>
      </c>
      <c r="E193" s="6">
        <v>103.64</v>
      </c>
      <c r="F193" s="15">
        <f t="shared" si="0"/>
        <v>102.7400875683893</v>
      </c>
      <c r="G193" s="15">
        <f t="shared" si="2"/>
        <v>103.45029594494535</v>
      </c>
      <c r="H193" s="8" t="str">
        <f t="shared" si="1"/>
        <v>Sell</v>
      </c>
      <c r="I193" s="83">
        <v>0</v>
      </c>
      <c r="J193" s="15">
        <f t="shared" si="24"/>
        <v>1229603.7418431984</v>
      </c>
    </row>
    <row r="194" spans="1:10" ht="13.2">
      <c r="A194" s="5">
        <v>44476</v>
      </c>
      <c r="B194" s="6">
        <v>104.6</v>
      </c>
      <c r="C194" s="6">
        <v>107.95</v>
      </c>
      <c r="D194" s="6">
        <v>104.46</v>
      </c>
      <c r="E194" s="6">
        <v>106.45</v>
      </c>
      <c r="F194" s="15">
        <f t="shared" si="0"/>
        <v>103.56451255319168</v>
      </c>
      <c r="G194" s="15">
        <f t="shared" si="2"/>
        <v>103.47567741344454</v>
      </c>
      <c r="H194" s="8" t="str">
        <f t="shared" si="1"/>
        <v>Buy</v>
      </c>
      <c r="I194" s="83">
        <f>J194/E194</f>
        <v>11550.998044557993</v>
      </c>
      <c r="J194" s="15">
        <f t="shared" si="24"/>
        <v>1229603.7418431984</v>
      </c>
    </row>
    <row r="195" spans="1:10" ht="13.2">
      <c r="A195" s="5">
        <v>44477</v>
      </c>
      <c r="B195" s="6">
        <v>106.55</v>
      </c>
      <c r="C195" s="6">
        <v>107.28</v>
      </c>
      <c r="D195" s="6">
        <v>104.89</v>
      </c>
      <c r="E195" s="6">
        <v>105.06</v>
      </c>
      <c r="F195" s="15">
        <f t="shared" si="0"/>
        <v>103.89684309692686</v>
      </c>
      <c r="G195" s="15">
        <f t="shared" si="2"/>
        <v>103.56926978755172</v>
      </c>
      <c r="H195" s="8" t="str">
        <f t="shared" si="1"/>
        <v>Buy</v>
      </c>
      <c r="I195" s="83">
        <f t="shared" ref="I195:I233" si="25">I194</f>
        <v>11550.998044557993</v>
      </c>
      <c r="J195" s="15">
        <f t="shared" ref="J195:J233" si="26">I195*E195</f>
        <v>1213547.8545612628</v>
      </c>
    </row>
    <row r="196" spans="1:10" ht="13.2">
      <c r="A196" s="11">
        <v>44480</v>
      </c>
      <c r="B196" s="6">
        <v>104.62</v>
      </c>
      <c r="C196" s="6">
        <v>107.2</v>
      </c>
      <c r="D196" s="6">
        <v>104.02</v>
      </c>
      <c r="E196" s="6">
        <v>104.68</v>
      </c>
      <c r="F196" s="15">
        <f t="shared" si="0"/>
        <v>104.07087796427643</v>
      </c>
      <c r="G196" s="15">
        <f t="shared" si="2"/>
        <v>103.68073827126831</v>
      </c>
      <c r="H196" s="8" t="str">
        <f t="shared" si="1"/>
        <v>Buy</v>
      </c>
      <c r="I196" s="83">
        <f t="shared" si="25"/>
        <v>11550.998044557993</v>
      </c>
      <c r="J196" s="15">
        <f t="shared" si="26"/>
        <v>1209158.4753043307</v>
      </c>
    </row>
    <row r="197" spans="1:10" ht="13.2">
      <c r="A197" s="11">
        <v>44481</v>
      </c>
      <c r="B197" s="6">
        <v>105.17</v>
      </c>
      <c r="C197" s="6">
        <v>106.04</v>
      </c>
      <c r="D197" s="6">
        <v>104.34</v>
      </c>
      <c r="E197" s="6">
        <v>105.04</v>
      </c>
      <c r="F197" s="15">
        <f t="shared" si="0"/>
        <v>104.28623841665944</v>
      </c>
      <c r="G197" s="15">
        <f t="shared" si="2"/>
        <v>103.81529385913302</v>
      </c>
      <c r="H197" s="8" t="str">
        <f t="shared" si="1"/>
        <v>Buy</v>
      </c>
      <c r="I197" s="83">
        <f t="shared" si="25"/>
        <v>11550.998044557993</v>
      </c>
      <c r="J197" s="15">
        <f t="shared" si="26"/>
        <v>1213316.8346003718</v>
      </c>
    </row>
    <row r="198" spans="1:10" ht="13.2">
      <c r="A198" s="11">
        <v>44482</v>
      </c>
      <c r="B198" s="6">
        <v>106.28</v>
      </c>
      <c r="C198" s="6">
        <v>109.88</v>
      </c>
      <c r="D198" s="6">
        <v>106.25</v>
      </c>
      <c r="E198" s="6">
        <v>109.16</v>
      </c>
      <c r="F198" s="15">
        <f t="shared" si="0"/>
        <v>105.36929654629067</v>
      </c>
      <c r="G198" s="15">
        <f t="shared" si="2"/>
        <v>104.16062778961251</v>
      </c>
      <c r="H198" s="8" t="str">
        <f t="shared" si="1"/>
        <v>Buy</v>
      </c>
      <c r="I198" s="83">
        <f t="shared" si="25"/>
        <v>11550.998044557993</v>
      </c>
      <c r="J198" s="15">
        <f t="shared" si="26"/>
        <v>1260906.9465439506</v>
      </c>
    </row>
    <row r="199" spans="1:10" ht="13.2">
      <c r="A199" s="11">
        <v>44483</v>
      </c>
      <c r="B199" s="6">
        <v>110.5</v>
      </c>
      <c r="C199" s="6">
        <v>112.22</v>
      </c>
      <c r="D199" s="6">
        <v>109.63</v>
      </c>
      <c r="E199" s="6">
        <v>111.99</v>
      </c>
      <c r="F199" s="15">
        <f t="shared" si="0"/>
        <v>106.84056398044829</v>
      </c>
      <c r="G199" s="15">
        <f t="shared" si="2"/>
        <v>104.7561691653538</v>
      </c>
      <c r="H199" s="8" t="str">
        <f t="shared" si="1"/>
        <v>Buy</v>
      </c>
      <c r="I199" s="83">
        <f t="shared" si="25"/>
        <v>11550.998044557993</v>
      </c>
      <c r="J199" s="15">
        <f t="shared" si="26"/>
        <v>1293596.2710100496</v>
      </c>
    </row>
    <row r="200" spans="1:10" ht="13.2">
      <c r="A200" s="11">
        <v>44484</v>
      </c>
      <c r="B200" s="6">
        <v>112.51</v>
      </c>
      <c r="C200" s="6">
        <v>112.84</v>
      </c>
      <c r="D200" s="6">
        <v>111.11</v>
      </c>
      <c r="E200" s="6">
        <v>112.12</v>
      </c>
      <c r="F200" s="15">
        <f t="shared" si="0"/>
        <v>108.01377198479311</v>
      </c>
      <c r="G200" s="15">
        <f t="shared" si="2"/>
        <v>105.48008090300698</v>
      </c>
      <c r="H200" s="8" t="str">
        <f t="shared" si="1"/>
        <v>Buy</v>
      </c>
      <c r="I200" s="83">
        <f t="shared" si="25"/>
        <v>11550.998044557993</v>
      </c>
      <c r="J200" s="15">
        <f t="shared" si="26"/>
        <v>1295097.9007558422</v>
      </c>
    </row>
    <row r="201" spans="1:10" ht="13.2">
      <c r="A201" s="11">
        <v>44487</v>
      </c>
      <c r="B201" s="6">
        <v>111.9</v>
      </c>
      <c r="C201" s="6">
        <v>116.88</v>
      </c>
      <c r="D201" s="6">
        <v>111.37</v>
      </c>
      <c r="E201" s="6">
        <v>116.43</v>
      </c>
      <c r="F201" s="15">
        <f t="shared" si="0"/>
        <v>109.8840448770613</v>
      </c>
      <c r="G201" s="15">
        <f t="shared" si="2"/>
        <v>106.45873956390794</v>
      </c>
      <c r="H201" s="8" t="str">
        <f t="shared" si="1"/>
        <v>Buy</v>
      </c>
      <c r="I201" s="83">
        <f t="shared" si="25"/>
        <v>11550.998044557993</v>
      </c>
      <c r="J201" s="15">
        <f t="shared" si="26"/>
        <v>1344882.7023278873</v>
      </c>
    </row>
    <row r="202" spans="1:10" ht="13.2">
      <c r="A202" s="11">
        <v>44488</v>
      </c>
      <c r="B202" s="6">
        <v>116.16</v>
      </c>
      <c r="C202" s="6">
        <v>117.17</v>
      </c>
      <c r="D202" s="6">
        <v>114.47</v>
      </c>
      <c r="E202" s="6">
        <v>116.33</v>
      </c>
      <c r="F202" s="15">
        <f t="shared" si="0"/>
        <v>111.31647934882545</v>
      </c>
      <c r="G202" s="15">
        <f t="shared" si="2"/>
        <v>107.53823729388961</v>
      </c>
      <c r="H202" s="8" t="str">
        <f t="shared" si="1"/>
        <v>Buy</v>
      </c>
      <c r="I202" s="83">
        <f t="shared" si="25"/>
        <v>11550.998044557993</v>
      </c>
      <c r="J202" s="15">
        <f t="shared" si="26"/>
        <v>1343727.6025234314</v>
      </c>
    </row>
    <row r="203" spans="1:10" ht="13.2">
      <c r="A203" s="11">
        <v>44489</v>
      </c>
      <c r="B203" s="6">
        <v>116.29</v>
      </c>
      <c r="C203" s="6">
        <v>118.3</v>
      </c>
      <c r="D203" s="6">
        <v>115.42</v>
      </c>
      <c r="E203" s="6">
        <v>116.39</v>
      </c>
      <c r="F203" s="15">
        <f t="shared" si="0"/>
        <v>112.4439283824198</v>
      </c>
      <c r="G203" s="15">
        <f t="shared" si="2"/>
        <v>108.62839086911855</v>
      </c>
      <c r="H203" s="8" t="str">
        <f t="shared" si="1"/>
        <v>Buy</v>
      </c>
      <c r="I203" s="83">
        <f t="shared" si="25"/>
        <v>11550.998044557993</v>
      </c>
      <c r="J203" s="15">
        <f t="shared" si="26"/>
        <v>1344420.6624061048</v>
      </c>
    </row>
    <row r="204" spans="1:10" ht="13.2">
      <c r="A204" s="11">
        <v>44490</v>
      </c>
      <c r="B204" s="6">
        <v>116.5</v>
      </c>
      <c r="C204" s="6">
        <v>119.68</v>
      </c>
      <c r="D204" s="6">
        <v>116.26</v>
      </c>
      <c r="E204" s="6">
        <v>119.33</v>
      </c>
      <c r="F204" s="15">
        <f t="shared" si="0"/>
        <v>113.97416651965985</v>
      </c>
      <c r="G204" s="15">
        <f t="shared" si="2"/>
        <v>109.81634101368329</v>
      </c>
      <c r="H204" s="8" t="str">
        <f t="shared" si="1"/>
        <v>Buy</v>
      </c>
      <c r="I204" s="83">
        <f t="shared" si="25"/>
        <v>11550.998044557993</v>
      </c>
      <c r="J204" s="15">
        <f t="shared" si="26"/>
        <v>1378380.5966571053</v>
      </c>
    </row>
    <row r="205" spans="1:10" ht="13.2">
      <c r="A205" s="11">
        <v>44491</v>
      </c>
      <c r="B205" s="6">
        <v>120.83</v>
      </c>
      <c r="C205" s="6">
        <v>121.56</v>
      </c>
      <c r="D205" s="6">
        <v>118.37</v>
      </c>
      <c r="E205" s="6">
        <v>119.82</v>
      </c>
      <c r="F205" s="15">
        <f t="shared" si="0"/>
        <v>115.2732406264021</v>
      </c>
      <c r="G205" s="15">
        <f t="shared" si="2"/>
        <v>111.02898537206525</v>
      </c>
      <c r="H205" s="8" t="str">
        <f t="shared" si="1"/>
        <v>Buy</v>
      </c>
      <c r="I205" s="83">
        <f t="shared" si="25"/>
        <v>11550.998044557993</v>
      </c>
      <c r="J205" s="15">
        <f t="shared" si="26"/>
        <v>1384040.5856989387</v>
      </c>
    </row>
    <row r="206" spans="1:10" ht="13.2">
      <c r="A206" s="11">
        <v>44494</v>
      </c>
      <c r="B206" s="6">
        <v>120.52</v>
      </c>
      <c r="C206" s="6">
        <v>123.46</v>
      </c>
      <c r="D206" s="6">
        <v>118.6</v>
      </c>
      <c r="E206" s="6">
        <v>122.36</v>
      </c>
      <c r="F206" s="15">
        <f t="shared" si="0"/>
        <v>116.8480760427572</v>
      </c>
      <c r="G206" s="15">
        <f t="shared" si="2"/>
        <v>112.32211663221902</v>
      </c>
      <c r="H206" s="8" t="str">
        <f t="shared" si="1"/>
        <v>Buy</v>
      </c>
      <c r="I206" s="83">
        <f t="shared" si="25"/>
        <v>11550.998044557993</v>
      </c>
      <c r="J206" s="15">
        <f t="shared" si="26"/>
        <v>1413380.120732116</v>
      </c>
    </row>
    <row r="207" spans="1:10" ht="13.2">
      <c r="A207" s="11">
        <v>44495</v>
      </c>
      <c r="B207" s="6">
        <v>122.99</v>
      </c>
      <c r="C207" s="6">
        <v>127.2</v>
      </c>
      <c r="D207" s="6">
        <v>122.58</v>
      </c>
      <c r="E207" s="6">
        <v>122.93</v>
      </c>
      <c r="F207" s="15">
        <f t="shared" si="0"/>
        <v>118.19961469992226</v>
      </c>
      <c r="G207" s="15">
        <f t="shared" si="2"/>
        <v>113.62822731393085</v>
      </c>
      <c r="H207" s="8" t="str">
        <f t="shared" si="1"/>
        <v>Buy</v>
      </c>
      <c r="I207" s="83">
        <f t="shared" si="25"/>
        <v>11550.998044557993</v>
      </c>
      <c r="J207" s="15">
        <f t="shared" si="26"/>
        <v>1419964.1896175141</v>
      </c>
    </row>
    <row r="208" spans="1:10" ht="13.2">
      <c r="A208" s="11">
        <v>44496</v>
      </c>
      <c r="B208" s="6">
        <v>121.63</v>
      </c>
      <c r="C208" s="6">
        <v>128.08000000000001</v>
      </c>
      <c r="D208" s="6">
        <v>121.05</v>
      </c>
      <c r="E208" s="6">
        <v>122.28</v>
      </c>
      <c r="F208" s="15">
        <f t="shared" si="0"/>
        <v>119.10636698882843</v>
      </c>
      <c r="G208" s="15">
        <f t="shared" si="2"/>
        <v>114.84559168613032</v>
      </c>
      <c r="H208" s="8" t="str">
        <f t="shared" si="1"/>
        <v>Buy</v>
      </c>
      <c r="I208" s="83">
        <f t="shared" si="25"/>
        <v>11550.998044557993</v>
      </c>
      <c r="J208" s="15">
        <f t="shared" si="26"/>
        <v>1412456.0408885514</v>
      </c>
    </row>
    <row r="209" spans="1:10" ht="13.2">
      <c r="A209" s="11">
        <v>44497</v>
      </c>
      <c r="B209" s="6">
        <v>122.86</v>
      </c>
      <c r="C209" s="6">
        <v>123.5</v>
      </c>
      <c r="D209" s="6">
        <v>120.26</v>
      </c>
      <c r="E209" s="6">
        <v>121.16</v>
      </c>
      <c r="F209" s="15">
        <f t="shared" si="0"/>
        <v>119.5627298801999</v>
      </c>
      <c r="G209" s="15">
        <f t="shared" si="2"/>
        <v>115.89384461814578</v>
      </c>
      <c r="H209" s="8" t="str">
        <f t="shared" si="1"/>
        <v>Buy</v>
      </c>
      <c r="I209" s="83">
        <f t="shared" si="25"/>
        <v>11550.998044557993</v>
      </c>
      <c r="J209" s="15">
        <f t="shared" si="26"/>
        <v>1399518.9230786464</v>
      </c>
    </row>
    <row r="210" spans="1:10" ht="13.2">
      <c r="A210" s="11">
        <v>44498</v>
      </c>
      <c r="B210" s="6">
        <v>120.95</v>
      </c>
      <c r="C210" s="6">
        <v>122.57</v>
      </c>
      <c r="D210" s="6">
        <v>119.88</v>
      </c>
      <c r="E210" s="6">
        <v>120.23</v>
      </c>
      <c r="F210" s="15">
        <f t="shared" si="0"/>
        <v>119.71101212904438</v>
      </c>
      <c r="G210" s="15">
        <f t="shared" si="2"/>
        <v>116.74210406501214</v>
      </c>
      <c r="H210" s="8" t="str">
        <f t="shared" si="1"/>
        <v>Buy</v>
      </c>
      <c r="I210" s="83">
        <f t="shared" si="25"/>
        <v>11550.998044557993</v>
      </c>
      <c r="J210" s="15">
        <f t="shared" si="26"/>
        <v>1388776.4948972075</v>
      </c>
    </row>
    <row r="211" spans="1:10" ht="13.2">
      <c r="A211" s="5">
        <v>44501</v>
      </c>
      <c r="B211" s="6">
        <v>119.45</v>
      </c>
      <c r="C211" s="6">
        <v>125.67</v>
      </c>
      <c r="D211" s="6">
        <v>118.13</v>
      </c>
      <c r="E211" s="6">
        <v>125.23</v>
      </c>
      <c r="F211" s="15">
        <f t="shared" si="0"/>
        <v>120.93745387814565</v>
      </c>
      <c r="G211" s="15">
        <f t="shared" si="2"/>
        <v>117.67440402348625</v>
      </c>
      <c r="H211" s="8" t="str">
        <f t="shared" si="1"/>
        <v>Buy</v>
      </c>
      <c r="I211" s="83">
        <f t="shared" si="25"/>
        <v>11550.998044557993</v>
      </c>
      <c r="J211" s="15">
        <f t="shared" si="26"/>
        <v>1446531.4851199975</v>
      </c>
    </row>
    <row r="212" spans="1:10" ht="13.2">
      <c r="A212" s="5">
        <v>44502</v>
      </c>
      <c r="B212" s="6">
        <v>124.98</v>
      </c>
      <c r="C212" s="6">
        <v>128.46</v>
      </c>
      <c r="D212" s="6">
        <v>124.2</v>
      </c>
      <c r="E212" s="6">
        <v>127.63</v>
      </c>
      <c r="F212" s="15">
        <f t="shared" si="0"/>
        <v>122.42468634966883</v>
      </c>
      <c r="G212" s="15">
        <f t="shared" si="2"/>
        <v>118.73002231819349</v>
      </c>
      <c r="H212" s="8" t="str">
        <f t="shared" si="1"/>
        <v>Buy</v>
      </c>
      <c r="I212" s="83">
        <f t="shared" si="25"/>
        <v>11550.998044557993</v>
      </c>
      <c r="J212" s="15">
        <f t="shared" si="26"/>
        <v>1474253.8804269366</v>
      </c>
    </row>
    <row r="213" spans="1:10" ht="13.2">
      <c r="A213" s="5">
        <v>44503</v>
      </c>
      <c r="B213" s="6">
        <v>127.75</v>
      </c>
      <c r="C213" s="6">
        <v>130.6</v>
      </c>
      <c r="D213" s="6">
        <v>126.79</v>
      </c>
      <c r="E213" s="6">
        <v>130.53</v>
      </c>
      <c r="F213" s="15">
        <f t="shared" si="0"/>
        <v>124.22586716085354</v>
      </c>
      <c r="G213" s="15">
        <f t="shared" si="2"/>
        <v>119.95132117211794</v>
      </c>
      <c r="H213" s="8" t="str">
        <f t="shared" si="1"/>
        <v>Buy</v>
      </c>
      <c r="I213" s="83">
        <f t="shared" si="25"/>
        <v>11550.998044557993</v>
      </c>
      <c r="J213" s="15">
        <f t="shared" si="26"/>
        <v>1507751.7747561547</v>
      </c>
    </row>
    <row r="214" spans="1:10" ht="13.2">
      <c r="A214" s="5">
        <v>44504</v>
      </c>
      <c r="B214" s="6">
        <v>132.01</v>
      </c>
      <c r="C214" s="6">
        <v>139</v>
      </c>
      <c r="D214" s="6">
        <v>130.77000000000001</v>
      </c>
      <c r="E214" s="6">
        <v>137.5</v>
      </c>
      <c r="F214" s="15">
        <f t="shared" si="0"/>
        <v>127.17567445844163</v>
      </c>
      <c r="G214" s="15">
        <f t="shared" si="2"/>
        <v>121.55673301352321</v>
      </c>
      <c r="H214" s="8" t="str">
        <f t="shared" si="1"/>
        <v>Buy</v>
      </c>
      <c r="I214" s="83">
        <f t="shared" si="25"/>
        <v>11550.998044557993</v>
      </c>
      <c r="J214" s="15">
        <f t="shared" si="26"/>
        <v>1588262.231126724</v>
      </c>
    </row>
    <row r="215" spans="1:10" ht="13.2">
      <c r="A215" s="5">
        <v>44505</v>
      </c>
      <c r="B215" s="6">
        <v>139.19</v>
      </c>
      <c r="C215" s="6">
        <v>141.22</v>
      </c>
      <c r="D215" s="6">
        <v>134.41999999999999</v>
      </c>
      <c r="E215" s="6">
        <v>136.34</v>
      </c>
      <c r="F215" s="15">
        <f t="shared" si="0"/>
        <v>129.21219124545459</v>
      </c>
      <c r="G215" s="15">
        <f t="shared" si="2"/>
        <v>123.25794595395242</v>
      </c>
      <c r="H215" s="8" t="str">
        <f t="shared" si="1"/>
        <v>Buy</v>
      </c>
      <c r="I215" s="83">
        <f t="shared" si="25"/>
        <v>11550.998044557993</v>
      </c>
      <c r="J215" s="15">
        <f t="shared" si="26"/>
        <v>1574863.0733950369</v>
      </c>
    </row>
    <row r="216" spans="1:10" ht="13.2">
      <c r="A216" s="5">
        <v>44508</v>
      </c>
      <c r="B216" s="6">
        <v>137.69999999999999</v>
      </c>
      <c r="C216" s="6">
        <v>153.6</v>
      </c>
      <c r="D216" s="6">
        <v>137.69999999999999</v>
      </c>
      <c r="E216" s="6">
        <v>150.16</v>
      </c>
      <c r="F216" s="15">
        <f t="shared" si="0"/>
        <v>133.86725985757579</v>
      </c>
      <c r="G216" s="15">
        <f t="shared" si="2"/>
        <v>125.61557126586871</v>
      </c>
      <c r="H216" s="8" t="str">
        <f t="shared" si="1"/>
        <v>Buy</v>
      </c>
      <c r="I216" s="83">
        <f t="shared" si="25"/>
        <v>11550.998044557993</v>
      </c>
      <c r="J216" s="15">
        <f t="shared" si="26"/>
        <v>1734497.8663708281</v>
      </c>
    </row>
    <row r="217" spans="1:10" ht="13.2">
      <c r="A217" s="5">
        <v>44509</v>
      </c>
      <c r="B217" s="6">
        <v>154.01</v>
      </c>
      <c r="C217" s="6">
        <v>155.65</v>
      </c>
      <c r="D217" s="6">
        <v>143.88999999999999</v>
      </c>
      <c r="E217" s="6">
        <v>148.91999999999999</v>
      </c>
      <c r="F217" s="15">
        <f t="shared" si="0"/>
        <v>137.21231322255895</v>
      </c>
      <c r="G217" s="15">
        <f t="shared" si="2"/>
        <v>128.19262503402209</v>
      </c>
      <c r="H217" s="8" t="str">
        <f t="shared" si="1"/>
        <v>Buy</v>
      </c>
      <c r="I217" s="83">
        <f t="shared" si="25"/>
        <v>11550.998044557993</v>
      </c>
      <c r="J217" s="15">
        <f t="shared" si="26"/>
        <v>1720174.6287955763</v>
      </c>
    </row>
    <row r="218" spans="1:10" ht="13.2">
      <c r="A218" s="11">
        <v>44510</v>
      </c>
      <c r="B218" s="6">
        <v>143.93</v>
      </c>
      <c r="C218" s="6">
        <v>146.30000000000001</v>
      </c>
      <c r="D218" s="6">
        <v>138.52000000000001</v>
      </c>
      <c r="E218" s="6">
        <v>139.87</v>
      </c>
      <c r="F218" s="15">
        <f t="shared" si="0"/>
        <v>137.80291028421252</v>
      </c>
      <c r="G218" s="15">
        <f t="shared" si="2"/>
        <v>130.32824397850885</v>
      </c>
      <c r="H218" s="8" t="str">
        <f t="shared" si="1"/>
        <v>Buy</v>
      </c>
      <c r="I218" s="83">
        <f t="shared" si="25"/>
        <v>11550.998044557993</v>
      </c>
      <c r="J218" s="15">
        <f t="shared" si="26"/>
        <v>1615638.0964923266</v>
      </c>
    </row>
    <row r="219" spans="1:10" ht="13.2">
      <c r="A219" s="11">
        <v>44511</v>
      </c>
      <c r="B219" s="6">
        <v>142.96</v>
      </c>
      <c r="C219" s="6">
        <v>146.47</v>
      </c>
      <c r="D219" s="6">
        <v>140.84</v>
      </c>
      <c r="E219" s="6">
        <v>146.01</v>
      </c>
      <c r="F219" s="15">
        <f t="shared" si="0"/>
        <v>139.62670799883196</v>
      </c>
      <c r="G219" s="15">
        <f t="shared" si="2"/>
        <v>132.39456931635843</v>
      </c>
      <c r="H219" s="8" t="str">
        <f t="shared" si="1"/>
        <v>Buy</v>
      </c>
      <c r="I219" s="83">
        <f t="shared" si="25"/>
        <v>11550.998044557993</v>
      </c>
      <c r="J219" s="15">
        <f t="shared" si="26"/>
        <v>1686561.2244859124</v>
      </c>
    </row>
    <row r="220" spans="1:10" ht="13.2">
      <c r="A220" s="11">
        <v>44512</v>
      </c>
      <c r="B220" s="6">
        <v>146.03</v>
      </c>
      <c r="C220" s="6">
        <v>148.59</v>
      </c>
      <c r="D220" s="6">
        <v>144.25</v>
      </c>
      <c r="E220" s="6">
        <v>147.88999999999999</v>
      </c>
      <c r="F220" s="15">
        <f t="shared" si="0"/>
        <v>141.46299511020263</v>
      </c>
      <c r="G220" s="15">
        <f t="shared" si="2"/>
        <v>134.40977504832381</v>
      </c>
      <c r="H220" s="8" t="str">
        <f t="shared" si="1"/>
        <v>Buy</v>
      </c>
      <c r="I220" s="83">
        <f t="shared" si="25"/>
        <v>11550.998044557993</v>
      </c>
      <c r="J220" s="15">
        <f t="shared" si="26"/>
        <v>1708277.1008096815</v>
      </c>
    </row>
    <row r="221" spans="1:10" ht="13.2">
      <c r="A221" s="11">
        <v>44515</v>
      </c>
      <c r="B221" s="6">
        <v>148</v>
      </c>
      <c r="C221" s="6">
        <v>148.97999999999999</v>
      </c>
      <c r="D221" s="6">
        <v>142.86000000000001</v>
      </c>
      <c r="E221" s="6">
        <v>146.49</v>
      </c>
      <c r="F221" s="15">
        <f t="shared" si="0"/>
        <v>142.58010730793538</v>
      </c>
      <c r="G221" s="15">
        <f t="shared" si="2"/>
        <v>136.22540443934861</v>
      </c>
      <c r="H221" s="8" t="str">
        <f t="shared" si="1"/>
        <v>Buy</v>
      </c>
      <c r="I221" s="83">
        <f t="shared" si="25"/>
        <v>11550.998044557993</v>
      </c>
      <c r="J221" s="15">
        <f t="shared" si="26"/>
        <v>1692105.7035473005</v>
      </c>
    </row>
    <row r="222" spans="1:10" ht="13.2">
      <c r="A222" s="11">
        <v>44516</v>
      </c>
      <c r="B222" s="6">
        <v>145.93</v>
      </c>
      <c r="C222" s="6">
        <v>153.08000000000001</v>
      </c>
      <c r="D222" s="6">
        <v>145.34</v>
      </c>
      <c r="E222" s="6">
        <v>152.44999999999999</v>
      </c>
      <c r="F222" s="15">
        <f t="shared" si="0"/>
        <v>144.77341679506085</v>
      </c>
      <c r="G222" s="15">
        <f t="shared" si="2"/>
        <v>138.124962740618</v>
      </c>
      <c r="H222" s="8" t="str">
        <f t="shared" si="1"/>
        <v>Buy</v>
      </c>
      <c r="I222" s="83">
        <f t="shared" si="25"/>
        <v>11550.998044557993</v>
      </c>
      <c r="J222" s="15">
        <f t="shared" si="26"/>
        <v>1760949.651892866</v>
      </c>
    </row>
    <row r="223" spans="1:10" ht="13.2">
      <c r="A223" s="11">
        <v>44517</v>
      </c>
      <c r="B223" s="6">
        <v>151.97999999999999</v>
      </c>
      <c r="C223" s="6">
        <v>154.66</v>
      </c>
      <c r="D223" s="6">
        <v>149.69</v>
      </c>
      <c r="E223" s="6">
        <v>151.34</v>
      </c>
      <c r="F223" s="15">
        <f t="shared" si="0"/>
        <v>146.23265750726955</v>
      </c>
      <c r="G223" s="15">
        <f t="shared" si="2"/>
        <v>139.92667268876278</v>
      </c>
      <c r="H223" s="8" t="str">
        <f t="shared" si="1"/>
        <v>Buy</v>
      </c>
      <c r="I223" s="83">
        <f t="shared" si="25"/>
        <v>11550.998044557993</v>
      </c>
      <c r="J223" s="15">
        <f t="shared" si="26"/>
        <v>1748128.0440634068</v>
      </c>
    </row>
    <row r="224" spans="1:10" ht="13.2">
      <c r="A224" s="11">
        <v>44518</v>
      </c>
      <c r="B224" s="6">
        <v>157.07</v>
      </c>
      <c r="C224" s="6">
        <v>158.88999999999999</v>
      </c>
      <c r="D224" s="6">
        <v>152.56</v>
      </c>
      <c r="E224" s="6">
        <v>155.02000000000001</v>
      </c>
      <c r="F224" s="15">
        <f t="shared" si="0"/>
        <v>148.18540028343187</v>
      </c>
      <c r="G224" s="15">
        <f t="shared" si="2"/>
        <v>141.76194548757815</v>
      </c>
      <c r="H224" s="8" t="str">
        <f t="shared" si="1"/>
        <v>Buy</v>
      </c>
      <c r="I224" s="83">
        <f t="shared" si="25"/>
        <v>11550.998044557993</v>
      </c>
      <c r="J224" s="15">
        <f t="shared" si="26"/>
        <v>1790635.7168673803</v>
      </c>
    </row>
    <row r="225" spans="1:10" ht="13.2">
      <c r="A225" s="11">
        <v>44519</v>
      </c>
      <c r="B225" s="6">
        <v>155.76</v>
      </c>
      <c r="C225" s="6">
        <v>156.91999999999999</v>
      </c>
      <c r="D225" s="6">
        <v>153.44999999999999</v>
      </c>
      <c r="E225" s="6">
        <v>155.41</v>
      </c>
      <c r="F225" s="15">
        <f t="shared" si="0"/>
        <v>149.79086688711368</v>
      </c>
      <c r="G225" s="15">
        <f t="shared" si="2"/>
        <v>143.54615024303047</v>
      </c>
      <c r="H225" s="8" t="str">
        <f t="shared" si="1"/>
        <v>Buy</v>
      </c>
      <c r="I225" s="83">
        <f t="shared" si="25"/>
        <v>11550.998044557993</v>
      </c>
      <c r="J225" s="15">
        <f t="shared" si="26"/>
        <v>1795140.6061047576</v>
      </c>
    </row>
    <row r="226" spans="1:10" ht="13.2">
      <c r="A226" s="11">
        <v>44522</v>
      </c>
      <c r="B226" s="6">
        <v>157.13999999999999</v>
      </c>
      <c r="C226" s="6">
        <v>161.88</v>
      </c>
      <c r="D226" s="6">
        <v>152.38999999999999</v>
      </c>
      <c r="E226" s="6">
        <v>152.52000000000001</v>
      </c>
      <c r="F226" s="15">
        <f t="shared" si="0"/>
        <v>150.39734091219952</v>
      </c>
      <c r="G226" s="15">
        <f t="shared" si="2"/>
        <v>145.06863705840135</v>
      </c>
      <c r="H226" s="8" t="str">
        <f t="shared" si="1"/>
        <v>Buy</v>
      </c>
      <c r="I226" s="83">
        <f t="shared" si="25"/>
        <v>11550.998044557993</v>
      </c>
      <c r="J226" s="15">
        <f t="shared" si="26"/>
        <v>1761758.2217559852</v>
      </c>
    </row>
    <row r="227" spans="1:10" ht="13.2">
      <c r="A227" s="11">
        <v>44523</v>
      </c>
      <c r="B227" s="6">
        <v>150.41</v>
      </c>
      <c r="C227" s="6">
        <v>152.66</v>
      </c>
      <c r="D227" s="6">
        <v>145.30000000000001</v>
      </c>
      <c r="E227" s="6">
        <v>149.91999999999999</v>
      </c>
      <c r="F227" s="15">
        <f t="shared" si="0"/>
        <v>150.29126515393295</v>
      </c>
      <c r="G227" s="15">
        <f t="shared" si="2"/>
        <v>146.22922107963061</v>
      </c>
      <c r="H227" s="8" t="str">
        <f t="shared" si="1"/>
        <v>Buy</v>
      </c>
      <c r="I227" s="83">
        <f t="shared" si="25"/>
        <v>11550.998044557993</v>
      </c>
      <c r="J227" s="15">
        <f t="shared" si="26"/>
        <v>1731725.6268401342</v>
      </c>
    </row>
    <row r="228" spans="1:10" ht="13.2">
      <c r="A228" s="11">
        <v>44524</v>
      </c>
      <c r="B228" s="6">
        <v>149.46</v>
      </c>
      <c r="C228" s="6">
        <v>157.93</v>
      </c>
      <c r="D228" s="6">
        <v>147.19</v>
      </c>
      <c r="E228" s="6">
        <v>157.80000000000001</v>
      </c>
      <c r="F228" s="15">
        <f t="shared" si="0"/>
        <v>151.9598728975034</v>
      </c>
      <c r="G228" s="15">
        <f t="shared" si="2"/>
        <v>147.50269926138012</v>
      </c>
      <c r="H228" s="8" t="str">
        <f t="shared" si="1"/>
        <v>Buy</v>
      </c>
      <c r="I228" s="83">
        <f t="shared" si="25"/>
        <v>11550.998044557993</v>
      </c>
      <c r="J228" s="15">
        <f t="shared" si="26"/>
        <v>1822747.4914312514</v>
      </c>
    </row>
    <row r="229" spans="1:10" ht="13.2">
      <c r="A229" s="11">
        <v>44526</v>
      </c>
      <c r="B229" s="6">
        <v>155.80000000000001</v>
      </c>
      <c r="C229" s="6">
        <v>158.1</v>
      </c>
      <c r="D229" s="6">
        <v>152.81</v>
      </c>
      <c r="E229" s="6">
        <v>154.81</v>
      </c>
      <c r="F229" s="15">
        <f t="shared" si="0"/>
        <v>152.59323447583597</v>
      </c>
      <c r="G229" s="15">
        <f t="shared" si="2"/>
        <v>148.63392930903697</v>
      </c>
      <c r="H229" s="8" t="str">
        <f t="shared" si="1"/>
        <v>Buy</v>
      </c>
      <c r="I229" s="83">
        <f t="shared" si="25"/>
        <v>11550.998044557993</v>
      </c>
      <c r="J229" s="15">
        <f t="shared" si="26"/>
        <v>1788210.0072780231</v>
      </c>
    </row>
    <row r="230" spans="1:10" ht="13.2">
      <c r="A230" s="11">
        <v>44529</v>
      </c>
      <c r="B230" s="6">
        <v>157.5</v>
      </c>
      <c r="C230" s="6">
        <v>162.51</v>
      </c>
      <c r="D230" s="6">
        <v>156.1</v>
      </c>
      <c r="E230" s="6">
        <v>161.91</v>
      </c>
      <c r="F230" s="15">
        <f t="shared" si="0"/>
        <v>154.66362681453907</v>
      </c>
      <c r="G230" s="15">
        <f t="shared" si="2"/>
        <v>149.97386208803744</v>
      </c>
      <c r="H230" s="8" t="str">
        <f t="shared" si="1"/>
        <v>Buy</v>
      </c>
      <c r="I230" s="83">
        <f t="shared" si="25"/>
        <v>11550.998044557993</v>
      </c>
      <c r="J230" s="15">
        <f t="shared" si="26"/>
        <v>1870222.0933943847</v>
      </c>
    </row>
    <row r="231" spans="1:10" ht="13.2">
      <c r="A231" s="11">
        <v>44530</v>
      </c>
      <c r="B231" s="6">
        <v>163.28</v>
      </c>
      <c r="C231" s="6">
        <v>164.46</v>
      </c>
      <c r="D231" s="6">
        <v>155.68</v>
      </c>
      <c r="E231" s="6">
        <v>158.37</v>
      </c>
      <c r="F231" s="15">
        <f t="shared" si="0"/>
        <v>155.48726530019704</v>
      </c>
      <c r="G231" s="15">
        <f t="shared" si="2"/>
        <v>151.19906280185069</v>
      </c>
      <c r="H231" s="8" t="str">
        <f t="shared" si="1"/>
        <v>Buy</v>
      </c>
      <c r="I231" s="83">
        <f t="shared" si="25"/>
        <v>11550.998044557993</v>
      </c>
      <c r="J231" s="15">
        <f t="shared" si="26"/>
        <v>1829331.5603166495</v>
      </c>
    </row>
    <row r="232" spans="1:10" ht="13.2">
      <c r="A232" s="5">
        <v>44531</v>
      </c>
      <c r="B232" s="6">
        <v>160.37</v>
      </c>
      <c r="C232" s="6">
        <v>160.88</v>
      </c>
      <c r="D232" s="6">
        <v>148.91999999999999</v>
      </c>
      <c r="E232" s="6">
        <v>149.11000000000001</v>
      </c>
      <c r="F232" s="15">
        <f t="shared" si="0"/>
        <v>154.07009523348657</v>
      </c>
      <c r="G232" s="15">
        <f t="shared" si="2"/>
        <v>151.83707000888089</v>
      </c>
      <c r="H232" s="8" t="str">
        <f t="shared" si="1"/>
        <v>Buy</v>
      </c>
      <c r="I232" s="83">
        <f t="shared" si="25"/>
        <v>11550.998044557993</v>
      </c>
      <c r="J232" s="15">
        <f t="shared" si="26"/>
        <v>1722369.3184240425</v>
      </c>
    </row>
    <row r="233" spans="1:10" ht="13.2">
      <c r="A233" s="5">
        <v>44532</v>
      </c>
      <c r="B233" s="6">
        <v>147.68</v>
      </c>
      <c r="C233" s="6">
        <v>152.53</v>
      </c>
      <c r="D233" s="6">
        <v>146.47</v>
      </c>
      <c r="E233" s="6">
        <v>150.68</v>
      </c>
      <c r="F233" s="15">
        <f t="shared" si="0"/>
        <v>153.31674073715621</v>
      </c>
      <c r="G233" s="15">
        <f t="shared" si="2"/>
        <v>152.16588572627541</v>
      </c>
      <c r="H233" s="8" t="str">
        <f t="shared" si="1"/>
        <v>Buy</v>
      </c>
      <c r="I233" s="83">
        <f t="shared" si="25"/>
        <v>11550.998044557993</v>
      </c>
      <c r="J233" s="15">
        <f t="shared" si="26"/>
        <v>1740504.3853539985</v>
      </c>
    </row>
    <row r="234" spans="1:10" ht="13.2">
      <c r="A234" s="5">
        <v>44533</v>
      </c>
      <c r="B234" s="6">
        <v>151.65</v>
      </c>
      <c r="C234" s="6">
        <v>152.38</v>
      </c>
      <c r="D234" s="6">
        <v>140.72</v>
      </c>
      <c r="E234" s="6">
        <v>144.01</v>
      </c>
      <c r="F234" s="15">
        <f t="shared" si="0"/>
        <v>151.24857612889929</v>
      </c>
      <c r="G234" s="15">
        <f t="shared" si="2"/>
        <v>151.96203914908071</v>
      </c>
      <c r="H234" s="8" t="str">
        <f t="shared" si="1"/>
        <v>Sell</v>
      </c>
      <c r="I234" s="83">
        <v>0</v>
      </c>
      <c r="J234" s="15">
        <f t="shared" ref="J234:J248" si="27">J233</f>
        <v>1740504.3853539985</v>
      </c>
    </row>
    <row r="235" spans="1:10" ht="13.2">
      <c r="A235" s="5">
        <v>44536</v>
      </c>
      <c r="B235" s="6">
        <v>141.13999999999999</v>
      </c>
      <c r="C235" s="6">
        <v>141.31</v>
      </c>
      <c r="D235" s="6">
        <v>134.19999999999999</v>
      </c>
      <c r="E235" s="6">
        <v>139.06</v>
      </c>
      <c r="F235" s="15">
        <f t="shared" si="0"/>
        <v>148.54000365581055</v>
      </c>
      <c r="G235" s="15">
        <f t="shared" si="2"/>
        <v>151.20158681724288</v>
      </c>
      <c r="H235" s="8" t="str">
        <f t="shared" si="1"/>
        <v>Sell</v>
      </c>
      <c r="I235" s="83">
        <v>0</v>
      </c>
      <c r="J235" s="15">
        <f t="shared" si="27"/>
        <v>1740504.3853539985</v>
      </c>
    </row>
    <row r="236" spans="1:10" ht="13.2">
      <c r="A236" s="5">
        <v>44537</v>
      </c>
      <c r="B236" s="6">
        <v>143.9</v>
      </c>
      <c r="C236" s="6">
        <v>145.76</v>
      </c>
      <c r="D236" s="6">
        <v>141</v>
      </c>
      <c r="E236" s="6">
        <v>144.85</v>
      </c>
      <c r="F236" s="15">
        <f t="shared" si="0"/>
        <v>147.7200028434082</v>
      </c>
      <c r="G236" s="15">
        <f t="shared" si="2"/>
        <v>150.42790148972404</v>
      </c>
      <c r="H236" s="8" t="str">
        <f t="shared" si="1"/>
        <v>Sell</v>
      </c>
      <c r="I236" s="83">
        <v>0</v>
      </c>
      <c r="J236" s="15">
        <f t="shared" si="27"/>
        <v>1740504.3853539985</v>
      </c>
    </row>
    <row r="237" spans="1:10" ht="13.2">
      <c r="A237" s="5">
        <v>44538</v>
      </c>
      <c r="B237" s="6">
        <v>144.96</v>
      </c>
      <c r="C237" s="6">
        <v>147.04</v>
      </c>
      <c r="D237" s="6">
        <v>142.69999999999999</v>
      </c>
      <c r="E237" s="6">
        <v>145.24</v>
      </c>
      <c r="F237" s="15">
        <f t="shared" si="0"/>
        <v>147.1688911004286</v>
      </c>
      <c r="G237" s="15">
        <f t="shared" si="2"/>
        <v>149.70367695876948</v>
      </c>
      <c r="H237" s="8" t="str">
        <f t="shared" si="1"/>
        <v>Sell</v>
      </c>
      <c r="I237" s="83">
        <v>0</v>
      </c>
      <c r="J237" s="15">
        <f t="shared" si="27"/>
        <v>1740504.3853539985</v>
      </c>
    </row>
    <row r="238" spans="1:10" ht="13.2">
      <c r="A238" s="5">
        <v>44539</v>
      </c>
      <c r="B238" s="6">
        <v>145.16</v>
      </c>
      <c r="C238" s="6">
        <v>146.69</v>
      </c>
      <c r="D238" s="6">
        <v>137.80000000000001</v>
      </c>
      <c r="E238" s="6">
        <v>138.1</v>
      </c>
      <c r="F238" s="15">
        <f t="shared" si="0"/>
        <v>145.15358196700004</v>
      </c>
      <c r="G238" s="15">
        <f t="shared" si="2"/>
        <v>148.69254473837628</v>
      </c>
      <c r="H238" s="8" t="str">
        <f t="shared" si="1"/>
        <v>Sell</v>
      </c>
      <c r="I238" s="83">
        <v>0</v>
      </c>
      <c r="J238" s="15">
        <f t="shared" si="27"/>
        <v>1740504.3853539985</v>
      </c>
    </row>
    <row r="239" spans="1:10" ht="13.2">
      <c r="A239" s="11">
        <v>44540</v>
      </c>
      <c r="B239" s="6">
        <v>141.29</v>
      </c>
      <c r="C239" s="6">
        <v>141.37</v>
      </c>
      <c r="D239" s="6">
        <v>135.82</v>
      </c>
      <c r="E239" s="6">
        <v>138.55000000000001</v>
      </c>
      <c r="F239" s="15">
        <f t="shared" si="0"/>
        <v>143.6861193076667</v>
      </c>
      <c r="G239" s="15">
        <f t="shared" si="2"/>
        <v>147.58000575377417</v>
      </c>
      <c r="H239" s="8" t="str">
        <f t="shared" si="1"/>
        <v>Sell</v>
      </c>
      <c r="I239" s="83">
        <v>0</v>
      </c>
      <c r="J239" s="15">
        <f t="shared" si="27"/>
        <v>1740504.3853539985</v>
      </c>
    </row>
    <row r="240" spans="1:10" ht="13.2">
      <c r="A240" s="11">
        <v>44543</v>
      </c>
      <c r="B240" s="6">
        <v>138.25</v>
      </c>
      <c r="C240" s="6">
        <v>139.4</v>
      </c>
      <c r="D240" s="6">
        <v>133.41999999999999</v>
      </c>
      <c r="E240" s="6">
        <v>133.80000000000001</v>
      </c>
      <c r="F240" s="15">
        <f t="shared" si="0"/>
        <v>141.489203905963</v>
      </c>
      <c r="G240" s="15">
        <f t="shared" si="2"/>
        <v>146.22649423203836</v>
      </c>
      <c r="H240" s="8" t="str">
        <f t="shared" si="1"/>
        <v>Sell</v>
      </c>
      <c r="I240" s="83">
        <v>0</v>
      </c>
      <c r="J240" s="15">
        <f t="shared" si="27"/>
        <v>1740504.3853539985</v>
      </c>
    </row>
    <row r="241" spans="1:10" ht="13.2">
      <c r="A241" s="11">
        <v>44544</v>
      </c>
      <c r="B241" s="6">
        <v>131.66999999999999</v>
      </c>
      <c r="C241" s="6">
        <v>137.24</v>
      </c>
      <c r="D241" s="6">
        <v>130.6</v>
      </c>
      <c r="E241" s="6">
        <v>135.6</v>
      </c>
      <c r="F241" s="15">
        <f t="shared" si="0"/>
        <v>140.1804919268601</v>
      </c>
      <c r="G241" s="15">
        <f t="shared" si="2"/>
        <v>144.88293816422097</v>
      </c>
      <c r="H241" s="8" t="str">
        <f t="shared" si="1"/>
        <v>Sell</v>
      </c>
      <c r="I241" s="83">
        <v>0</v>
      </c>
      <c r="J241" s="15">
        <f t="shared" si="27"/>
        <v>1740504.3853539985</v>
      </c>
    </row>
    <row r="242" spans="1:10" ht="13.2">
      <c r="A242" s="11">
        <v>44545</v>
      </c>
      <c r="B242" s="6">
        <v>135.11000000000001</v>
      </c>
      <c r="C242" s="6">
        <v>146.69</v>
      </c>
      <c r="D242" s="6">
        <v>133.81</v>
      </c>
      <c r="E242" s="6">
        <v>146.5</v>
      </c>
      <c r="F242" s="15">
        <f t="shared" si="0"/>
        <v>141.58482705422452</v>
      </c>
      <c r="G242" s="15">
        <f t="shared" si="2"/>
        <v>144.15002458422177</v>
      </c>
      <c r="H242" s="8" t="str">
        <f t="shared" si="1"/>
        <v>Sell</v>
      </c>
      <c r="I242" s="83">
        <v>0</v>
      </c>
      <c r="J242" s="15">
        <f t="shared" si="27"/>
        <v>1740504.3853539985</v>
      </c>
    </row>
    <row r="243" spans="1:10" ht="13.2">
      <c r="A243" s="11">
        <v>44546</v>
      </c>
      <c r="B243" s="6">
        <v>147</v>
      </c>
      <c r="C243" s="6">
        <v>147.93</v>
      </c>
      <c r="D243" s="6">
        <v>137.02000000000001</v>
      </c>
      <c r="E243" s="6">
        <v>138.63999999999999</v>
      </c>
      <c r="F243" s="15">
        <f t="shared" si="0"/>
        <v>140.9304210421746</v>
      </c>
      <c r="G243" s="15">
        <f t="shared" si="2"/>
        <v>143.43455713043352</v>
      </c>
      <c r="H243" s="8" t="str">
        <f t="shared" si="1"/>
        <v>Sell</v>
      </c>
      <c r="I243" s="83">
        <v>0</v>
      </c>
      <c r="J243" s="15">
        <f t="shared" si="27"/>
        <v>1740504.3853539985</v>
      </c>
    </row>
    <row r="244" spans="1:10" ht="13.2">
      <c r="A244" s="11">
        <v>44547</v>
      </c>
      <c r="B244" s="6">
        <v>136.30000000000001</v>
      </c>
      <c r="C244" s="6">
        <v>142.04</v>
      </c>
      <c r="D244" s="6">
        <v>136.11000000000001</v>
      </c>
      <c r="E244" s="6">
        <v>137.75</v>
      </c>
      <c r="F244" s="15">
        <f t="shared" si="0"/>
        <v>140.22366081058024</v>
      </c>
      <c r="G244" s="15">
        <f t="shared" si="2"/>
        <v>142.72102461491056</v>
      </c>
      <c r="H244" s="8" t="str">
        <f t="shared" si="1"/>
        <v>Sell</v>
      </c>
      <c r="I244" s="83">
        <v>0</v>
      </c>
      <c r="J244" s="15">
        <f t="shared" si="27"/>
        <v>1740504.3853539985</v>
      </c>
    </row>
    <row r="245" spans="1:10" ht="13.2">
      <c r="A245" s="11">
        <v>44550</v>
      </c>
      <c r="B245" s="6">
        <v>135.97</v>
      </c>
      <c r="C245" s="6">
        <v>138.26</v>
      </c>
      <c r="D245" s="6">
        <v>133.52000000000001</v>
      </c>
      <c r="E245" s="6">
        <v>135.80000000000001</v>
      </c>
      <c r="F245" s="15">
        <f t="shared" si="0"/>
        <v>139.24062507489575</v>
      </c>
      <c r="G245" s="15">
        <f t="shared" si="2"/>
        <v>141.94760249490727</v>
      </c>
      <c r="H245" s="8" t="str">
        <f t="shared" si="1"/>
        <v>Sell</v>
      </c>
      <c r="I245" s="83">
        <v>0</v>
      </c>
      <c r="J245" s="15">
        <f t="shared" si="27"/>
        <v>1740504.3853539985</v>
      </c>
    </row>
    <row r="246" spans="1:10" ht="13.2">
      <c r="A246" s="11">
        <v>44551</v>
      </c>
      <c r="B246" s="6">
        <v>138.19</v>
      </c>
      <c r="C246" s="6">
        <v>144.5</v>
      </c>
      <c r="D246" s="6">
        <v>135.15</v>
      </c>
      <c r="E246" s="6">
        <v>144.25</v>
      </c>
      <c r="F246" s="15">
        <f t="shared" si="0"/>
        <v>140.35381950269669</v>
      </c>
      <c r="G246" s="15">
        <f t="shared" si="2"/>
        <v>141.59342849663824</v>
      </c>
      <c r="H246" s="8" t="str">
        <f t="shared" si="1"/>
        <v>Sell</v>
      </c>
      <c r="I246" s="83">
        <v>0</v>
      </c>
      <c r="J246" s="15">
        <f t="shared" si="27"/>
        <v>1740504.3853539985</v>
      </c>
    </row>
    <row r="247" spans="1:10" ht="13.2">
      <c r="A247" s="11">
        <v>44552</v>
      </c>
      <c r="B247" s="6">
        <v>142.65</v>
      </c>
      <c r="C247" s="6">
        <v>144.5</v>
      </c>
      <c r="D247" s="6">
        <v>140.27000000000001</v>
      </c>
      <c r="E247" s="6">
        <v>143.88</v>
      </c>
      <c r="F247" s="15">
        <f t="shared" si="0"/>
        <v>141.13741516876408</v>
      </c>
      <c r="G247" s="15">
        <f t="shared" si="2"/>
        <v>141.4920922015551</v>
      </c>
      <c r="H247" s="8" t="str">
        <f t="shared" si="1"/>
        <v>Sell</v>
      </c>
      <c r="I247" s="83">
        <v>0</v>
      </c>
      <c r="J247" s="15">
        <f t="shared" si="27"/>
        <v>1740504.3853539985</v>
      </c>
    </row>
    <row r="248" spans="1:10" ht="13.2">
      <c r="A248" s="11">
        <v>44553</v>
      </c>
      <c r="B248" s="6">
        <v>143.88999999999999</v>
      </c>
      <c r="C248" s="6">
        <v>149.02000000000001</v>
      </c>
      <c r="D248" s="6">
        <v>143.85</v>
      </c>
      <c r="E248" s="6">
        <v>146.13999999999999</v>
      </c>
      <c r="F248" s="15">
        <f t="shared" si="0"/>
        <v>142.24910068681652</v>
      </c>
      <c r="G248" s="15">
        <f t="shared" si="2"/>
        <v>141.66031630939096</v>
      </c>
      <c r="H248" s="8" t="str">
        <f t="shared" si="1"/>
        <v>Buy</v>
      </c>
      <c r="I248" s="83">
        <f>J248/E248</f>
        <v>11909.842516449971</v>
      </c>
      <c r="J248" s="15">
        <f t="shared" si="27"/>
        <v>1740504.3853539985</v>
      </c>
    </row>
    <row r="249" spans="1:10" ht="13.2">
      <c r="A249" s="11">
        <v>44557</v>
      </c>
      <c r="B249" s="6">
        <v>147.51</v>
      </c>
      <c r="C249" s="6">
        <v>154.88999999999999</v>
      </c>
      <c r="D249" s="6">
        <v>147.25</v>
      </c>
      <c r="E249" s="6">
        <v>154.36000000000001</v>
      </c>
      <c r="F249" s="15">
        <f t="shared" si="0"/>
        <v>144.94041164530174</v>
      </c>
      <c r="G249" s="15">
        <f t="shared" si="2"/>
        <v>142.38922638403778</v>
      </c>
      <c r="H249" s="8" t="str">
        <f t="shared" si="1"/>
        <v>Buy</v>
      </c>
      <c r="I249" s="83">
        <f t="shared" ref="I249:I253" si="28">I248</f>
        <v>11909.842516449971</v>
      </c>
      <c r="J249" s="15">
        <f t="shared" ref="J249:J253" si="29">I249*E249</f>
        <v>1838403.2908392178</v>
      </c>
    </row>
    <row r="250" spans="1:10" ht="13.2">
      <c r="A250" s="11">
        <v>44558</v>
      </c>
      <c r="B250" s="6">
        <v>155.88</v>
      </c>
      <c r="C250" s="6">
        <v>156.72999999999999</v>
      </c>
      <c r="D250" s="6">
        <v>151.38</v>
      </c>
      <c r="E250" s="6">
        <v>153.15</v>
      </c>
      <c r="F250" s="15">
        <f t="shared" si="0"/>
        <v>146.76476461301246</v>
      </c>
      <c r="G250" s="15">
        <f t="shared" si="2"/>
        <v>143.36156821269884</v>
      </c>
      <c r="H250" s="8" t="str">
        <f t="shared" si="1"/>
        <v>Buy</v>
      </c>
      <c r="I250" s="83">
        <f t="shared" si="28"/>
        <v>11909.842516449971</v>
      </c>
      <c r="J250" s="15">
        <f t="shared" si="29"/>
        <v>1823992.3813943132</v>
      </c>
    </row>
    <row r="251" spans="1:10" ht="13.2">
      <c r="A251" s="11">
        <v>44559</v>
      </c>
      <c r="B251" s="6">
        <v>152.82</v>
      </c>
      <c r="C251" s="6">
        <v>154.34</v>
      </c>
      <c r="D251" s="6">
        <v>147.29</v>
      </c>
      <c r="E251" s="6">
        <v>148.26</v>
      </c>
      <c r="F251" s="15">
        <f t="shared" si="0"/>
        <v>147.09703914345414</v>
      </c>
      <c r="G251" s="15">
        <f t="shared" si="2"/>
        <v>144.1916728639778</v>
      </c>
      <c r="H251" s="8" t="str">
        <f t="shared" si="1"/>
        <v>Buy</v>
      </c>
      <c r="I251" s="83">
        <f t="shared" si="28"/>
        <v>11909.842516449971</v>
      </c>
      <c r="J251" s="15">
        <f t="shared" si="29"/>
        <v>1765753.2514888726</v>
      </c>
    </row>
    <row r="252" spans="1:10" ht="13.2">
      <c r="A252" s="11">
        <v>44560</v>
      </c>
      <c r="B252" s="6">
        <v>147.44</v>
      </c>
      <c r="C252" s="6">
        <v>148.85</v>
      </c>
      <c r="D252" s="6">
        <v>144.85</v>
      </c>
      <c r="E252" s="6">
        <v>145.15</v>
      </c>
      <c r="F252" s="15">
        <f t="shared" si="0"/>
        <v>146.66436377824212</v>
      </c>
      <c r="G252" s="15">
        <f t="shared" si="2"/>
        <v>144.7411597338143</v>
      </c>
      <c r="H252" s="8" t="str">
        <f t="shared" si="1"/>
        <v>Buy</v>
      </c>
      <c r="I252" s="83">
        <f t="shared" si="28"/>
        <v>11909.842516449971</v>
      </c>
      <c r="J252" s="15">
        <f t="shared" si="29"/>
        <v>1728713.6412627134</v>
      </c>
    </row>
    <row r="253" spans="1:10" ht="13.2">
      <c r="A253" s="11">
        <v>44561</v>
      </c>
      <c r="B253" s="6">
        <v>146.16</v>
      </c>
      <c r="C253" s="6">
        <v>148.61000000000001</v>
      </c>
      <c r="D253" s="6">
        <v>143.55000000000001</v>
      </c>
      <c r="E253" s="6">
        <v>143.9</v>
      </c>
      <c r="F253" s="15">
        <f t="shared" si="0"/>
        <v>146.05006071641054</v>
      </c>
      <c r="G253" s="15">
        <f t="shared" si="2"/>
        <v>145.03202661883569</v>
      </c>
      <c r="H253" s="8" t="str">
        <f t="shared" si="1"/>
        <v>Buy</v>
      </c>
      <c r="I253" s="83">
        <f t="shared" si="28"/>
        <v>11909.842516449971</v>
      </c>
      <c r="J253" s="15">
        <f t="shared" si="29"/>
        <v>1713826.3381171508</v>
      </c>
    </row>
  </sheetData>
  <mergeCells count="3">
    <mergeCell ref="K9:L9"/>
    <mergeCell ref="K10:L10"/>
    <mergeCell ref="K11:L11"/>
  </mergeCells>
  <conditionalFormatting sqref="A1:A1002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2"/>
  <sheetViews>
    <sheetView workbookViewId="0">
      <selection activeCell="M3" sqref="M3"/>
    </sheetView>
  </sheetViews>
  <sheetFormatPr defaultColWidth="12.6640625" defaultRowHeight="15.75" customHeight="1"/>
  <sheetData>
    <row r="1" spans="1:4">
      <c r="A1" s="18" t="s">
        <v>0</v>
      </c>
      <c r="B1" s="19" t="s">
        <v>4</v>
      </c>
      <c r="C1" s="20" t="s">
        <v>18</v>
      </c>
      <c r="D1" s="20" t="s">
        <v>19</v>
      </c>
    </row>
    <row r="2" spans="1:4">
      <c r="A2" s="21">
        <v>44287</v>
      </c>
      <c r="B2" s="22">
        <v>92.3</v>
      </c>
      <c r="C2" s="16"/>
      <c r="D2" s="16"/>
    </row>
    <row r="3" spans="1:4">
      <c r="A3" s="21">
        <v>44201</v>
      </c>
      <c r="B3" s="22">
        <v>92.77</v>
      </c>
      <c r="C3" s="16"/>
      <c r="D3" s="16"/>
    </row>
    <row r="4" spans="1:4">
      <c r="A4" s="21">
        <v>44202</v>
      </c>
      <c r="B4" s="22">
        <v>90.33</v>
      </c>
      <c r="C4" s="16"/>
      <c r="D4" s="16"/>
    </row>
    <row r="5" spans="1:4">
      <c r="A5" s="21">
        <v>44203</v>
      </c>
      <c r="B5" s="22">
        <v>95.16</v>
      </c>
      <c r="C5" s="16"/>
      <c r="D5" s="16"/>
    </row>
    <row r="6" spans="1:4">
      <c r="A6" s="21">
        <v>44204</v>
      </c>
      <c r="B6" s="22">
        <v>94.58</v>
      </c>
      <c r="C6" s="16"/>
      <c r="D6" s="16"/>
    </row>
    <row r="7" spans="1:4">
      <c r="A7" s="21">
        <v>44207</v>
      </c>
      <c r="B7" s="22">
        <v>97.25</v>
      </c>
      <c r="C7" s="16"/>
      <c r="D7" s="16"/>
    </row>
    <row r="8" spans="1:4">
      <c r="A8" s="21">
        <v>44208</v>
      </c>
      <c r="B8" s="22">
        <v>95.36</v>
      </c>
      <c r="C8" s="16"/>
      <c r="D8" s="16"/>
    </row>
    <row r="9" spans="1:4">
      <c r="A9" s="21">
        <v>44209</v>
      </c>
      <c r="B9" s="22">
        <v>91.78</v>
      </c>
      <c r="C9" s="16"/>
      <c r="D9" s="16"/>
    </row>
    <row r="10" spans="1:4">
      <c r="A10" s="21">
        <v>44210</v>
      </c>
      <c r="B10" s="22">
        <v>90.79</v>
      </c>
      <c r="C10" s="23">
        <f>AVERAGE(B2:B9)</f>
        <v>93.691249999999982</v>
      </c>
      <c r="D10" s="16"/>
    </row>
    <row r="11" spans="1:4">
      <c r="A11" s="21">
        <v>44211</v>
      </c>
      <c r="B11" s="22">
        <v>88.21</v>
      </c>
      <c r="C11" s="23">
        <f t="shared" ref="C11:C253" si="0">(2*B11/9)+(7*C10/9)</f>
        <v>92.473194444444431</v>
      </c>
      <c r="D11" s="16"/>
    </row>
    <row r="12" spans="1:4">
      <c r="A12" s="21">
        <v>44215</v>
      </c>
      <c r="B12" s="22">
        <v>89.45</v>
      </c>
      <c r="C12" s="23">
        <f t="shared" si="0"/>
        <v>91.801373456790117</v>
      </c>
      <c r="D12" s="16"/>
    </row>
    <row r="13" spans="1:4">
      <c r="A13" s="21">
        <v>44216</v>
      </c>
      <c r="B13" s="22">
        <v>88.75</v>
      </c>
      <c r="C13" s="23">
        <f t="shared" si="0"/>
        <v>91.123290466392319</v>
      </c>
      <c r="D13" s="16"/>
    </row>
    <row r="14" spans="1:4">
      <c r="A14" s="21">
        <v>44217</v>
      </c>
      <c r="B14" s="22">
        <v>91.53</v>
      </c>
      <c r="C14" s="23">
        <f t="shared" si="0"/>
        <v>91.213670362749582</v>
      </c>
      <c r="D14" s="16"/>
    </row>
    <row r="15" spans="1:4">
      <c r="A15" s="21">
        <v>44218</v>
      </c>
      <c r="B15" s="22">
        <v>92.79</v>
      </c>
      <c r="C15" s="23">
        <f t="shared" si="0"/>
        <v>91.563965837694127</v>
      </c>
      <c r="D15" s="16"/>
    </row>
    <row r="16" spans="1:4">
      <c r="A16" s="21">
        <v>44221</v>
      </c>
      <c r="B16" s="22">
        <v>94.13</v>
      </c>
      <c r="C16" s="23">
        <f t="shared" si="0"/>
        <v>92.134195651539869</v>
      </c>
      <c r="D16" s="16"/>
    </row>
    <row r="17" spans="1:4">
      <c r="A17" s="21">
        <v>44222</v>
      </c>
      <c r="B17" s="22">
        <v>94.71</v>
      </c>
      <c r="C17" s="23">
        <f t="shared" si="0"/>
        <v>92.706596617864349</v>
      </c>
      <c r="D17" s="16"/>
    </row>
    <row r="18" spans="1:4">
      <c r="A18" s="21">
        <v>44223</v>
      </c>
      <c r="B18" s="22">
        <v>88.84</v>
      </c>
      <c r="C18" s="23">
        <f t="shared" si="0"/>
        <v>91.847352925005609</v>
      </c>
      <c r="D18" s="16"/>
    </row>
    <row r="19" spans="1:4">
      <c r="A19" s="21">
        <v>44224</v>
      </c>
      <c r="B19" s="22">
        <v>87.52</v>
      </c>
      <c r="C19" s="23">
        <f t="shared" si="0"/>
        <v>90.88571894167103</v>
      </c>
      <c r="D19" s="16"/>
    </row>
    <row r="20" spans="1:4">
      <c r="A20" s="21">
        <v>44225</v>
      </c>
      <c r="B20" s="22">
        <v>85.64</v>
      </c>
      <c r="C20" s="23">
        <f t="shared" si="0"/>
        <v>89.720003621299696</v>
      </c>
      <c r="D20" s="16"/>
    </row>
    <row r="21" spans="1:4">
      <c r="A21" s="21">
        <v>44228</v>
      </c>
      <c r="B21" s="22">
        <v>87.66</v>
      </c>
      <c r="C21" s="23">
        <f t="shared" si="0"/>
        <v>89.262225038788657</v>
      </c>
      <c r="D21" s="16"/>
    </row>
    <row r="22" spans="1:4">
      <c r="A22" s="21">
        <v>44229</v>
      </c>
      <c r="B22" s="22">
        <v>88.86</v>
      </c>
      <c r="C22" s="23">
        <f t="shared" si="0"/>
        <v>89.172841696835633</v>
      </c>
      <c r="D22" s="23">
        <f>AVERAGE(B2:B21)</f>
        <v>91.477499999999992</v>
      </c>
    </row>
    <row r="23" spans="1:4">
      <c r="A23" s="21">
        <v>44230</v>
      </c>
      <c r="B23" s="22">
        <v>87.89</v>
      </c>
      <c r="C23" s="23">
        <f t="shared" si="0"/>
        <v>88.887765764205497</v>
      </c>
      <c r="D23" s="23">
        <f t="shared" ref="D23:D253" si="1">(2*C23/9)+(7*D22/9)</f>
        <v>90.902003503156777</v>
      </c>
    </row>
    <row r="24" spans="1:4">
      <c r="A24" s="21">
        <v>44231</v>
      </c>
      <c r="B24" s="22">
        <v>87.84</v>
      </c>
      <c r="C24" s="23">
        <f t="shared" si="0"/>
        <v>88.654928927715389</v>
      </c>
      <c r="D24" s="23">
        <f t="shared" si="1"/>
        <v>90.402653597503146</v>
      </c>
    </row>
    <row r="25" spans="1:4">
      <c r="A25" s="21">
        <v>44232</v>
      </c>
      <c r="B25" s="22">
        <v>87.9</v>
      </c>
      <c r="C25" s="23">
        <f t="shared" si="0"/>
        <v>88.487166943778632</v>
      </c>
      <c r="D25" s="23">
        <f t="shared" si="1"/>
        <v>89.976989896675477</v>
      </c>
    </row>
    <row r="26" spans="1:4">
      <c r="A26" s="21">
        <v>44235</v>
      </c>
      <c r="B26" s="22">
        <v>91.47</v>
      </c>
      <c r="C26" s="23">
        <f t="shared" si="0"/>
        <v>89.15001873405005</v>
      </c>
      <c r="D26" s="23">
        <f t="shared" si="1"/>
        <v>89.793218527203152</v>
      </c>
    </row>
    <row r="27" spans="1:4">
      <c r="A27" s="21">
        <v>44236</v>
      </c>
      <c r="B27" s="22">
        <v>90.91</v>
      </c>
      <c r="C27" s="23">
        <f t="shared" si="0"/>
        <v>89.541125682038924</v>
      </c>
      <c r="D27" s="23">
        <f t="shared" si="1"/>
        <v>89.73719789494443</v>
      </c>
    </row>
    <row r="28" spans="1:4">
      <c r="A28" s="21">
        <v>44237</v>
      </c>
      <c r="B28" s="22">
        <v>92.35</v>
      </c>
      <c r="C28" s="23">
        <f t="shared" si="0"/>
        <v>90.165319974919171</v>
      </c>
      <c r="D28" s="23">
        <f t="shared" si="1"/>
        <v>89.832336134938814</v>
      </c>
    </row>
    <row r="29" spans="1:4">
      <c r="A29" s="21">
        <v>44238</v>
      </c>
      <c r="B29" s="22">
        <v>92.66</v>
      </c>
      <c r="C29" s="23">
        <f t="shared" si="0"/>
        <v>90.719693313826014</v>
      </c>
      <c r="D29" s="23">
        <f t="shared" si="1"/>
        <v>90.029526619135964</v>
      </c>
    </row>
    <row r="30" spans="1:4">
      <c r="A30" s="21">
        <v>44239</v>
      </c>
      <c r="B30" s="22">
        <v>93.77</v>
      </c>
      <c r="C30" s="23">
        <f t="shared" si="0"/>
        <v>91.397539244086886</v>
      </c>
      <c r="D30" s="23">
        <f t="shared" si="1"/>
        <v>90.33352942468062</v>
      </c>
    </row>
    <row r="31" spans="1:4">
      <c r="A31" s="21">
        <v>44243</v>
      </c>
      <c r="B31" s="22">
        <v>91.46</v>
      </c>
      <c r="C31" s="23">
        <f t="shared" si="0"/>
        <v>91.411419412067573</v>
      </c>
      <c r="D31" s="23">
        <f t="shared" si="1"/>
        <v>90.573060532988833</v>
      </c>
    </row>
    <row r="32" spans="1:4">
      <c r="A32" s="21">
        <v>44244</v>
      </c>
      <c r="B32" s="22">
        <v>89.94</v>
      </c>
      <c r="C32" s="23">
        <f t="shared" si="0"/>
        <v>91.084437320497003</v>
      </c>
      <c r="D32" s="23">
        <f t="shared" si="1"/>
        <v>90.686699819101761</v>
      </c>
    </row>
    <row r="33" spans="1:4">
      <c r="A33" s="21">
        <v>44245</v>
      </c>
      <c r="B33" s="22">
        <v>88.64</v>
      </c>
      <c r="C33" s="23">
        <f t="shared" si="0"/>
        <v>90.54122902705322</v>
      </c>
      <c r="D33" s="23">
        <f t="shared" si="1"/>
        <v>90.654372976424312</v>
      </c>
    </row>
    <row r="34" spans="1:4">
      <c r="A34" s="21">
        <v>44246</v>
      </c>
      <c r="B34" s="22">
        <v>89.58</v>
      </c>
      <c r="C34" s="23">
        <f t="shared" si="0"/>
        <v>90.327622576596951</v>
      </c>
      <c r="D34" s="23">
        <f t="shared" si="1"/>
        <v>90.581761776462685</v>
      </c>
    </row>
    <row r="35" spans="1:4">
      <c r="A35" s="21">
        <v>44249</v>
      </c>
      <c r="B35" s="22">
        <v>85.37</v>
      </c>
      <c r="C35" s="23">
        <f t="shared" si="0"/>
        <v>89.225928670686528</v>
      </c>
      <c r="D35" s="23">
        <f t="shared" si="1"/>
        <v>90.280465530734645</v>
      </c>
    </row>
    <row r="36" spans="1:4">
      <c r="A36" s="21">
        <v>44250</v>
      </c>
      <c r="B36" s="22">
        <v>84.74</v>
      </c>
      <c r="C36" s="23">
        <f t="shared" si="0"/>
        <v>88.2290556327562</v>
      </c>
      <c r="D36" s="23">
        <f t="shared" si="1"/>
        <v>89.824596664517216</v>
      </c>
    </row>
    <row r="37" spans="1:4">
      <c r="A37" s="21">
        <v>44251</v>
      </c>
      <c r="B37" s="22">
        <v>86.94</v>
      </c>
      <c r="C37" s="23">
        <f t="shared" si="0"/>
        <v>87.942598825477035</v>
      </c>
      <c r="D37" s="23">
        <f t="shared" si="1"/>
        <v>89.406374922508292</v>
      </c>
    </row>
    <row r="38" spans="1:4">
      <c r="A38" s="21">
        <v>44252</v>
      </c>
      <c r="B38" s="22">
        <v>82.42</v>
      </c>
      <c r="C38" s="23">
        <f t="shared" si="0"/>
        <v>86.715354642037681</v>
      </c>
      <c r="D38" s="23">
        <f t="shared" si="1"/>
        <v>88.808370415737045</v>
      </c>
    </row>
    <row r="39" spans="1:4">
      <c r="A39" s="21">
        <v>44253</v>
      </c>
      <c r="B39" s="22">
        <v>84.51</v>
      </c>
      <c r="C39" s="23">
        <f t="shared" si="0"/>
        <v>86.225275832695971</v>
      </c>
      <c r="D39" s="23">
        <f t="shared" si="1"/>
        <v>88.234349397283466</v>
      </c>
    </row>
    <row r="40" spans="1:4">
      <c r="A40" s="21">
        <v>44256</v>
      </c>
      <c r="B40" s="22">
        <v>86.39</v>
      </c>
      <c r="C40" s="23">
        <f t="shared" si="0"/>
        <v>86.261881203207977</v>
      </c>
      <c r="D40" s="23">
        <f t="shared" si="1"/>
        <v>87.796023131933353</v>
      </c>
    </row>
    <row r="41" spans="1:4">
      <c r="A41" s="21">
        <v>44257</v>
      </c>
      <c r="B41" s="22">
        <v>84.13</v>
      </c>
      <c r="C41" s="23">
        <f t="shared" si="0"/>
        <v>85.788129824717316</v>
      </c>
      <c r="D41" s="23">
        <f t="shared" si="1"/>
        <v>87.34982461921868</v>
      </c>
    </row>
    <row r="42" spans="1:4">
      <c r="A42" s="21">
        <v>44258</v>
      </c>
      <c r="B42" s="22">
        <v>80.86</v>
      </c>
      <c r="C42" s="23">
        <f t="shared" si="0"/>
        <v>84.692989863669013</v>
      </c>
      <c r="D42" s="23">
        <f t="shared" si="1"/>
        <v>86.759416895763195</v>
      </c>
    </row>
    <row r="43" spans="1:4">
      <c r="A43" s="21">
        <v>44259</v>
      </c>
      <c r="B43" s="22">
        <v>77.75</v>
      </c>
      <c r="C43" s="23">
        <f t="shared" si="0"/>
        <v>83.150103227298132</v>
      </c>
      <c r="D43" s="23">
        <f t="shared" si="1"/>
        <v>85.957347191659835</v>
      </c>
    </row>
    <row r="44" spans="1:4">
      <c r="A44" s="21">
        <v>44260</v>
      </c>
      <c r="B44" s="22">
        <v>78.52</v>
      </c>
      <c r="C44" s="23">
        <f t="shared" si="0"/>
        <v>82.12119139900966</v>
      </c>
      <c r="D44" s="23">
        <f t="shared" si="1"/>
        <v>85.104868126626457</v>
      </c>
    </row>
    <row r="45" spans="1:4">
      <c r="A45" s="21">
        <v>44263</v>
      </c>
      <c r="B45" s="22">
        <v>73.959999999999994</v>
      </c>
      <c r="C45" s="23">
        <f t="shared" si="0"/>
        <v>80.307593310340849</v>
      </c>
      <c r="D45" s="23">
        <f t="shared" si="1"/>
        <v>84.038807056340758</v>
      </c>
    </row>
    <row r="46" spans="1:4">
      <c r="A46" s="21">
        <v>44264</v>
      </c>
      <c r="B46" s="22">
        <v>78.53</v>
      </c>
      <c r="C46" s="23">
        <f t="shared" si="0"/>
        <v>79.912572574709543</v>
      </c>
      <c r="D46" s="23">
        <f t="shared" si="1"/>
        <v>83.121866060422718</v>
      </c>
    </row>
    <row r="47" spans="1:4">
      <c r="A47" s="21">
        <v>44265</v>
      </c>
      <c r="B47" s="22">
        <v>77.52</v>
      </c>
      <c r="C47" s="23">
        <f t="shared" si="0"/>
        <v>79.380889780329653</v>
      </c>
      <c r="D47" s="23">
        <f t="shared" si="1"/>
        <v>82.290537998179829</v>
      </c>
    </row>
    <row r="48" spans="1:4">
      <c r="A48" s="21">
        <v>44266</v>
      </c>
      <c r="B48" s="22">
        <v>81.23</v>
      </c>
      <c r="C48" s="23">
        <f t="shared" si="0"/>
        <v>79.791803162478629</v>
      </c>
      <c r="D48" s="23">
        <f t="shared" si="1"/>
        <v>81.735263590246234</v>
      </c>
    </row>
    <row r="49" spans="1:4">
      <c r="A49" s="21">
        <v>44267</v>
      </c>
      <c r="B49" s="22">
        <v>81.05</v>
      </c>
      <c r="C49" s="23">
        <f t="shared" si="0"/>
        <v>80.07140245970561</v>
      </c>
      <c r="D49" s="23">
        <f t="shared" si="1"/>
        <v>81.365516672348321</v>
      </c>
    </row>
    <row r="50" spans="1:4">
      <c r="A50" s="21">
        <v>44270</v>
      </c>
      <c r="B50" s="22">
        <v>82.5</v>
      </c>
      <c r="C50" s="23">
        <f t="shared" si="0"/>
        <v>80.611090801993257</v>
      </c>
      <c r="D50" s="23">
        <f t="shared" si="1"/>
        <v>81.197866478936078</v>
      </c>
    </row>
    <row r="51" spans="1:4">
      <c r="A51" s="21">
        <v>44271</v>
      </c>
      <c r="B51" s="22">
        <v>82.75</v>
      </c>
      <c r="C51" s="23">
        <f t="shared" si="0"/>
        <v>81.086403957105873</v>
      </c>
      <c r="D51" s="23">
        <f t="shared" si="1"/>
        <v>81.173097029640473</v>
      </c>
    </row>
    <row r="52" spans="1:4">
      <c r="A52" s="21">
        <v>44272</v>
      </c>
      <c r="B52" s="22">
        <v>82.63</v>
      </c>
      <c r="C52" s="23">
        <f t="shared" si="0"/>
        <v>81.429425299971228</v>
      </c>
      <c r="D52" s="23">
        <f t="shared" si="1"/>
        <v>81.230058867491749</v>
      </c>
    </row>
    <row r="53" spans="1:4">
      <c r="A53" s="21">
        <v>44273</v>
      </c>
      <c r="B53" s="22">
        <v>78.12</v>
      </c>
      <c r="C53" s="23">
        <f t="shared" si="0"/>
        <v>80.693997455533179</v>
      </c>
      <c r="D53" s="23">
        <f t="shared" si="1"/>
        <v>81.11093410927873</v>
      </c>
    </row>
    <row r="54" spans="1:4">
      <c r="A54" s="21">
        <v>44274</v>
      </c>
      <c r="B54" s="22">
        <v>79.06</v>
      </c>
      <c r="C54" s="23">
        <f t="shared" si="0"/>
        <v>80.330886909859132</v>
      </c>
      <c r="D54" s="23">
        <f t="shared" si="1"/>
        <v>80.937590287185486</v>
      </c>
    </row>
    <row r="55" spans="1:4">
      <c r="A55" s="21">
        <v>44277</v>
      </c>
      <c r="B55" s="22">
        <v>80.3</v>
      </c>
      <c r="C55" s="23">
        <f t="shared" si="0"/>
        <v>80.324023152112659</v>
      </c>
      <c r="D55" s="23">
        <f t="shared" si="1"/>
        <v>80.80124203494708</v>
      </c>
    </row>
    <row r="56" spans="1:4">
      <c r="A56" s="21">
        <v>44278</v>
      </c>
      <c r="B56" s="22">
        <v>78.38</v>
      </c>
      <c r="C56" s="23">
        <f t="shared" si="0"/>
        <v>79.892018007198729</v>
      </c>
      <c r="D56" s="23">
        <f t="shared" si="1"/>
        <v>80.599192251003004</v>
      </c>
    </row>
    <row r="57" spans="1:4">
      <c r="A57" s="21">
        <v>44279</v>
      </c>
      <c r="B57" s="22">
        <v>76.48</v>
      </c>
      <c r="C57" s="23">
        <f t="shared" si="0"/>
        <v>79.133791783376779</v>
      </c>
      <c r="D57" s="23">
        <f t="shared" si="1"/>
        <v>80.273547702641622</v>
      </c>
    </row>
    <row r="58" spans="1:4">
      <c r="A58" s="21">
        <v>44280</v>
      </c>
      <c r="B58" s="22">
        <v>76.22</v>
      </c>
      <c r="C58" s="23">
        <f t="shared" si="0"/>
        <v>78.48628249818195</v>
      </c>
      <c r="D58" s="23">
        <f t="shared" si="1"/>
        <v>79.876377657206135</v>
      </c>
    </row>
    <row r="59" spans="1:4">
      <c r="A59" s="21">
        <v>44281</v>
      </c>
      <c r="B59" s="22">
        <v>77.41</v>
      </c>
      <c r="C59" s="23">
        <f t="shared" si="0"/>
        <v>78.247108609697079</v>
      </c>
      <c r="D59" s="23">
        <f t="shared" si="1"/>
        <v>79.514317868870791</v>
      </c>
    </row>
    <row r="60" spans="1:4">
      <c r="A60" s="21">
        <v>44284</v>
      </c>
      <c r="B60" s="22">
        <v>77.14</v>
      </c>
      <c r="C60" s="23">
        <f t="shared" si="0"/>
        <v>78.001084474208838</v>
      </c>
      <c r="D60" s="23">
        <f t="shared" si="1"/>
        <v>79.178043781168142</v>
      </c>
    </row>
    <row r="61" spans="1:4">
      <c r="A61" s="21">
        <v>44285</v>
      </c>
      <c r="B61" s="22">
        <v>76</v>
      </c>
      <c r="C61" s="23">
        <f t="shared" si="0"/>
        <v>77.556399035495758</v>
      </c>
      <c r="D61" s="23">
        <f t="shared" si="1"/>
        <v>78.817678282129833</v>
      </c>
    </row>
    <row r="62" spans="1:4">
      <c r="A62" s="21">
        <v>44286</v>
      </c>
      <c r="B62" s="22">
        <v>78.5</v>
      </c>
      <c r="C62" s="23">
        <f t="shared" si="0"/>
        <v>77.766088138718914</v>
      </c>
      <c r="D62" s="23">
        <f t="shared" si="1"/>
        <v>78.58399158359407</v>
      </c>
    </row>
    <row r="63" spans="1:4">
      <c r="A63" s="21">
        <v>44287</v>
      </c>
      <c r="B63" s="22">
        <v>81.09</v>
      </c>
      <c r="C63" s="23">
        <f t="shared" si="0"/>
        <v>78.504735219003592</v>
      </c>
      <c r="D63" s="23">
        <f t="shared" si="1"/>
        <v>78.566379058129513</v>
      </c>
    </row>
    <row r="64" spans="1:4">
      <c r="A64" s="21">
        <v>44291</v>
      </c>
      <c r="B64" s="22">
        <v>81.430000000000007</v>
      </c>
      <c r="C64" s="23">
        <f t="shared" si="0"/>
        <v>79.154794059225026</v>
      </c>
      <c r="D64" s="23">
        <f t="shared" si="1"/>
        <v>78.697137947261837</v>
      </c>
    </row>
    <row r="65" spans="1:4">
      <c r="A65" s="21">
        <v>44292</v>
      </c>
      <c r="B65" s="22">
        <v>81.44</v>
      </c>
      <c r="C65" s="23">
        <f t="shared" si="0"/>
        <v>79.662617601619473</v>
      </c>
      <c r="D65" s="23">
        <f t="shared" si="1"/>
        <v>78.911688981563543</v>
      </c>
    </row>
    <row r="66" spans="1:4">
      <c r="A66" s="21">
        <v>44293</v>
      </c>
      <c r="B66" s="22">
        <v>82.2</v>
      </c>
      <c r="C66" s="23">
        <f t="shared" si="0"/>
        <v>80.226480356815145</v>
      </c>
      <c r="D66" s="23">
        <f t="shared" si="1"/>
        <v>79.203864842730567</v>
      </c>
    </row>
    <row r="67" spans="1:4">
      <c r="A67" s="21">
        <v>44294</v>
      </c>
      <c r="B67" s="22">
        <v>83.35</v>
      </c>
      <c r="C67" s="23">
        <f t="shared" si="0"/>
        <v>80.920595833078451</v>
      </c>
      <c r="D67" s="23">
        <f t="shared" si="1"/>
        <v>79.585360618363438</v>
      </c>
    </row>
    <row r="68" spans="1:4">
      <c r="A68" s="21">
        <v>44295</v>
      </c>
      <c r="B68" s="22">
        <v>82.76</v>
      </c>
      <c r="C68" s="23">
        <f t="shared" si="0"/>
        <v>81.329352314616571</v>
      </c>
      <c r="D68" s="23">
        <f t="shared" si="1"/>
        <v>79.972914328641906</v>
      </c>
    </row>
    <row r="69" spans="1:4">
      <c r="A69" s="21">
        <v>44298</v>
      </c>
      <c r="B69" s="22">
        <v>78.58</v>
      </c>
      <c r="C69" s="23">
        <f t="shared" si="0"/>
        <v>80.718385133590658</v>
      </c>
      <c r="D69" s="23">
        <f t="shared" si="1"/>
        <v>80.138574507519408</v>
      </c>
    </row>
    <row r="70" spans="1:4">
      <c r="A70" s="21">
        <v>44299</v>
      </c>
      <c r="B70" s="22">
        <v>80.19</v>
      </c>
      <c r="C70" s="23">
        <f t="shared" si="0"/>
        <v>80.60096621501495</v>
      </c>
      <c r="D70" s="23">
        <f t="shared" si="1"/>
        <v>80.241328220296197</v>
      </c>
    </row>
    <row r="71" spans="1:4">
      <c r="A71" s="21">
        <v>44300</v>
      </c>
      <c r="B71" s="22">
        <v>78.55</v>
      </c>
      <c r="C71" s="23">
        <f t="shared" si="0"/>
        <v>80.145195945011622</v>
      </c>
      <c r="D71" s="23">
        <f t="shared" si="1"/>
        <v>80.219965492455174</v>
      </c>
    </row>
    <row r="72" spans="1:4">
      <c r="A72" s="21">
        <v>44301</v>
      </c>
      <c r="B72" s="22">
        <v>83.01</v>
      </c>
      <c r="C72" s="23">
        <f t="shared" si="0"/>
        <v>80.781819068342372</v>
      </c>
      <c r="D72" s="23">
        <f t="shared" si="1"/>
        <v>80.344821842652323</v>
      </c>
    </row>
    <row r="73" spans="1:4">
      <c r="A73" s="21">
        <v>44302</v>
      </c>
      <c r="B73" s="22">
        <v>82.15</v>
      </c>
      <c r="C73" s="23">
        <f t="shared" si="0"/>
        <v>81.085859275377402</v>
      </c>
      <c r="D73" s="23">
        <f t="shared" si="1"/>
        <v>80.50949682770235</v>
      </c>
    </row>
    <row r="74" spans="1:4">
      <c r="A74" s="21">
        <v>44305</v>
      </c>
      <c r="B74" s="22">
        <v>81.11</v>
      </c>
      <c r="C74" s="23">
        <f t="shared" si="0"/>
        <v>81.091223880849086</v>
      </c>
      <c r="D74" s="23">
        <f t="shared" si="1"/>
        <v>80.638769506179401</v>
      </c>
    </row>
    <row r="75" spans="1:4">
      <c r="A75" s="21">
        <v>44306</v>
      </c>
      <c r="B75" s="22">
        <v>79.27</v>
      </c>
      <c r="C75" s="23">
        <f t="shared" si="0"/>
        <v>80.686507462882631</v>
      </c>
      <c r="D75" s="23">
        <f t="shared" si="1"/>
        <v>80.649377941002342</v>
      </c>
    </row>
    <row r="76" spans="1:4">
      <c r="A76" s="21">
        <v>44307</v>
      </c>
      <c r="B76" s="22">
        <v>81.61</v>
      </c>
      <c r="C76" s="23">
        <f t="shared" si="0"/>
        <v>80.891728026686479</v>
      </c>
      <c r="D76" s="23">
        <f t="shared" si="1"/>
        <v>80.703233515598825</v>
      </c>
    </row>
    <row r="77" spans="1:4">
      <c r="A77" s="21">
        <v>44308</v>
      </c>
      <c r="B77" s="22">
        <v>79.06</v>
      </c>
      <c r="C77" s="23">
        <f t="shared" si="0"/>
        <v>80.484677354089484</v>
      </c>
      <c r="D77" s="23">
        <f t="shared" si="1"/>
        <v>80.654665479707859</v>
      </c>
    </row>
    <row r="78" spans="1:4">
      <c r="A78" s="21">
        <v>44309</v>
      </c>
      <c r="B78" s="22">
        <v>82.76</v>
      </c>
      <c r="C78" s="23">
        <f t="shared" si="0"/>
        <v>80.990304608736267</v>
      </c>
      <c r="D78" s="23">
        <f t="shared" si="1"/>
        <v>80.72925195282528</v>
      </c>
    </row>
    <row r="79" spans="1:4">
      <c r="A79" s="21">
        <v>44312</v>
      </c>
      <c r="B79" s="22">
        <v>85.41</v>
      </c>
      <c r="C79" s="23">
        <f t="shared" si="0"/>
        <v>81.972459140128208</v>
      </c>
      <c r="D79" s="23">
        <f t="shared" si="1"/>
        <v>81.005520216670376</v>
      </c>
    </row>
    <row r="80" spans="1:4">
      <c r="A80" s="21">
        <v>44313</v>
      </c>
      <c r="B80" s="22">
        <v>85.21</v>
      </c>
      <c r="C80" s="23">
        <f t="shared" si="0"/>
        <v>82.691912664544162</v>
      </c>
      <c r="D80" s="23">
        <f t="shared" si="1"/>
        <v>81.380274093975657</v>
      </c>
    </row>
    <row r="81" spans="1:4">
      <c r="A81" s="21">
        <v>44314</v>
      </c>
      <c r="B81" s="22">
        <v>84.02</v>
      </c>
      <c r="C81" s="23">
        <f t="shared" si="0"/>
        <v>82.987043183534354</v>
      </c>
      <c r="D81" s="23">
        <f t="shared" si="1"/>
        <v>81.737333891655368</v>
      </c>
    </row>
    <row r="82" spans="1:4">
      <c r="A82" s="21">
        <v>44315</v>
      </c>
      <c r="B82" s="22">
        <v>83.91</v>
      </c>
      <c r="C82" s="23">
        <f t="shared" si="0"/>
        <v>83.192144698304503</v>
      </c>
      <c r="D82" s="23">
        <f t="shared" si="1"/>
        <v>82.060625182021852</v>
      </c>
    </row>
    <row r="83" spans="1:4">
      <c r="A83" s="21">
        <v>44316</v>
      </c>
      <c r="B83" s="22">
        <v>81.62</v>
      </c>
      <c r="C83" s="23">
        <f t="shared" si="0"/>
        <v>82.842779209792411</v>
      </c>
      <c r="D83" s="23">
        <f t="shared" si="1"/>
        <v>82.234437188193084</v>
      </c>
    </row>
    <row r="84" spans="1:4">
      <c r="A84" s="21">
        <v>44319</v>
      </c>
      <c r="B84" s="22">
        <v>78.55</v>
      </c>
      <c r="C84" s="23">
        <f t="shared" si="0"/>
        <v>81.888828274282986</v>
      </c>
      <c r="D84" s="23">
        <f t="shared" si="1"/>
        <v>82.157635207324176</v>
      </c>
    </row>
    <row r="85" spans="1:4">
      <c r="A85" s="21">
        <v>44320</v>
      </c>
      <c r="B85" s="22">
        <v>78.61</v>
      </c>
      <c r="C85" s="23">
        <f t="shared" si="0"/>
        <v>81.160199768886756</v>
      </c>
      <c r="D85" s="23">
        <f t="shared" si="1"/>
        <v>81.935982887671429</v>
      </c>
    </row>
    <row r="86" spans="1:4">
      <c r="A86" s="21">
        <v>44321</v>
      </c>
      <c r="B86" s="22">
        <v>77.83</v>
      </c>
      <c r="C86" s="23">
        <f t="shared" si="0"/>
        <v>80.420155375800817</v>
      </c>
      <c r="D86" s="23">
        <f t="shared" si="1"/>
        <v>81.599132329477953</v>
      </c>
    </row>
    <row r="87" spans="1:4">
      <c r="A87" s="21">
        <v>44322</v>
      </c>
      <c r="B87" s="22">
        <v>77.89</v>
      </c>
      <c r="C87" s="23">
        <f t="shared" si="0"/>
        <v>79.857898625622852</v>
      </c>
      <c r="D87" s="23">
        <f t="shared" si="1"/>
        <v>81.212191506399051</v>
      </c>
    </row>
    <row r="88" spans="1:4">
      <c r="A88" s="21">
        <v>44323</v>
      </c>
      <c r="B88" s="22">
        <v>78.81</v>
      </c>
      <c r="C88" s="23">
        <f t="shared" si="0"/>
        <v>79.625032264373331</v>
      </c>
      <c r="D88" s="23">
        <f t="shared" si="1"/>
        <v>80.859489452615563</v>
      </c>
    </row>
    <row r="89" spans="1:4">
      <c r="A89" s="21">
        <v>44326</v>
      </c>
      <c r="B89" s="22">
        <v>75.989999999999995</v>
      </c>
      <c r="C89" s="23">
        <f t="shared" si="0"/>
        <v>78.817247316734822</v>
      </c>
      <c r="D89" s="23">
        <f t="shared" si="1"/>
        <v>80.405657866864289</v>
      </c>
    </row>
    <row r="90" spans="1:4">
      <c r="A90" s="21">
        <v>44327</v>
      </c>
      <c r="B90" s="22">
        <v>76.83</v>
      </c>
      <c r="C90" s="23">
        <f t="shared" si="0"/>
        <v>78.375636801904861</v>
      </c>
      <c r="D90" s="23">
        <f t="shared" si="1"/>
        <v>79.954542074651073</v>
      </c>
    </row>
    <row r="91" spans="1:4">
      <c r="A91" s="21">
        <v>44328</v>
      </c>
      <c r="B91" s="22">
        <v>74.64</v>
      </c>
      <c r="C91" s="23">
        <f t="shared" si="0"/>
        <v>77.54549529037044</v>
      </c>
      <c r="D91" s="23">
        <f t="shared" si="1"/>
        <v>79.419198344810937</v>
      </c>
    </row>
    <row r="92" spans="1:4">
      <c r="A92" s="21">
        <v>44329</v>
      </c>
      <c r="B92" s="22">
        <v>73.09</v>
      </c>
      <c r="C92" s="23">
        <f t="shared" si="0"/>
        <v>76.555385225843679</v>
      </c>
      <c r="D92" s="23">
        <f t="shared" si="1"/>
        <v>78.782795429484878</v>
      </c>
    </row>
    <row r="93" spans="1:4">
      <c r="A93" s="21">
        <v>44330</v>
      </c>
      <c r="B93" s="22">
        <v>74.59</v>
      </c>
      <c r="C93" s="23">
        <f t="shared" si="0"/>
        <v>76.118632953433973</v>
      </c>
      <c r="D93" s="23">
        <f t="shared" si="1"/>
        <v>78.190759323695801</v>
      </c>
    </row>
    <row r="94" spans="1:4">
      <c r="A94" s="21">
        <v>44333</v>
      </c>
      <c r="B94" s="22">
        <v>74.650000000000006</v>
      </c>
      <c r="C94" s="23">
        <f t="shared" si="0"/>
        <v>75.792270074893096</v>
      </c>
      <c r="D94" s="23">
        <f t="shared" si="1"/>
        <v>77.657761712850757</v>
      </c>
    </row>
    <row r="95" spans="1:4">
      <c r="A95" s="21">
        <v>44334</v>
      </c>
      <c r="B95" s="22">
        <v>74.44</v>
      </c>
      <c r="C95" s="23">
        <f t="shared" si="0"/>
        <v>75.49176561380574</v>
      </c>
      <c r="D95" s="23">
        <f t="shared" si="1"/>
        <v>77.17642924639631</v>
      </c>
    </row>
    <row r="96" spans="1:4">
      <c r="A96" s="21">
        <v>44335</v>
      </c>
      <c r="B96" s="22">
        <v>76.23</v>
      </c>
      <c r="C96" s="23">
        <f t="shared" si="0"/>
        <v>75.655817699626695</v>
      </c>
      <c r="D96" s="23">
        <f t="shared" si="1"/>
        <v>76.838515569336394</v>
      </c>
    </row>
    <row r="97" spans="1:4">
      <c r="A97" s="21">
        <v>44336</v>
      </c>
      <c r="B97" s="22">
        <v>78.06</v>
      </c>
      <c r="C97" s="23">
        <f t="shared" si="0"/>
        <v>76.190080433042979</v>
      </c>
      <c r="D97" s="23">
        <f t="shared" si="1"/>
        <v>76.6944188723823</v>
      </c>
    </row>
    <row r="98" spans="1:4">
      <c r="A98" s="21">
        <v>44337</v>
      </c>
      <c r="B98" s="22">
        <v>77.17</v>
      </c>
      <c r="C98" s="23">
        <f t="shared" si="0"/>
        <v>76.407840336811205</v>
      </c>
      <c r="D98" s="23">
        <f t="shared" si="1"/>
        <v>76.630734753366497</v>
      </c>
    </row>
    <row r="99" spans="1:4">
      <c r="A99" s="21">
        <v>44340</v>
      </c>
      <c r="B99" s="22">
        <v>77.44</v>
      </c>
      <c r="C99" s="23">
        <f t="shared" si="0"/>
        <v>76.637209150853167</v>
      </c>
      <c r="D99" s="23">
        <f t="shared" si="1"/>
        <v>76.632173508363536</v>
      </c>
    </row>
    <row r="100" spans="1:4">
      <c r="A100" s="21">
        <v>44341</v>
      </c>
      <c r="B100" s="22">
        <v>77.86</v>
      </c>
      <c r="C100" s="23">
        <f t="shared" si="0"/>
        <v>76.908940450663565</v>
      </c>
      <c r="D100" s="23">
        <f t="shared" si="1"/>
        <v>76.693677273319111</v>
      </c>
    </row>
    <row r="101" spans="1:4">
      <c r="A101" s="21">
        <v>44342</v>
      </c>
      <c r="B101" s="22">
        <v>78.34</v>
      </c>
      <c r="C101" s="23">
        <f t="shared" si="0"/>
        <v>77.226953683849445</v>
      </c>
      <c r="D101" s="23">
        <f t="shared" si="1"/>
        <v>76.812183142325864</v>
      </c>
    </row>
    <row r="102" spans="1:4">
      <c r="A102" s="21">
        <v>44343</v>
      </c>
      <c r="B102" s="22">
        <v>78.42</v>
      </c>
      <c r="C102" s="23">
        <f t="shared" si="0"/>
        <v>77.492075087438465</v>
      </c>
      <c r="D102" s="23">
        <f t="shared" si="1"/>
        <v>76.963270241239769</v>
      </c>
    </row>
    <row r="103" spans="1:4">
      <c r="A103" s="21">
        <v>44344</v>
      </c>
      <c r="B103" s="22">
        <v>80.08</v>
      </c>
      <c r="C103" s="23">
        <f t="shared" si="0"/>
        <v>78.067169512452139</v>
      </c>
      <c r="D103" s="23">
        <f t="shared" si="1"/>
        <v>77.208581190398064</v>
      </c>
    </row>
    <row r="104" spans="1:4">
      <c r="A104" s="21">
        <v>44348</v>
      </c>
      <c r="B104" s="22">
        <v>80.81</v>
      </c>
      <c r="C104" s="23">
        <f t="shared" si="0"/>
        <v>78.67668739857389</v>
      </c>
      <c r="D104" s="23">
        <f t="shared" si="1"/>
        <v>77.534827014437141</v>
      </c>
    </row>
    <row r="105" spans="1:4">
      <c r="A105" s="21">
        <v>44349</v>
      </c>
      <c r="B105" s="22">
        <v>81.97</v>
      </c>
      <c r="C105" s="23">
        <f t="shared" si="0"/>
        <v>79.408534643335244</v>
      </c>
      <c r="D105" s="23">
        <f t="shared" si="1"/>
        <v>77.95120648752561</v>
      </c>
    </row>
    <row r="106" spans="1:4">
      <c r="A106" s="21">
        <v>44350</v>
      </c>
      <c r="B106" s="22">
        <v>80.28</v>
      </c>
      <c r="C106" s="23">
        <f t="shared" si="0"/>
        <v>79.602193611482974</v>
      </c>
      <c r="D106" s="23">
        <f t="shared" si="1"/>
        <v>78.318092515071697</v>
      </c>
    </row>
    <row r="107" spans="1:4">
      <c r="A107" s="21">
        <v>44351</v>
      </c>
      <c r="B107" s="22">
        <v>81.58</v>
      </c>
      <c r="C107" s="23">
        <f t="shared" si="0"/>
        <v>80.04170614226453</v>
      </c>
      <c r="D107" s="23">
        <f t="shared" si="1"/>
        <v>78.70111776555899</v>
      </c>
    </row>
    <row r="108" spans="1:4">
      <c r="A108" s="21">
        <v>44354</v>
      </c>
      <c r="B108" s="22">
        <v>81.349999999999994</v>
      </c>
      <c r="C108" s="23">
        <f t="shared" si="0"/>
        <v>80.332438110650202</v>
      </c>
      <c r="D108" s="23">
        <f t="shared" si="1"/>
        <v>79.063633397801482</v>
      </c>
    </row>
    <row r="109" spans="1:4">
      <c r="A109" s="21">
        <v>44355</v>
      </c>
      <c r="B109" s="22">
        <v>80.89</v>
      </c>
      <c r="C109" s="23">
        <f t="shared" si="0"/>
        <v>80.45634075272794</v>
      </c>
      <c r="D109" s="23">
        <f t="shared" si="1"/>
        <v>79.373123921118463</v>
      </c>
    </row>
    <row r="110" spans="1:4">
      <c r="A110" s="21">
        <v>44356</v>
      </c>
      <c r="B110" s="22">
        <v>79.959999999999994</v>
      </c>
      <c r="C110" s="23">
        <f t="shared" si="0"/>
        <v>80.346042807677293</v>
      </c>
      <c r="D110" s="23">
        <f t="shared" si="1"/>
        <v>79.589328118131533</v>
      </c>
    </row>
    <row r="111" spans="1:4">
      <c r="A111" s="21">
        <v>44357</v>
      </c>
      <c r="B111" s="22">
        <v>81.56</v>
      </c>
      <c r="C111" s="23">
        <f t="shared" si="0"/>
        <v>80.615811072637896</v>
      </c>
      <c r="D111" s="23">
        <f t="shared" si="1"/>
        <v>79.817435441355173</v>
      </c>
    </row>
    <row r="112" spans="1:4">
      <c r="A112" s="21">
        <v>44358</v>
      </c>
      <c r="B112" s="22">
        <v>81.31</v>
      </c>
      <c r="C112" s="23">
        <f t="shared" si="0"/>
        <v>80.770075278718366</v>
      </c>
      <c r="D112" s="23">
        <f t="shared" si="1"/>
        <v>80.02913318299143</v>
      </c>
    </row>
    <row r="113" spans="1:4">
      <c r="A113" s="21">
        <v>44361</v>
      </c>
      <c r="B113" s="22">
        <v>81.55</v>
      </c>
      <c r="C113" s="23">
        <f t="shared" si="0"/>
        <v>80.943391883447617</v>
      </c>
      <c r="D113" s="23">
        <f t="shared" si="1"/>
        <v>80.232301783092808</v>
      </c>
    </row>
    <row r="114" spans="1:4">
      <c r="A114" s="21">
        <v>44362</v>
      </c>
      <c r="B114" s="22">
        <v>80.47</v>
      </c>
      <c r="C114" s="23">
        <f t="shared" si="0"/>
        <v>80.838193687125923</v>
      </c>
      <c r="D114" s="23">
        <f t="shared" si="1"/>
        <v>80.366944428433499</v>
      </c>
    </row>
    <row r="115" spans="1:4">
      <c r="A115" s="21">
        <v>44363</v>
      </c>
      <c r="B115" s="22">
        <v>80.11</v>
      </c>
      <c r="C115" s="23">
        <f t="shared" si="0"/>
        <v>80.676372867764613</v>
      </c>
      <c r="D115" s="23">
        <f t="shared" si="1"/>
        <v>80.435706303840419</v>
      </c>
    </row>
    <row r="116" spans="1:4">
      <c r="A116" s="21">
        <v>44364</v>
      </c>
      <c r="B116" s="22">
        <v>84.56</v>
      </c>
      <c r="C116" s="23">
        <f t="shared" si="0"/>
        <v>81.539401119372471</v>
      </c>
      <c r="D116" s="23">
        <f t="shared" si="1"/>
        <v>80.680971818403094</v>
      </c>
    </row>
    <row r="117" spans="1:4">
      <c r="A117" s="21">
        <v>44365</v>
      </c>
      <c r="B117" s="22">
        <v>84.65</v>
      </c>
      <c r="C117" s="23">
        <f t="shared" si="0"/>
        <v>82.230645315067491</v>
      </c>
      <c r="D117" s="23">
        <f t="shared" si="1"/>
        <v>81.025343706550728</v>
      </c>
    </row>
    <row r="118" spans="1:4">
      <c r="A118" s="21">
        <v>44368</v>
      </c>
      <c r="B118" s="22">
        <v>82.59</v>
      </c>
      <c r="C118" s="23">
        <f t="shared" si="0"/>
        <v>82.310501911719157</v>
      </c>
      <c r="D118" s="23">
        <f t="shared" si="1"/>
        <v>81.310934418810376</v>
      </c>
    </row>
    <row r="119" spans="1:4">
      <c r="A119" s="21">
        <v>44369</v>
      </c>
      <c r="B119" s="22">
        <v>83.58</v>
      </c>
      <c r="C119" s="23">
        <f t="shared" si="0"/>
        <v>82.592612598003797</v>
      </c>
      <c r="D119" s="23">
        <f t="shared" si="1"/>
        <v>81.595751791964474</v>
      </c>
    </row>
    <row r="120" spans="1:4">
      <c r="A120" s="21">
        <v>44370</v>
      </c>
      <c r="B120" s="22">
        <v>83.82</v>
      </c>
      <c r="C120" s="23">
        <f t="shared" si="0"/>
        <v>82.865365354002947</v>
      </c>
      <c r="D120" s="23">
        <f t="shared" si="1"/>
        <v>81.877888139084121</v>
      </c>
    </row>
    <row r="121" spans="1:4">
      <c r="A121" s="21">
        <v>44371</v>
      </c>
      <c r="B121" s="22">
        <v>86.1</v>
      </c>
      <c r="C121" s="23">
        <f t="shared" si="0"/>
        <v>83.584173053113403</v>
      </c>
      <c r="D121" s="23">
        <f t="shared" si="1"/>
        <v>82.257062564423961</v>
      </c>
    </row>
    <row r="122" spans="1:4">
      <c r="A122" s="21">
        <v>44372</v>
      </c>
      <c r="B122" s="22">
        <v>85.62</v>
      </c>
      <c r="C122" s="23">
        <f t="shared" si="0"/>
        <v>84.036579041310432</v>
      </c>
      <c r="D122" s="23">
        <f t="shared" si="1"/>
        <v>82.65251067039874</v>
      </c>
    </row>
    <row r="123" spans="1:4">
      <c r="A123" s="21">
        <v>44375</v>
      </c>
      <c r="B123" s="22">
        <v>87.08</v>
      </c>
      <c r="C123" s="23">
        <f t="shared" si="0"/>
        <v>84.712894809908107</v>
      </c>
      <c r="D123" s="23">
        <f t="shared" si="1"/>
        <v>83.110373812511924</v>
      </c>
    </row>
    <row r="124" spans="1:4">
      <c r="A124" s="21">
        <v>44376</v>
      </c>
      <c r="B124" s="22">
        <v>89.52</v>
      </c>
      <c r="C124" s="23">
        <f t="shared" si="0"/>
        <v>85.781140407706303</v>
      </c>
      <c r="D124" s="23">
        <f t="shared" si="1"/>
        <v>83.703877500332894</v>
      </c>
    </row>
    <row r="125" spans="1:4">
      <c r="A125" s="21">
        <v>44377</v>
      </c>
      <c r="B125" s="22">
        <v>93.93</v>
      </c>
      <c r="C125" s="23">
        <f t="shared" si="0"/>
        <v>87.591998094882683</v>
      </c>
      <c r="D125" s="23">
        <f t="shared" si="1"/>
        <v>84.567904299121736</v>
      </c>
    </row>
    <row r="126" spans="1:4">
      <c r="A126" s="21">
        <v>44378</v>
      </c>
      <c r="B126" s="22">
        <v>93.31</v>
      </c>
      <c r="C126" s="23">
        <f t="shared" si="0"/>
        <v>88.862665184908764</v>
      </c>
      <c r="D126" s="23">
        <f t="shared" si="1"/>
        <v>85.522295607074398</v>
      </c>
    </row>
    <row r="127" spans="1:4">
      <c r="A127" s="21">
        <v>44379</v>
      </c>
      <c r="B127" s="22">
        <v>94.7</v>
      </c>
      <c r="C127" s="23">
        <f t="shared" si="0"/>
        <v>90.159850699373493</v>
      </c>
      <c r="D127" s="23">
        <f t="shared" si="1"/>
        <v>86.552863405363084</v>
      </c>
    </row>
    <row r="128" spans="1:4">
      <c r="A128" s="21">
        <v>44383</v>
      </c>
      <c r="B128" s="22">
        <v>94.47</v>
      </c>
      <c r="C128" s="23">
        <f t="shared" si="0"/>
        <v>91.117661655068275</v>
      </c>
      <c r="D128" s="23">
        <f t="shared" si="1"/>
        <v>87.567263016408688</v>
      </c>
    </row>
    <row r="129" spans="1:4">
      <c r="A129" s="21">
        <v>44384</v>
      </c>
      <c r="B129" s="22">
        <v>90.54</v>
      </c>
      <c r="C129" s="23">
        <f t="shared" si="0"/>
        <v>90.989292398386439</v>
      </c>
      <c r="D129" s="23">
        <f t="shared" si="1"/>
        <v>88.327713990181536</v>
      </c>
    </row>
    <row r="130" spans="1:4">
      <c r="A130" s="21">
        <v>44385</v>
      </c>
      <c r="B130" s="22">
        <v>89.74</v>
      </c>
      <c r="C130" s="23">
        <f t="shared" si="0"/>
        <v>90.711671865411688</v>
      </c>
      <c r="D130" s="23">
        <f t="shared" si="1"/>
        <v>88.857482406899351</v>
      </c>
    </row>
    <row r="131" spans="1:4">
      <c r="A131" s="21">
        <v>44386</v>
      </c>
      <c r="B131" s="22">
        <v>90.9</v>
      </c>
      <c r="C131" s="23">
        <f t="shared" si="0"/>
        <v>90.75352256198687</v>
      </c>
      <c r="D131" s="23">
        <f t="shared" si="1"/>
        <v>89.278824663585468</v>
      </c>
    </row>
    <row r="132" spans="1:4">
      <c r="A132" s="21">
        <v>44389</v>
      </c>
      <c r="B132" s="22">
        <v>90.81</v>
      </c>
      <c r="C132" s="23">
        <f t="shared" si="0"/>
        <v>90.766073103767553</v>
      </c>
      <c r="D132" s="23">
        <f t="shared" si="1"/>
        <v>89.60932431695926</v>
      </c>
    </row>
    <row r="133" spans="1:4">
      <c r="A133" s="21">
        <v>44390</v>
      </c>
      <c r="B133" s="22">
        <v>90.26</v>
      </c>
      <c r="C133" s="23">
        <f t="shared" si="0"/>
        <v>90.653612414041419</v>
      </c>
      <c r="D133" s="23">
        <f t="shared" si="1"/>
        <v>89.841388338533079</v>
      </c>
    </row>
    <row r="134" spans="1:4">
      <c r="A134" s="21">
        <v>44391</v>
      </c>
      <c r="B134" s="22">
        <v>89.05</v>
      </c>
      <c r="C134" s="23">
        <f t="shared" si="0"/>
        <v>90.297254099810004</v>
      </c>
      <c r="D134" s="23">
        <f t="shared" si="1"/>
        <v>89.942691841039064</v>
      </c>
    </row>
    <row r="135" spans="1:4">
      <c r="A135" s="21">
        <v>44392</v>
      </c>
      <c r="B135" s="22">
        <v>86.93</v>
      </c>
      <c r="C135" s="23">
        <f t="shared" si="0"/>
        <v>89.548975410963337</v>
      </c>
      <c r="D135" s="23">
        <f t="shared" si="1"/>
        <v>89.855199301022225</v>
      </c>
    </row>
    <row r="136" spans="1:4">
      <c r="A136" s="21">
        <v>44393</v>
      </c>
      <c r="B136" s="22">
        <v>85.89</v>
      </c>
      <c r="C136" s="23">
        <f t="shared" si="0"/>
        <v>88.735869764082594</v>
      </c>
      <c r="D136" s="23">
        <f t="shared" si="1"/>
        <v>89.606459403924532</v>
      </c>
    </row>
    <row r="137" spans="1:4">
      <c r="A137" s="21">
        <v>44396</v>
      </c>
      <c r="B137" s="22">
        <v>86.58</v>
      </c>
      <c r="C137" s="23">
        <f t="shared" si="0"/>
        <v>88.25678759428645</v>
      </c>
      <c r="D137" s="23">
        <f t="shared" si="1"/>
        <v>89.306532335116074</v>
      </c>
    </row>
    <row r="138" spans="1:4">
      <c r="A138" s="21">
        <v>44397</v>
      </c>
      <c r="B138" s="22">
        <v>87.11</v>
      </c>
      <c r="C138" s="23">
        <f t="shared" si="0"/>
        <v>88.001945906667231</v>
      </c>
      <c r="D138" s="23">
        <f t="shared" si="1"/>
        <v>89.016624239905212</v>
      </c>
    </row>
    <row r="139" spans="1:4">
      <c r="A139" s="21">
        <v>44398</v>
      </c>
      <c r="B139" s="22">
        <v>89.41</v>
      </c>
      <c r="C139" s="23">
        <f t="shared" si="0"/>
        <v>88.314846816296736</v>
      </c>
      <c r="D139" s="23">
        <f t="shared" si="1"/>
        <v>88.860673701325553</v>
      </c>
    </row>
    <row r="140" spans="1:4">
      <c r="A140" s="21">
        <v>44399</v>
      </c>
      <c r="B140" s="22">
        <v>91.21</v>
      </c>
      <c r="C140" s="23">
        <f t="shared" si="0"/>
        <v>88.95821419045302</v>
      </c>
      <c r="D140" s="23">
        <f t="shared" si="1"/>
        <v>88.88234936557609</v>
      </c>
    </row>
    <row r="141" spans="1:4">
      <c r="A141" s="21">
        <v>44400</v>
      </c>
      <c r="B141" s="22">
        <v>92.15</v>
      </c>
      <c r="C141" s="23">
        <f t="shared" si="0"/>
        <v>89.667499925907904</v>
      </c>
      <c r="D141" s="23">
        <f t="shared" si="1"/>
        <v>89.056827267872038</v>
      </c>
    </row>
    <row r="142" spans="1:4">
      <c r="A142" s="21">
        <v>44403</v>
      </c>
      <c r="B142" s="22">
        <v>91.82</v>
      </c>
      <c r="C142" s="23">
        <f t="shared" si="0"/>
        <v>90.145833275706138</v>
      </c>
      <c r="D142" s="23">
        <f t="shared" si="1"/>
        <v>89.298828602946287</v>
      </c>
    </row>
    <row r="143" spans="1:4">
      <c r="A143" s="21">
        <v>44404</v>
      </c>
      <c r="B143" s="22">
        <v>91.03</v>
      </c>
      <c r="C143" s="23">
        <f t="shared" si="0"/>
        <v>90.342314769993664</v>
      </c>
      <c r="D143" s="23">
        <f t="shared" si="1"/>
        <v>89.530714417845701</v>
      </c>
    </row>
    <row r="144" spans="1:4">
      <c r="A144" s="21">
        <v>44405</v>
      </c>
      <c r="B144" s="22">
        <v>97.93</v>
      </c>
      <c r="C144" s="23">
        <f t="shared" si="0"/>
        <v>92.028467043328405</v>
      </c>
      <c r="D144" s="23">
        <f t="shared" si="1"/>
        <v>90.085770556841851</v>
      </c>
    </row>
    <row r="145" spans="1:4">
      <c r="A145" s="21">
        <v>44406</v>
      </c>
      <c r="B145" s="22">
        <v>102.95</v>
      </c>
      <c r="C145" s="23">
        <f t="shared" si="0"/>
        <v>94.455474367033204</v>
      </c>
      <c r="D145" s="23">
        <f t="shared" si="1"/>
        <v>91.05681584799548</v>
      </c>
    </row>
    <row r="146" spans="1:4">
      <c r="A146" s="21">
        <v>44407</v>
      </c>
      <c r="B146" s="22">
        <v>106.19</v>
      </c>
      <c r="C146" s="23">
        <f t="shared" si="0"/>
        <v>97.06314672991472</v>
      </c>
      <c r="D146" s="23">
        <f t="shared" si="1"/>
        <v>92.391556043977531</v>
      </c>
    </row>
    <row r="147" spans="1:4">
      <c r="A147" s="21">
        <v>44410</v>
      </c>
      <c r="B147" s="22">
        <v>108.63</v>
      </c>
      <c r="C147" s="23">
        <f t="shared" si="0"/>
        <v>99.633558567711447</v>
      </c>
      <c r="D147" s="23">
        <f t="shared" si="1"/>
        <v>94.000889938140631</v>
      </c>
    </row>
    <row r="148" spans="1:4">
      <c r="A148" s="21">
        <v>44411</v>
      </c>
      <c r="B148" s="22">
        <v>112.56</v>
      </c>
      <c r="C148" s="23">
        <f t="shared" si="0"/>
        <v>102.50610110822001</v>
      </c>
      <c r="D148" s="23">
        <f t="shared" si="1"/>
        <v>95.890936864824937</v>
      </c>
    </row>
    <row r="149" spans="1:4">
      <c r="A149" s="21">
        <v>44412</v>
      </c>
      <c r="B149" s="22">
        <v>118.77</v>
      </c>
      <c r="C149" s="23">
        <f t="shared" si="0"/>
        <v>106.12030086194889</v>
      </c>
      <c r="D149" s="23">
        <f t="shared" si="1"/>
        <v>98.164128864185827</v>
      </c>
    </row>
    <row r="150" spans="1:4">
      <c r="A150" s="21">
        <v>44413</v>
      </c>
      <c r="B150" s="22">
        <v>112.35</v>
      </c>
      <c r="C150" s="23">
        <f t="shared" si="0"/>
        <v>107.50467844818247</v>
      </c>
      <c r="D150" s="23">
        <f t="shared" si="1"/>
        <v>100.23980654951842</v>
      </c>
    </row>
    <row r="151" spans="1:4">
      <c r="A151" s="21">
        <v>44414</v>
      </c>
      <c r="B151" s="22">
        <v>110.11</v>
      </c>
      <c r="C151" s="23">
        <f t="shared" si="0"/>
        <v>108.0836387930308</v>
      </c>
      <c r="D151" s="23">
        <f t="shared" si="1"/>
        <v>101.98288038141006</v>
      </c>
    </row>
    <row r="152" spans="1:4">
      <c r="A152" s="21">
        <v>44417</v>
      </c>
      <c r="B152" s="22">
        <v>107.58</v>
      </c>
      <c r="C152" s="23">
        <f t="shared" si="0"/>
        <v>107.97171906124618</v>
      </c>
      <c r="D152" s="23">
        <f t="shared" si="1"/>
        <v>103.31373342137363</v>
      </c>
    </row>
    <row r="153" spans="1:4">
      <c r="A153" s="21">
        <v>44418</v>
      </c>
      <c r="B153" s="22">
        <v>106.48</v>
      </c>
      <c r="C153" s="23">
        <f t="shared" si="0"/>
        <v>107.64022593652481</v>
      </c>
      <c r="D153" s="23">
        <f t="shared" si="1"/>
        <v>104.27517620251832</v>
      </c>
    </row>
    <row r="154" spans="1:4">
      <c r="A154" s="21">
        <v>44419</v>
      </c>
      <c r="B154" s="22">
        <v>107.68</v>
      </c>
      <c r="C154" s="23">
        <f t="shared" si="0"/>
        <v>107.64906461729709</v>
      </c>
      <c r="D154" s="23">
        <f t="shared" si="1"/>
        <v>105.02492918358027</v>
      </c>
    </row>
    <row r="155" spans="1:4">
      <c r="A155" s="21">
        <v>44420</v>
      </c>
      <c r="B155" s="22">
        <v>106.5</v>
      </c>
      <c r="C155" s="23">
        <f t="shared" si="0"/>
        <v>107.3937169245644</v>
      </c>
      <c r="D155" s="23">
        <f t="shared" si="1"/>
        <v>105.55132645935453</v>
      </c>
    </row>
    <row r="156" spans="1:4">
      <c r="A156" s="21">
        <v>44421</v>
      </c>
      <c r="B156" s="22">
        <v>110.55</v>
      </c>
      <c r="C156" s="23">
        <f t="shared" si="0"/>
        <v>108.09511316355008</v>
      </c>
      <c r="D156" s="23">
        <f t="shared" si="1"/>
        <v>106.1166123936202</v>
      </c>
    </row>
    <row r="157" spans="1:4">
      <c r="A157" s="21">
        <v>44424</v>
      </c>
      <c r="B157" s="22">
        <v>107.48</v>
      </c>
      <c r="C157" s="23">
        <f t="shared" si="0"/>
        <v>107.95842134942784</v>
      </c>
      <c r="D157" s="23">
        <f t="shared" si="1"/>
        <v>106.52590327268857</v>
      </c>
    </row>
    <row r="158" spans="1:4">
      <c r="A158" s="21">
        <v>44425</v>
      </c>
      <c r="B158" s="22">
        <v>107.56</v>
      </c>
      <c r="C158" s="23">
        <f t="shared" si="0"/>
        <v>107.86988327177721</v>
      </c>
      <c r="D158" s="23">
        <f t="shared" si="1"/>
        <v>106.82456549470827</v>
      </c>
    </row>
    <row r="159" spans="1:4">
      <c r="A159" s="21">
        <v>44426</v>
      </c>
      <c r="B159" s="22">
        <v>103.44</v>
      </c>
      <c r="C159" s="23">
        <f t="shared" si="0"/>
        <v>106.88546476693783</v>
      </c>
      <c r="D159" s="23">
        <f t="shared" si="1"/>
        <v>106.83809866631483</v>
      </c>
    </row>
    <row r="160" spans="1:4">
      <c r="A160" s="21">
        <v>44427</v>
      </c>
      <c r="B160" s="22">
        <v>103.7</v>
      </c>
      <c r="C160" s="23">
        <f t="shared" si="0"/>
        <v>106.17758370761831</v>
      </c>
      <c r="D160" s="23">
        <f t="shared" si="1"/>
        <v>106.69131756438227</v>
      </c>
    </row>
    <row r="161" spans="1:4">
      <c r="A161" s="21">
        <v>44428</v>
      </c>
      <c r="B161" s="22">
        <v>104.65</v>
      </c>
      <c r="C161" s="23">
        <f t="shared" si="0"/>
        <v>105.83812066148091</v>
      </c>
      <c r="D161" s="23">
        <f t="shared" si="1"/>
        <v>106.50171825262642</v>
      </c>
    </row>
    <row r="162" spans="1:4">
      <c r="A162" s="21">
        <v>44431</v>
      </c>
      <c r="B162" s="22">
        <v>108.77</v>
      </c>
      <c r="C162" s="23">
        <f t="shared" si="0"/>
        <v>106.48964940337405</v>
      </c>
      <c r="D162" s="23">
        <f t="shared" si="1"/>
        <v>106.49903628612589</v>
      </c>
    </row>
    <row r="163" spans="1:4">
      <c r="A163" s="21">
        <v>44432</v>
      </c>
      <c r="B163" s="22">
        <v>107.65</v>
      </c>
      <c r="C163" s="23">
        <f t="shared" si="0"/>
        <v>106.74750509151315</v>
      </c>
      <c r="D163" s="23">
        <f t="shared" si="1"/>
        <v>106.55425157621195</v>
      </c>
    </row>
    <row r="164" spans="1:4">
      <c r="A164" s="21">
        <v>44433</v>
      </c>
      <c r="B164" s="22">
        <v>108.3</v>
      </c>
      <c r="C164" s="23">
        <f t="shared" si="0"/>
        <v>107.09250396006577</v>
      </c>
      <c r="D164" s="23">
        <f t="shared" si="1"/>
        <v>106.67386321706834</v>
      </c>
    </row>
    <row r="165" spans="1:4">
      <c r="A165" s="21">
        <v>44434</v>
      </c>
      <c r="B165" s="22">
        <v>107.27</v>
      </c>
      <c r="C165" s="23">
        <f t="shared" si="0"/>
        <v>107.1319475244956</v>
      </c>
      <c r="D165" s="23">
        <f t="shared" si="1"/>
        <v>106.77565972982995</v>
      </c>
    </row>
    <row r="166" spans="1:4">
      <c r="A166" s="21">
        <v>44435</v>
      </c>
      <c r="B166" s="22">
        <v>111.4</v>
      </c>
      <c r="C166" s="23">
        <f t="shared" si="0"/>
        <v>108.08040363016326</v>
      </c>
      <c r="D166" s="23">
        <f t="shared" si="1"/>
        <v>107.06560281879291</v>
      </c>
    </row>
    <row r="167" spans="1:4">
      <c r="A167" s="21">
        <v>44438</v>
      </c>
      <c r="B167" s="22">
        <v>111.32</v>
      </c>
      <c r="C167" s="23">
        <f t="shared" si="0"/>
        <v>108.80031393457143</v>
      </c>
      <c r="D167" s="23">
        <f t="shared" si="1"/>
        <v>107.4510941778548</v>
      </c>
    </row>
    <row r="168" spans="1:4">
      <c r="A168" s="21">
        <v>44439</v>
      </c>
      <c r="B168" s="22">
        <v>110.72</v>
      </c>
      <c r="C168" s="23">
        <f t="shared" si="0"/>
        <v>109.22691083799999</v>
      </c>
      <c r="D168" s="23">
        <f t="shared" si="1"/>
        <v>107.84572010233151</v>
      </c>
    </row>
    <row r="169" spans="1:4">
      <c r="A169" s="21">
        <v>44440</v>
      </c>
      <c r="B169" s="22">
        <v>109.99</v>
      </c>
      <c r="C169" s="23">
        <f t="shared" si="0"/>
        <v>109.39648620733334</v>
      </c>
      <c r="D169" s="23">
        <f t="shared" si="1"/>
        <v>108.19033479233192</v>
      </c>
    </row>
    <row r="170" spans="1:4">
      <c r="A170" s="21">
        <v>44441</v>
      </c>
      <c r="B170" s="22">
        <v>109.2</v>
      </c>
      <c r="C170" s="23">
        <f t="shared" si="0"/>
        <v>109.35282260570371</v>
      </c>
      <c r="D170" s="23">
        <f t="shared" si="1"/>
        <v>108.44866541752566</v>
      </c>
    </row>
    <row r="171" spans="1:4">
      <c r="A171" s="21">
        <v>44442</v>
      </c>
      <c r="B171" s="22">
        <v>109.92</v>
      </c>
      <c r="C171" s="23">
        <f t="shared" si="0"/>
        <v>109.47886202665843</v>
      </c>
      <c r="D171" s="23">
        <f t="shared" si="1"/>
        <v>108.67759799733294</v>
      </c>
    </row>
    <row r="172" spans="1:4">
      <c r="A172" s="21">
        <v>44446</v>
      </c>
      <c r="B172" s="22">
        <v>109.15</v>
      </c>
      <c r="C172" s="23">
        <f t="shared" si="0"/>
        <v>109.4057815762899</v>
      </c>
      <c r="D172" s="23">
        <f t="shared" si="1"/>
        <v>108.83941657043448</v>
      </c>
    </row>
    <row r="173" spans="1:4">
      <c r="A173" s="21">
        <v>44447</v>
      </c>
      <c r="B173" s="22">
        <v>106.17</v>
      </c>
      <c r="C173" s="23">
        <f t="shared" si="0"/>
        <v>108.68671900378104</v>
      </c>
      <c r="D173" s="23">
        <f t="shared" si="1"/>
        <v>108.80548377784483</v>
      </c>
    </row>
    <row r="174" spans="1:4">
      <c r="A174" s="21">
        <v>44448</v>
      </c>
      <c r="B174" s="22">
        <v>106.15</v>
      </c>
      <c r="C174" s="23">
        <f t="shared" si="0"/>
        <v>108.12300366960747</v>
      </c>
      <c r="D174" s="23">
        <f t="shared" si="1"/>
        <v>108.65382153156985</v>
      </c>
    </row>
    <row r="175" spans="1:4">
      <c r="A175" s="21">
        <v>44449</v>
      </c>
      <c r="B175" s="22">
        <v>105.2</v>
      </c>
      <c r="C175" s="23">
        <f t="shared" si="0"/>
        <v>107.47344729858359</v>
      </c>
      <c r="D175" s="23">
        <f t="shared" si="1"/>
        <v>108.39151614646178</v>
      </c>
    </row>
    <row r="176" spans="1:4">
      <c r="A176" s="21">
        <v>44452</v>
      </c>
      <c r="B176" s="22">
        <v>104.8</v>
      </c>
      <c r="C176" s="23">
        <f t="shared" si="0"/>
        <v>106.87934789889836</v>
      </c>
      <c r="D176" s="23">
        <f t="shared" si="1"/>
        <v>108.05547875811436</v>
      </c>
    </row>
    <row r="177" spans="1:4">
      <c r="A177" s="21">
        <v>44453</v>
      </c>
      <c r="B177" s="22">
        <v>105.73</v>
      </c>
      <c r="C177" s="23">
        <f t="shared" si="0"/>
        <v>106.62393725469873</v>
      </c>
      <c r="D177" s="23">
        <f t="shared" si="1"/>
        <v>107.73735842402201</v>
      </c>
    </row>
    <row r="178" spans="1:4">
      <c r="A178" s="21">
        <v>44454</v>
      </c>
      <c r="B178" s="22">
        <v>105.6</v>
      </c>
      <c r="C178" s="23">
        <f t="shared" si="0"/>
        <v>106.39639564254347</v>
      </c>
      <c r="D178" s="23">
        <f t="shared" si="1"/>
        <v>107.43936669480456</v>
      </c>
    </row>
    <row r="179" spans="1:4">
      <c r="A179" s="21">
        <v>44455</v>
      </c>
      <c r="B179" s="22">
        <v>106.22</v>
      </c>
      <c r="C179" s="23">
        <f t="shared" si="0"/>
        <v>106.35719661086713</v>
      </c>
      <c r="D179" s="23">
        <f t="shared" si="1"/>
        <v>107.19888445392958</v>
      </c>
    </row>
    <row r="180" spans="1:4">
      <c r="A180" s="21">
        <v>44456</v>
      </c>
      <c r="B180" s="22">
        <v>103.88</v>
      </c>
      <c r="C180" s="23">
        <f t="shared" si="0"/>
        <v>105.80670847511888</v>
      </c>
      <c r="D180" s="23">
        <f t="shared" si="1"/>
        <v>106.88951201419387</v>
      </c>
    </row>
    <row r="181" spans="1:4">
      <c r="A181" s="21">
        <v>44459</v>
      </c>
      <c r="B181" s="22">
        <v>101.55</v>
      </c>
      <c r="C181" s="23">
        <f t="shared" si="0"/>
        <v>104.86077325842579</v>
      </c>
      <c r="D181" s="23">
        <f t="shared" si="1"/>
        <v>106.43868117957874</v>
      </c>
    </row>
    <row r="182" spans="1:4">
      <c r="A182" s="21">
        <v>44460</v>
      </c>
      <c r="B182" s="22">
        <v>102.82</v>
      </c>
      <c r="C182" s="23">
        <f t="shared" si="0"/>
        <v>104.40726808988674</v>
      </c>
      <c r="D182" s="23">
        <f t="shared" si="1"/>
        <v>105.98725604853608</v>
      </c>
    </row>
    <row r="183" spans="1:4">
      <c r="A183" s="21">
        <v>44461</v>
      </c>
      <c r="B183" s="22">
        <v>104.38</v>
      </c>
      <c r="C183" s="23">
        <f t="shared" si="0"/>
        <v>104.40120851435636</v>
      </c>
      <c r="D183" s="23">
        <f t="shared" si="1"/>
        <v>105.63480104094059</v>
      </c>
    </row>
    <row r="184" spans="1:4">
      <c r="A184" s="21">
        <v>44462</v>
      </c>
      <c r="B184" s="22">
        <v>106.15</v>
      </c>
      <c r="C184" s="23">
        <f t="shared" si="0"/>
        <v>104.7898288444994</v>
      </c>
      <c r="D184" s="23">
        <f t="shared" si="1"/>
        <v>105.44702944173143</v>
      </c>
    </row>
    <row r="185" spans="1:4">
      <c r="A185" s="21">
        <v>44463</v>
      </c>
      <c r="B185" s="22">
        <v>105.8</v>
      </c>
      <c r="C185" s="23">
        <f t="shared" si="0"/>
        <v>105.01431132349953</v>
      </c>
      <c r="D185" s="23">
        <f t="shared" si="1"/>
        <v>105.35086985990213</v>
      </c>
    </row>
    <row r="186" spans="1:4">
      <c r="A186" s="21">
        <v>44466</v>
      </c>
      <c r="B186" s="22">
        <v>108.16</v>
      </c>
      <c r="C186" s="23">
        <f t="shared" si="0"/>
        <v>105.71335325161073</v>
      </c>
      <c r="D186" s="23">
        <f t="shared" si="1"/>
        <v>105.43142172472626</v>
      </c>
    </row>
    <row r="187" spans="1:4">
      <c r="A187" s="21">
        <v>44467</v>
      </c>
      <c r="B187" s="22">
        <v>101.52</v>
      </c>
      <c r="C187" s="23">
        <f t="shared" si="0"/>
        <v>104.78149697347502</v>
      </c>
      <c r="D187" s="23">
        <f t="shared" si="1"/>
        <v>105.28699400222598</v>
      </c>
    </row>
    <row r="188" spans="1:4">
      <c r="A188" s="21">
        <v>44468</v>
      </c>
      <c r="B188" s="22">
        <v>100.35</v>
      </c>
      <c r="C188" s="23">
        <f t="shared" si="0"/>
        <v>103.79671986825835</v>
      </c>
      <c r="D188" s="23">
        <f t="shared" si="1"/>
        <v>104.95582197245538</v>
      </c>
    </row>
    <row r="189" spans="1:4">
      <c r="A189" s="21">
        <v>44469</v>
      </c>
      <c r="B189" s="22">
        <v>102.9</v>
      </c>
      <c r="C189" s="23">
        <f t="shared" si="0"/>
        <v>103.59744878642317</v>
      </c>
      <c r="D189" s="23">
        <f t="shared" si="1"/>
        <v>104.65396126444823</v>
      </c>
    </row>
    <row r="190" spans="1:4">
      <c r="A190" s="21">
        <v>44470</v>
      </c>
      <c r="B190" s="22">
        <v>102.45</v>
      </c>
      <c r="C190" s="23">
        <f t="shared" si="0"/>
        <v>103.34246016721802</v>
      </c>
      <c r="D190" s="23">
        <f t="shared" si="1"/>
        <v>104.36251657617485</v>
      </c>
    </row>
    <row r="191" spans="1:4">
      <c r="A191" s="21">
        <v>44473</v>
      </c>
      <c r="B191" s="22">
        <v>100.34</v>
      </c>
      <c r="C191" s="23">
        <f t="shared" si="0"/>
        <v>102.67524679672513</v>
      </c>
      <c r="D191" s="23">
        <f t="shared" si="1"/>
        <v>103.98756773629714</v>
      </c>
    </row>
    <row r="192" spans="1:4">
      <c r="A192" s="21">
        <v>44474</v>
      </c>
      <c r="B192" s="22">
        <v>101.81</v>
      </c>
      <c r="C192" s="23">
        <f t="shared" si="0"/>
        <v>102.48296973078622</v>
      </c>
      <c r="D192" s="23">
        <f t="shared" si="1"/>
        <v>103.65321262396138</v>
      </c>
    </row>
    <row r="193" spans="1:4">
      <c r="A193" s="21">
        <v>44475</v>
      </c>
      <c r="B193" s="22">
        <v>103.64</v>
      </c>
      <c r="C193" s="23">
        <f t="shared" si="0"/>
        <v>102.7400875683893</v>
      </c>
      <c r="D193" s="23">
        <f t="shared" si="1"/>
        <v>103.45029594494535</v>
      </c>
    </row>
    <row r="194" spans="1:4">
      <c r="A194" s="21">
        <v>44476</v>
      </c>
      <c r="B194" s="22">
        <v>106.45</v>
      </c>
      <c r="C194" s="23">
        <f t="shared" si="0"/>
        <v>103.56451255319168</v>
      </c>
      <c r="D194" s="23">
        <f t="shared" si="1"/>
        <v>103.47567741344454</v>
      </c>
    </row>
    <row r="195" spans="1:4">
      <c r="A195" s="21">
        <v>44477</v>
      </c>
      <c r="B195" s="22">
        <v>105.06</v>
      </c>
      <c r="C195" s="23">
        <f t="shared" si="0"/>
        <v>103.89684309692686</v>
      </c>
      <c r="D195" s="23">
        <f t="shared" si="1"/>
        <v>103.56926978755172</v>
      </c>
    </row>
    <row r="196" spans="1:4">
      <c r="A196" s="24">
        <v>44480</v>
      </c>
      <c r="B196" s="22">
        <v>104.68</v>
      </c>
      <c r="C196" s="23">
        <f t="shared" si="0"/>
        <v>104.07087796427643</v>
      </c>
      <c r="D196" s="23">
        <f t="shared" si="1"/>
        <v>103.68073827126831</v>
      </c>
    </row>
    <row r="197" spans="1:4">
      <c r="A197" s="24">
        <v>44481</v>
      </c>
      <c r="B197" s="22">
        <v>105.04</v>
      </c>
      <c r="C197" s="23">
        <f t="shared" si="0"/>
        <v>104.28623841665944</v>
      </c>
      <c r="D197" s="23">
        <f t="shared" si="1"/>
        <v>103.81529385913302</v>
      </c>
    </row>
    <row r="198" spans="1:4">
      <c r="A198" s="24">
        <v>44482</v>
      </c>
      <c r="B198" s="22">
        <v>109.16</v>
      </c>
      <c r="C198" s="23">
        <f t="shared" si="0"/>
        <v>105.36929654629067</v>
      </c>
      <c r="D198" s="23">
        <f t="shared" si="1"/>
        <v>104.16062778961251</v>
      </c>
    </row>
    <row r="199" spans="1:4">
      <c r="A199" s="24">
        <v>44483</v>
      </c>
      <c r="B199" s="22">
        <v>111.99</v>
      </c>
      <c r="C199" s="23">
        <f t="shared" si="0"/>
        <v>106.84056398044829</v>
      </c>
      <c r="D199" s="23">
        <f t="shared" si="1"/>
        <v>104.7561691653538</v>
      </c>
    </row>
    <row r="200" spans="1:4">
      <c r="A200" s="24">
        <v>44484</v>
      </c>
      <c r="B200" s="22">
        <v>112.12</v>
      </c>
      <c r="C200" s="23">
        <f t="shared" si="0"/>
        <v>108.01377198479311</v>
      </c>
      <c r="D200" s="23">
        <f t="shared" si="1"/>
        <v>105.48008090300698</v>
      </c>
    </row>
    <row r="201" spans="1:4">
      <c r="A201" s="24">
        <v>44487</v>
      </c>
      <c r="B201" s="22">
        <v>116.43</v>
      </c>
      <c r="C201" s="23">
        <f t="shared" si="0"/>
        <v>109.8840448770613</v>
      </c>
      <c r="D201" s="23">
        <f t="shared" si="1"/>
        <v>106.45873956390794</v>
      </c>
    </row>
    <row r="202" spans="1:4">
      <c r="A202" s="24">
        <v>44488</v>
      </c>
      <c r="B202" s="22">
        <v>116.33</v>
      </c>
      <c r="C202" s="23">
        <f t="shared" si="0"/>
        <v>111.31647934882545</v>
      </c>
      <c r="D202" s="23">
        <f t="shared" si="1"/>
        <v>107.53823729388961</v>
      </c>
    </row>
    <row r="203" spans="1:4">
      <c r="A203" s="24">
        <v>44489</v>
      </c>
      <c r="B203" s="22">
        <v>116.39</v>
      </c>
      <c r="C203" s="23">
        <f t="shared" si="0"/>
        <v>112.4439283824198</v>
      </c>
      <c r="D203" s="23">
        <f t="shared" si="1"/>
        <v>108.62839086911855</v>
      </c>
    </row>
    <row r="204" spans="1:4">
      <c r="A204" s="24">
        <v>44490</v>
      </c>
      <c r="B204" s="22">
        <v>119.33</v>
      </c>
      <c r="C204" s="23">
        <f t="shared" si="0"/>
        <v>113.97416651965985</v>
      </c>
      <c r="D204" s="23">
        <f t="shared" si="1"/>
        <v>109.81634101368329</v>
      </c>
    </row>
    <row r="205" spans="1:4">
      <c r="A205" s="24">
        <v>44491</v>
      </c>
      <c r="B205" s="22">
        <v>119.82</v>
      </c>
      <c r="C205" s="23">
        <f t="shared" si="0"/>
        <v>115.2732406264021</v>
      </c>
      <c r="D205" s="23">
        <f t="shared" si="1"/>
        <v>111.02898537206525</v>
      </c>
    </row>
    <row r="206" spans="1:4">
      <c r="A206" s="24">
        <v>44494</v>
      </c>
      <c r="B206" s="22">
        <v>122.36</v>
      </c>
      <c r="C206" s="23">
        <f t="shared" si="0"/>
        <v>116.8480760427572</v>
      </c>
      <c r="D206" s="23">
        <f t="shared" si="1"/>
        <v>112.32211663221902</v>
      </c>
    </row>
    <row r="207" spans="1:4">
      <c r="A207" s="24">
        <v>44495</v>
      </c>
      <c r="B207" s="22">
        <v>122.93</v>
      </c>
      <c r="C207" s="23">
        <f t="shared" si="0"/>
        <v>118.19961469992226</v>
      </c>
      <c r="D207" s="23">
        <f t="shared" si="1"/>
        <v>113.62822731393085</v>
      </c>
    </row>
    <row r="208" spans="1:4">
      <c r="A208" s="24">
        <v>44496</v>
      </c>
      <c r="B208" s="22">
        <v>122.28</v>
      </c>
      <c r="C208" s="23">
        <f t="shared" si="0"/>
        <v>119.10636698882843</v>
      </c>
      <c r="D208" s="23">
        <f t="shared" si="1"/>
        <v>114.84559168613032</v>
      </c>
    </row>
    <row r="209" spans="1:4">
      <c r="A209" s="24">
        <v>44497</v>
      </c>
      <c r="B209" s="22">
        <v>121.16</v>
      </c>
      <c r="C209" s="23">
        <f t="shared" si="0"/>
        <v>119.5627298801999</v>
      </c>
      <c r="D209" s="23">
        <f t="shared" si="1"/>
        <v>115.89384461814578</v>
      </c>
    </row>
    <row r="210" spans="1:4">
      <c r="A210" s="24">
        <v>44498</v>
      </c>
      <c r="B210" s="22">
        <v>120.23</v>
      </c>
      <c r="C210" s="23">
        <f t="shared" si="0"/>
        <v>119.71101212904438</v>
      </c>
      <c r="D210" s="23">
        <f t="shared" si="1"/>
        <v>116.74210406501214</v>
      </c>
    </row>
    <row r="211" spans="1:4">
      <c r="A211" s="21">
        <v>44501</v>
      </c>
      <c r="B211" s="22">
        <v>125.23</v>
      </c>
      <c r="C211" s="23">
        <f t="shared" si="0"/>
        <v>120.93745387814565</v>
      </c>
      <c r="D211" s="23">
        <f t="shared" si="1"/>
        <v>117.67440402348625</v>
      </c>
    </row>
    <row r="212" spans="1:4">
      <c r="A212" s="21">
        <v>44502</v>
      </c>
      <c r="B212" s="22">
        <v>127.63</v>
      </c>
      <c r="C212" s="23">
        <f t="shared" si="0"/>
        <v>122.42468634966883</v>
      </c>
      <c r="D212" s="23">
        <f t="shared" si="1"/>
        <v>118.73002231819349</v>
      </c>
    </row>
    <row r="213" spans="1:4">
      <c r="A213" s="21">
        <v>44503</v>
      </c>
      <c r="B213" s="22">
        <v>130.53</v>
      </c>
      <c r="C213" s="23">
        <f t="shared" si="0"/>
        <v>124.22586716085354</v>
      </c>
      <c r="D213" s="23">
        <f t="shared" si="1"/>
        <v>119.95132117211794</v>
      </c>
    </row>
    <row r="214" spans="1:4">
      <c r="A214" s="21">
        <v>44504</v>
      </c>
      <c r="B214" s="22">
        <v>137.5</v>
      </c>
      <c r="C214" s="23">
        <f t="shared" si="0"/>
        <v>127.17567445844163</v>
      </c>
      <c r="D214" s="23">
        <f t="shared" si="1"/>
        <v>121.55673301352321</v>
      </c>
    </row>
    <row r="215" spans="1:4">
      <c r="A215" s="21">
        <v>44505</v>
      </c>
      <c r="B215" s="22">
        <v>136.34</v>
      </c>
      <c r="C215" s="23">
        <f t="shared" si="0"/>
        <v>129.21219124545459</v>
      </c>
      <c r="D215" s="23">
        <f t="shared" si="1"/>
        <v>123.25794595395242</v>
      </c>
    </row>
    <row r="216" spans="1:4">
      <c r="A216" s="21">
        <v>44508</v>
      </c>
      <c r="B216" s="22">
        <v>150.16</v>
      </c>
      <c r="C216" s="23">
        <f t="shared" si="0"/>
        <v>133.86725985757579</v>
      </c>
      <c r="D216" s="23">
        <f t="shared" si="1"/>
        <v>125.61557126586871</v>
      </c>
    </row>
    <row r="217" spans="1:4">
      <c r="A217" s="21">
        <v>44509</v>
      </c>
      <c r="B217" s="22">
        <v>148.91999999999999</v>
      </c>
      <c r="C217" s="23">
        <f t="shared" si="0"/>
        <v>137.21231322255895</v>
      </c>
      <c r="D217" s="23">
        <f t="shared" si="1"/>
        <v>128.19262503402209</v>
      </c>
    </row>
    <row r="218" spans="1:4">
      <c r="A218" s="24">
        <v>44510</v>
      </c>
      <c r="B218" s="22">
        <v>139.87</v>
      </c>
      <c r="C218" s="23">
        <f t="shared" si="0"/>
        <v>137.80291028421252</v>
      </c>
      <c r="D218" s="23">
        <f t="shared" si="1"/>
        <v>130.32824397850885</v>
      </c>
    </row>
    <row r="219" spans="1:4">
      <c r="A219" s="24">
        <v>44511</v>
      </c>
      <c r="B219" s="22">
        <v>146.01</v>
      </c>
      <c r="C219" s="23">
        <f t="shared" si="0"/>
        <v>139.62670799883196</v>
      </c>
      <c r="D219" s="23">
        <f t="shared" si="1"/>
        <v>132.39456931635843</v>
      </c>
    </row>
    <row r="220" spans="1:4">
      <c r="A220" s="24">
        <v>44512</v>
      </c>
      <c r="B220" s="22">
        <v>147.88999999999999</v>
      </c>
      <c r="C220" s="23">
        <f t="shared" si="0"/>
        <v>141.46299511020263</v>
      </c>
      <c r="D220" s="23">
        <f t="shared" si="1"/>
        <v>134.40977504832381</v>
      </c>
    </row>
    <row r="221" spans="1:4">
      <c r="A221" s="24">
        <v>44515</v>
      </c>
      <c r="B221" s="22">
        <v>146.49</v>
      </c>
      <c r="C221" s="23">
        <f t="shared" si="0"/>
        <v>142.58010730793538</v>
      </c>
      <c r="D221" s="23">
        <f t="shared" si="1"/>
        <v>136.22540443934861</v>
      </c>
    </row>
    <row r="222" spans="1:4">
      <c r="A222" s="24">
        <v>44516</v>
      </c>
      <c r="B222" s="22">
        <v>152.44999999999999</v>
      </c>
      <c r="C222" s="23">
        <f t="shared" si="0"/>
        <v>144.77341679506085</v>
      </c>
      <c r="D222" s="23">
        <f t="shared" si="1"/>
        <v>138.124962740618</v>
      </c>
    </row>
    <row r="223" spans="1:4">
      <c r="A223" s="24">
        <v>44517</v>
      </c>
      <c r="B223" s="22">
        <v>151.34</v>
      </c>
      <c r="C223" s="23">
        <f t="shared" si="0"/>
        <v>146.23265750726955</v>
      </c>
      <c r="D223" s="23">
        <f t="shared" si="1"/>
        <v>139.92667268876278</v>
      </c>
    </row>
    <row r="224" spans="1:4">
      <c r="A224" s="24">
        <v>44518</v>
      </c>
      <c r="B224" s="22">
        <v>155.02000000000001</v>
      </c>
      <c r="C224" s="23">
        <f t="shared" si="0"/>
        <v>148.18540028343187</v>
      </c>
      <c r="D224" s="23">
        <f t="shared" si="1"/>
        <v>141.76194548757815</v>
      </c>
    </row>
    <row r="225" spans="1:4">
      <c r="A225" s="24">
        <v>44519</v>
      </c>
      <c r="B225" s="22">
        <v>155.41</v>
      </c>
      <c r="C225" s="23">
        <f t="shared" si="0"/>
        <v>149.79086688711368</v>
      </c>
      <c r="D225" s="23">
        <f t="shared" si="1"/>
        <v>143.54615024303047</v>
      </c>
    </row>
    <row r="226" spans="1:4">
      <c r="A226" s="24">
        <v>44522</v>
      </c>
      <c r="B226" s="22">
        <v>152.52000000000001</v>
      </c>
      <c r="C226" s="23">
        <f t="shared" si="0"/>
        <v>150.39734091219952</v>
      </c>
      <c r="D226" s="23">
        <f t="shared" si="1"/>
        <v>145.06863705840135</v>
      </c>
    </row>
    <row r="227" spans="1:4">
      <c r="A227" s="24">
        <v>44523</v>
      </c>
      <c r="B227" s="22">
        <v>149.91999999999999</v>
      </c>
      <c r="C227" s="23">
        <f t="shared" si="0"/>
        <v>150.29126515393295</v>
      </c>
      <c r="D227" s="23">
        <f t="shared" si="1"/>
        <v>146.22922107963061</v>
      </c>
    </row>
    <row r="228" spans="1:4">
      <c r="A228" s="24">
        <v>44524</v>
      </c>
      <c r="B228" s="22">
        <v>157.80000000000001</v>
      </c>
      <c r="C228" s="23">
        <f t="shared" si="0"/>
        <v>151.9598728975034</v>
      </c>
      <c r="D228" s="23">
        <f t="shared" si="1"/>
        <v>147.50269926138012</v>
      </c>
    </row>
    <row r="229" spans="1:4">
      <c r="A229" s="24">
        <v>44526</v>
      </c>
      <c r="B229" s="22">
        <v>154.81</v>
      </c>
      <c r="C229" s="23">
        <f t="shared" si="0"/>
        <v>152.59323447583597</v>
      </c>
      <c r="D229" s="23">
        <f t="shared" si="1"/>
        <v>148.63392930903697</v>
      </c>
    </row>
    <row r="230" spans="1:4">
      <c r="A230" s="24">
        <v>44529</v>
      </c>
      <c r="B230" s="22">
        <v>161.91</v>
      </c>
      <c r="C230" s="23">
        <f t="shared" si="0"/>
        <v>154.66362681453907</v>
      </c>
      <c r="D230" s="23">
        <f t="shared" si="1"/>
        <v>149.97386208803744</v>
      </c>
    </row>
    <row r="231" spans="1:4">
      <c r="A231" s="24">
        <v>44530</v>
      </c>
      <c r="B231" s="22">
        <v>158.37</v>
      </c>
      <c r="C231" s="23">
        <f t="shared" si="0"/>
        <v>155.48726530019704</v>
      </c>
      <c r="D231" s="23">
        <f t="shared" si="1"/>
        <v>151.19906280185069</v>
      </c>
    </row>
    <row r="232" spans="1:4">
      <c r="A232" s="21">
        <v>44531</v>
      </c>
      <c r="B232" s="22">
        <v>149.11000000000001</v>
      </c>
      <c r="C232" s="23">
        <f t="shared" si="0"/>
        <v>154.07009523348657</v>
      </c>
      <c r="D232" s="23">
        <f t="shared" si="1"/>
        <v>151.83707000888089</v>
      </c>
    </row>
    <row r="233" spans="1:4">
      <c r="A233" s="21">
        <v>44532</v>
      </c>
      <c r="B233" s="22">
        <v>150.68</v>
      </c>
      <c r="C233" s="23">
        <f t="shared" si="0"/>
        <v>153.31674073715621</v>
      </c>
      <c r="D233" s="23">
        <f t="shared" si="1"/>
        <v>152.16588572627541</v>
      </c>
    </row>
    <row r="234" spans="1:4">
      <c r="A234" s="21">
        <v>44533</v>
      </c>
      <c r="B234" s="22">
        <v>144.01</v>
      </c>
      <c r="C234" s="23">
        <f t="shared" si="0"/>
        <v>151.24857612889929</v>
      </c>
      <c r="D234" s="23">
        <f t="shared" si="1"/>
        <v>151.96203914908071</v>
      </c>
    </row>
    <row r="235" spans="1:4">
      <c r="A235" s="21">
        <v>44536</v>
      </c>
      <c r="B235" s="22">
        <v>139.06</v>
      </c>
      <c r="C235" s="23">
        <f t="shared" si="0"/>
        <v>148.54000365581055</v>
      </c>
      <c r="D235" s="23">
        <f t="shared" si="1"/>
        <v>151.20158681724288</v>
      </c>
    </row>
    <row r="236" spans="1:4">
      <c r="A236" s="21">
        <v>44537</v>
      </c>
      <c r="B236" s="22">
        <v>144.85</v>
      </c>
      <c r="C236" s="23">
        <f t="shared" si="0"/>
        <v>147.7200028434082</v>
      </c>
      <c r="D236" s="23">
        <f t="shared" si="1"/>
        <v>150.42790148972404</v>
      </c>
    </row>
    <row r="237" spans="1:4">
      <c r="A237" s="21">
        <v>44538</v>
      </c>
      <c r="B237" s="22">
        <v>145.24</v>
      </c>
      <c r="C237" s="23">
        <f t="shared" si="0"/>
        <v>147.1688911004286</v>
      </c>
      <c r="D237" s="23">
        <f t="shared" si="1"/>
        <v>149.70367695876948</v>
      </c>
    </row>
    <row r="238" spans="1:4">
      <c r="A238" s="21">
        <v>44539</v>
      </c>
      <c r="B238" s="22">
        <v>138.1</v>
      </c>
      <c r="C238" s="23">
        <f t="shared" si="0"/>
        <v>145.15358196700004</v>
      </c>
      <c r="D238" s="23">
        <f t="shared" si="1"/>
        <v>148.69254473837628</v>
      </c>
    </row>
    <row r="239" spans="1:4">
      <c r="A239" s="24">
        <v>44540</v>
      </c>
      <c r="B239" s="22">
        <v>138.55000000000001</v>
      </c>
      <c r="C239" s="23">
        <f t="shared" si="0"/>
        <v>143.6861193076667</v>
      </c>
      <c r="D239" s="23">
        <f t="shared" si="1"/>
        <v>147.58000575377417</v>
      </c>
    </row>
    <row r="240" spans="1:4">
      <c r="A240" s="24">
        <v>44543</v>
      </c>
      <c r="B240" s="22">
        <v>133.80000000000001</v>
      </c>
      <c r="C240" s="23">
        <f t="shared" si="0"/>
        <v>141.489203905963</v>
      </c>
      <c r="D240" s="23">
        <f t="shared" si="1"/>
        <v>146.22649423203836</v>
      </c>
    </row>
    <row r="241" spans="1:4">
      <c r="A241" s="24">
        <v>44544</v>
      </c>
      <c r="B241" s="22">
        <v>135.6</v>
      </c>
      <c r="C241" s="23">
        <f t="shared" si="0"/>
        <v>140.1804919268601</v>
      </c>
      <c r="D241" s="23">
        <f t="shared" si="1"/>
        <v>144.88293816422097</v>
      </c>
    </row>
    <row r="242" spans="1:4">
      <c r="A242" s="24">
        <v>44545</v>
      </c>
      <c r="B242" s="22">
        <v>146.5</v>
      </c>
      <c r="C242" s="23">
        <f t="shared" si="0"/>
        <v>141.58482705422452</v>
      </c>
      <c r="D242" s="23">
        <f t="shared" si="1"/>
        <v>144.15002458422177</v>
      </c>
    </row>
    <row r="243" spans="1:4">
      <c r="A243" s="24">
        <v>44546</v>
      </c>
      <c r="B243" s="22">
        <v>138.63999999999999</v>
      </c>
      <c r="C243" s="23">
        <f t="shared" si="0"/>
        <v>140.9304210421746</v>
      </c>
      <c r="D243" s="23">
        <f t="shared" si="1"/>
        <v>143.43455713043352</v>
      </c>
    </row>
    <row r="244" spans="1:4">
      <c r="A244" s="24">
        <v>44547</v>
      </c>
      <c r="B244" s="22">
        <v>137.75</v>
      </c>
      <c r="C244" s="23">
        <f t="shared" si="0"/>
        <v>140.22366081058024</v>
      </c>
      <c r="D244" s="23">
        <f t="shared" si="1"/>
        <v>142.72102461491056</v>
      </c>
    </row>
    <row r="245" spans="1:4">
      <c r="A245" s="24">
        <v>44550</v>
      </c>
      <c r="B245" s="22">
        <v>135.80000000000001</v>
      </c>
      <c r="C245" s="23">
        <f t="shared" si="0"/>
        <v>139.24062507489575</v>
      </c>
      <c r="D245" s="23">
        <f t="shared" si="1"/>
        <v>141.94760249490727</v>
      </c>
    </row>
    <row r="246" spans="1:4">
      <c r="A246" s="24">
        <v>44551</v>
      </c>
      <c r="B246" s="22">
        <v>144.25</v>
      </c>
      <c r="C246" s="23">
        <f t="shared" si="0"/>
        <v>140.35381950269669</v>
      </c>
      <c r="D246" s="23">
        <f t="shared" si="1"/>
        <v>141.59342849663824</v>
      </c>
    </row>
    <row r="247" spans="1:4">
      <c r="A247" s="24">
        <v>44552</v>
      </c>
      <c r="B247" s="22">
        <v>143.88</v>
      </c>
      <c r="C247" s="23">
        <f t="shared" si="0"/>
        <v>141.13741516876408</v>
      </c>
      <c r="D247" s="23">
        <f t="shared" si="1"/>
        <v>141.4920922015551</v>
      </c>
    </row>
    <row r="248" spans="1:4">
      <c r="A248" s="24">
        <v>44553</v>
      </c>
      <c r="B248" s="22">
        <v>146.13999999999999</v>
      </c>
      <c r="C248" s="23">
        <f t="shared" si="0"/>
        <v>142.24910068681652</v>
      </c>
      <c r="D248" s="23">
        <f t="shared" si="1"/>
        <v>141.66031630939096</v>
      </c>
    </row>
    <row r="249" spans="1:4">
      <c r="A249" s="24">
        <v>44557</v>
      </c>
      <c r="B249" s="22">
        <v>154.36000000000001</v>
      </c>
      <c r="C249" s="23">
        <f t="shared" si="0"/>
        <v>144.94041164530174</v>
      </c>
      <c r="D249" s="23">
        <f t="shared" si="1"/>
        <v>142.38922638403778</v>
      </c>
    </row>
    <row r="250" spans="1:4">
      <c r="A250" s="24">
        <v>44558</v>
      </c>
      <c r="B250" s="22">
        <v>153.15</v>
      </c>
      <c r="C250" s="23">
        <f t="shared" si="0"/>
        <v>146.76476461301246</v>
      </c>
      <c r="D250" s="23">
        <f t="shared" si="1"/>
        <v>143.36156821269884</v>
      </c>
    </row>
    <row r="251" spans="1:4">
      <c r="A251" s="24">
        <v>44559</v>
      </c>
      <c r="B251" s="22">
        <v>148.26</v>
      </c>
      <c r="C251" s="23">
        <f t="shared" si="0"/>
        <v>147.09703914345414</v>
      </c>
      <c r="D251" s="23">
        <f t="shared" si="1"/>
        <v>144.1916728639778</v>
      </c>
    </row>
    <row r="252" spans="1:4">
      <c r="A252" s="24">
        <v>44560</v>
      </c>
      <c r="B252" s="22">
        <v>145.15</v>
      </c>
      <c r="C252" s="23">
        <f t="shared" si="0"/>
        <v>146.66436377824212</v>
      </c>
      <c r="D252" s="23">
        <f t="shared" si="1"/>
        <v>144.7411597338143</v>
      </c>
    </row>
    <row r="253" spans="1:4">
      <c r="A253" s="24">
        <v>44561</v>
      </c>
      <c r="B253" s="22">
        <v>143.9</v>
      </c>
      <c r="C253" s="23">
        <f t="shared" si="0"/>
        <v>146.05006071641054</v>
      </c>
      <c r="D253" s="23">
        <f t="shared" si="1"/>
        <v>145.03202661883569</v>
      </c>
    </row>
    <row r="254" spans="1:4">
      <c r="A254" s="16"/>
      <c r="B254" s="16"/>
      <c r="C254" s="16"/>
      <c r="D254" s="16"/>
    </row>
    <row r="255" spans="1:4">
      <c r="A255" s="16"/>
      <c r="B255" s="16"/>
      <c r="C255" s="16"/>
      <c r="D255" s="16"/>
    </row>
    <row r="256" spans="1:4">
      <c r="A256" s="16"/>
      <c r="B256" s="16"/>
      <c r="C256" s="16"/>
      <c r="D256" s="16"/>
    </row>
    <row r="257" spans="1:4">
      <c r="A257" s="16"/>
      <c r="B257" s="16"/>
      <c r="C257" s="16"/>
      <c r="D257" s="16"/>
    </row>
    <row r="258" spans="1:4">
      <c r="A258" s="16"/>
      <c r="B258" s="16"/>
      <c r="C258" s="16"/>
      <c r="D258" s="16"/>
    </row>
    <row r="259" spans="1:4">
      <c r="A259" s="16"/>
      <c r="B259" s="16"/>
      <c r="C259" s="16"/>
      <c r="D259" s="16"/>
    </row>
    <row r="260" spans="1:4">
      <c r="A260" s="16"/>
      <c r="B260" s="16"/>
      <c r="C260" s="16"/>
      <c r="D260" s="16"/>
    </row>
    <row r="261" spans="1:4">
      <c r="A261" s="16"/>
      <c r="B261" s="16"/>
      <c r="C261" s="16"/>
      <c r="D261" s="16"/>
    </row>
    <row r="262" spans="1:4">
      <c r="A262" s="16"/>
      <c r="B262" s="16"/>
      <c r="C262" s="16"/>
      <c r="D262" s="16"/>
    </row>
    <row r="263" spans="1:4">
      <c r="A263" s="16"/>
      <c r="B263" s="16"/>
      <c r="C263" s="16"/>
      <c r="D263" s="16"/>
    </row>
    <row r="264" spans="1:4">
      <c r="A264" s="16"/>
      <c r="B264" s="16"/>
      <c r="C264" s="16"/>
      <c r="D264" s="16"/>
    </row>
    <row r="265" spans="1:4">
      <c r="A265" s="16"/>
      <c r="B265" s="16"/>
      <c r="C265" s="16"/>
      <c r="D265" s="16"/>
    </row>
    <row r="266" spans="1:4">
      <c r="A266" s="16"/>
      <c r="B266" s="16"/>
      <c r="C266" s="16"/>
      <c r="D266" s="16"/>
    </row>
    <row r="267" spans="1:4">
      <c r="A267" s="16"/>
      <c r="B267" s="16"/>
      <c r="C267" s="16"/>
      <c r="D267" s="16"/>
    </row>
    <row r="268" spans="1:4">
      <c r="A268" s="16"/>
      <c r="B268" s="16"/>
      <c r="C268" s="16"/>
      <c r="D268" s="16"/>
    </row>
    <row r="269" spans="1:4">
      <c r="A269" s="16"/>
      <c r="B269" s="16"/>
      <c r="C269" s="16"/>
      <c r="D269" s="16"/>
    </row>
    <row r="270" spans="1:4">
      <c r="A270" s="16"/>
      <c r="B270" s="16"/>
      <c r="C270" s="16"/>
      <c r="D270" s="16"/>
    </row>
    <row r="271" spans="1:4">
      <c r="A271" s="16"/>
      <c r="B271" s="16"/>
      <c r="C271" s="16"/>
      <c r="D271" s="16"/>
    </row>
    <row r="272" spans="1:4">
      <c r="A272" s="16"/>
      <c r="B272" s="16"/>
      <c r="C272" s="16"/>
      <c r="D272" s="16"/>
    </row>
    <row r="273" spans="1:4">
      <c r="A273" s="16"/>
      <c r="B273" s="16"/>
      <c r="C273" s="16"/>
      <c r="D273" s="16"/>
    </row>
    <row r="274" spans="1:4">
      <c r="A274" s="16"/>
      <c r="B274" s="16"/>
      <c r="C274" s="16"/>
      <c r="D274" s="16"/>
    </row>
    <row r="275" spans="1:4">
      <c r="A275" s="16"/>
      <c r="B275" s="16"/>
      <c r="C275" s="16"/>
      <c r="D275" s="16"/>
    </row>
    <row r="276" spans="1:4">
      <c r="A276" s="16"/>
      <c r="B276" s="16"/>
      <c r="C276" s="16"/>
      <c r="D276" s="16"/>
    </row>
    <row r="277" spans="1:4">
      <c r="A277" s="16"/>
      <c r="B277" s="16"/>
      <c r="C277" s="16"/>
      <c r="D277" s="16"/>
    </row>
    <row r="278" spans="1:4">
      <c r="A278" s="16"/>
      <c r="B278" s="16"/>
      <c r="C278" s="16"/>
      <c r="D278" s="16"/>
    </row>
    <row r="279" spans="1:4">
      <c r="A279" s="16"/>
      <c r="B279" s="16"/>
      <c r="C279" s="16"/>
      <c r="D279" s="16"/>
    </row>
    <row r="280" spans="1:4">
      <c r="A280" s="16"/>
      <c r="B280" s="16"/>
      <c r="C280" s="16"/>
      <c r="D280" s="16"/>
    </row>
    <row r="281" spans="1:4">
      <c r="A281" s="16"/>
      <c r="B281" s="16"/>
      <c r="C281" s="16"/>
      <c r="D281" s="16"/>
    </row>
    <row r="282" spans="1:4">
      <c r="A282" s="16"/>
      <c r="B282" s="16"/>
      <c r="C282" s="16"/>
      <c r="D282" s="16"/>
    </row>
    <row r="283" spans="1:4">
      <c r="A283" s="16"/>
      <c r="B283" s="16"/>
      <c r="C283" s="16"/>
      <c r="D283" s="16"/>
    </row>
    <row r="284" spans="1:4">
      <c r="A284" s="16"/>
      <c r="B284" s="16"/>
      <c r="C284" s="16"/>
      <c r="D284" s="16"/>
    </row>
    <row r="285" spans="1:4">
      <c r="A285" s="16"/>
      <c r="B285" s="16"/>
      <c r="C285" s="16"/>
      <c r="D285" s="16"/>
    </row>
    <row r="286" spans="1:4">
      <c r="A286" s="16"/>
      <c r="B286" s="16"/>
      <c r="C286" s="16"/>
      <c r="D286" s="16"/>
    </row>
    <row r="287" spans="1:4">
      <c r="A287" s="16"/>
      <c r="B287" s="16"/>
      <c r="C287" s="16"/>
      <c r="D287" s="16"/>
    </row>
    <row r="288" spans="1:4">
      <c r="A288" s="16"/>
      <c r="B288" s="16"/>
      <c r="C288" s="16"/>
      <c r="D288" s="16"/>
    </row>
    <row r="289" spans="1:4">
      <c r="A289" s="16"/>
      <c r="B289" s="16"/>
      <c r="C289" s="16"/>
      <c r="D289" s="16"/>
    </row>
    <row r="290" spans="1:4">
      <c r="A290" s="16"/>
      <c r="B290" s="16"/>
      <c r="C290" s="16"/>
      <c r="D290" s="16"/>
    </row>
    <row r="291" spans="1:4">
      <c r="A291" s="16"/>
      <c r="B291" s="16"/>
      <c r="C291" s="16"/>
      <c r="D291" s="16"/>
    </row>
    <row r="292" spans="1:4">
      <c r="A292" s="16"/>
      <c r="B292" s="16"/>
      <c r="C292" s="16"/>
      <c r="D292" s="16"/>
    </row>
    <row r="293" spans="1:4">
      <c r="A293" s="16"/>
      <c r="B293" s="16"/>
      <c r="C293" s="16"/>
      <c r="D293" s="16"/>
    </row>
    <row r="294" spans="1:4">
      <c r="A294" s="16"/>
      <c r="B294" s="16"/>
      <c r="C294" s="16"/>
      <c r="D294" s="16"/>
    </row>
    <row r="295" spans="1:4">
      <c r="A295" s="16"/>
      <c r="B295" s="16"/>
      <c r="C295" s="16"/>
      <c r="D295" s="16"/>
    </row>
    <row r="296" spans="1:4">
      <c r="A296" s="16"/>
      <c r="B296" s="16"/>
      <c r="C296" s="16"/>
      <c r="D296" s="16"/>
    </row>
    <row r="297" spans="1:4">
      <c r="A297" s="16"/>
      <c r="B297" s="16"/>
      <c r="C297" s="16"/>
      <c r="D297" s="16"/>
    </row>
    <row r="298" spans="1:4">
      <c r="A298" s="16"/>
      <c r="B298" s="16"/>
      <c r="C298" s="16"/>
      <c r="D298" s="16"/>
    </row>
    <row r="299" spans="1:4">
      <c r="A299" s="16"/>
      <c r="B299" s="16"/>
      <c r="C299" s="16"/>
      <c r="D299" s="16"/>
    </row>
    <row r="300" spans="1:4">
      <c r="A300" s="16"/>
      <c r="B300" s="16"/>
      <c r="C300" s="16"/>
      <c r="D300" s="16"/>
    </row>
    <row r="301" spans="1:4">
      <c r="A301" s="16"/>
      <c r="B301" s="16"/>
      <c r="C301" s="16"/>
      <c r="D301" s="16"/>
    </row>
    <row r="302" spans="1:4">
      <c r="A302" s="16"/>
      <c r="B302" s="16"/>
      <c r="C302" s="16"/>
      <c r="D302" s="16"/>
    </row>
    <row r="303" spans="1:4">
      <c r="A303" s="16"/>
      <c r="B303" s="16"/>
      <c r="C303" s="16"/>
      <c r="D303" s="16"/>
    </row>
    <row r="304" spans="1:4">
      <c r="A304" s="16"/>
      <c r="B304" s="16"/>
      <c r="C304" s="16"/>
      <c r="D304" s="16"/>
    </row>
    <row r="305" spans="1:4">
      <c r="A305" s="16"/>
      <c r="B305" s="16"/>
      <c r="C305" s="16"/>
      <c r="D305" s="16"/>
    </row>
    <row r="306" spans="1:4">
      <c r="A306" s="16"/>
      <c r="B306" s="16"/>
      <c r="C306" s="16"/>
      <c r="D306" s="16"/>
    </row>
    <row r="307" spans="1:4">
      <c r="A307" s="16"/>
      <c r="B307" s="16"/>
      <c r="C307" s="16"/>
      <c r="D307" s="16"/>
    </row>
    <row r="308" spans="1:4">
      <c r="A308" s="16"/>
      <c r="B308" s="16"/>
      <c r="C308" s="16"/>
      <c r="D308" s="16"/>
    </row>
    <row r="309" spans="1:4">
      <c r="A309" s="16"/>
      <c r="B309" s="16"/>
      <c r="C309" s="16"/>
      <c r="D309" s="16"/>
    </row>
    <row r="310" spans="1:4">
      <c r="A310" s="16"/>
      <c r="B310" s="16"/>
      <c r="C310" s="16"/>
      <c r="D310" s="16"/>
    </row>
    <row r="311" spans="1:4">
      <c r="A311" s="16"/>
      <c r="B311" s="16"/>
      <c r="C311" s="16"/>
      <c r="D311" s="16"/>
    </row>
    <row r="312" spans="1:4">
      <c r="A312" s="16"/>
      <c r="B312" s="16"/>
      <c r="C312" s="16"/>
      <c r="D312" s="16"/>
    </row>
    <row r="313" spans="1:4">
      <c r="A313" s="16"/>
      <c r="B313" s="16"/>
      <c r="C313" s="16"/>
      <c r="D313" s="16"/>
    </row>
    <row r="314" spans="1:4">
      <c r="A314" s="16"/>
      <c r="B314" s="16"/>
      <c r="C314" s="16"/>
      <c r="D314" s="16"/>
    </row>
    <row r="315" spans="1:4">
      <c r="A315" s="16"/>
      <c r="B315" s="16"/>
      <c r="C315" s="16"/>
      <c r="D315" s="16"/>
    </row>
    <row r="316" spans="1:4">
      <c r="A316" s="16"/>
      <c r="B316" s="16"/>
      <c r="C316" s="16"/>
      <c r="D316" s="16"/>
    </row>
    <row r="317" spans="1:4">
      <c r="A317" s="16"/>
      <c r="B317" s="16"/>
      <c r="C317" s="16"/>
      <c r="D317" s="16"/>
    </row>
    <row r="318" spans="1:4">
      <c r="A318" s="16"/>
      <c r="B318" s="16"/>
      <c r="C318" s="16"/>
      <c r="D318" s="16"/>
    </row>
    <row r="319" spans="1:4">
      <c r="A319" s="16"/>
      <c r="B319" s="16"/>
      <c r="C319" s="16"/>
      <c r="D319" s="16"/>
    </row>
    <row r="320" spans="1:4">
      <c r="A320" s="16"/>
      <c r="B320" s="16"/>
      <c r="C320" s="16"/>
      <c r="D320" s="16"/>
    </row>
    <row r="321" spans="1:4">
      <c r="A321" s="16"/>
      <c r="B321" s="16"/>
      <c r="C321" s="16"/>
      <c r="D321" s="16"/>
    </row>
    <row r="322" spans="1:4">
      <c r="A322" s="16"/>
      <c r="B322" s="16"/>
      <c r="C322" s="16"/>
      <c r="D322" s="16"/>
    </row>
    <row r="323" spans="1:4">
      <c r="A323" s="16"/>
      <c r="B323" s="16"/>
      <c r="C323" s="16"/>
      <c r="D323" s="16"/>
    </row>
    <row r="324" spans="1:4">
      <c r="A324" s="16"/>
      <c r="B324" s="16"/>
      <c r="C324" s="16"/>
      <c r="D324" s="16"/>
    </row>
    <row r="325" spans="1:4">
      <c r="A325" s="16"/>
      <c r="B325" s="16"/>
      <c r="C325" s="16"/>
      <c r="D325" s="16"/>
    </row>
    <row r="326" spans="1:4">
      <c r="A326" s="16"/>
      <c r="B326" s="16"/>
      <c r="C326" s="16"/>
      <c r="D326" s="16"/>
    </row>
    <row r="327" spans="1:4">
      <c r="A327" s="16"/>
      <c r="B327" s="16"/>
      <c r="C327" s="16"/>
      <c r="D327" s="16"/>
    </row>
    <row r="328" spans="1:4">
      <c r="A328" s="16"/>
      <c r="B328" s="16"/>
      <c r="C328" s="16"/>
      <c r="D328" s="16"/>
    </row>
    <row r="329" spans="1:4">
      <c r="A329" s="16"/>
      <c r="B329" s="16"/>
      <c r="C329" s="16"/>
      <c r="D329" s="16"/>
    </row>
    <row r="330" spans="1:4">
      <c r="A330" s="16"/>
      <c r="B330" s="16"/>
      <c r="C330" s="16"/>
      <c r="D330" s="16"/>
    </row>
    <row r="331" spans="1:4">
      <c r="A331" s="16"/>
      <c r="B331" s="16"/>
      <c r="C331" s="16"/>
      <c r="D331" s="16"/>
    </row>
    <row r="332" spans="1:4">
      <c r="A332" s="16"/>
      <c r="B332" s="16"/>
      <c r="C332" s="16"/>
      <c r="D332" s="16"/>
    </row>
    <row r="333" spans="1:4">
      <c r="A333" s="16"/>
      <c r="B333" s="16"/>
      <c r="C333" s="16"/>
      <c r="D333" s="16"/>
    </row>
    <row r="334" spans="1:4">
      <c r="A334" s="16"/>
      <c r="B334" s="16"/>
      <c r="C334" s="16"/>
      <c r="D334" s="16"/>
    </row>
    <row r="335" spans="1:4">
      <c r="A335" s="16"/>
      <c r="B335" s="16"/>
      <c r="C335" s="16"/>
      <c r="D335" s="16"/>
    </row>
    <row r="336" spans="1:4">
      <c r="A336" s="16"/>
      <c r="B336" s="16"/>
      <c r="C336" s="16"/>
      <c r="D336" s="16"/>
    </row>
    <row r="337" spans="1:4">
      <c r="A337" s="16"/>
      <c r="B337" s="16"/>
      <c r="C337" s="16"/>
      <c r="D337" s="16"/>
    </row>
    <row r="338" spans="1:4">
      <c r="A338" s="16"/>
      <c r="B338" s="16"/>
      <c r="C338" s="16"/>
      <c r="D338" s="16"/>
    </row>
    <row r="339" spans="1:4">
      <c r="A339" s="16"/>
      <c r="B339" s="16"/>
      <c r="C339" s="16"/>
      <c r="D339" s="16"/>
    </row>
    <row r="340" spans="1:4">
      <c r="A340" s="16"/>
      <c r="B340" s="16"/>
      <c r="C340" s="16"/>
      <c r="D340" s="16"/>
    </row>
    <row r="341" spans="1:4">
      <c r="A341" s="16"/>
      <c r="B341" s="16"/>
      <c r="C341" s="16"/>
      <c r="D341" s="16"/>
    </row>
    <row r="342" spans="1:4">
      <c r="A342" s="16"/>
      <c r="B342" s="16"/>
      <c r="C342" s="16"/>
      <c r="D342" s="16"/>
    </row>
    <row r="343" spans="1:4">
      <c r="A343" s="16"/>
      <c r="B343" s="16"/>
      <c r="C343" s="16"/>
      <c r="D343" s="16"/>
    </row>
    <row r="344" spans="1:4">
      <c r="A344" s="16"/>
      <c r="B344" s="16"/>
      <c r="C344" s="16"/>
      <c r="D344" s="16"/>
    </row>
    <row r="345" spans="1:4">
      <c r="A345" s="16"/>
      <c r="B345" s="16"/>
      <c r="C345" s="16"/>
      <c r="D345" s="16"/>
    </row>
    <row r="346" spans="1:4">
      <c r="A346" s="16"/>
      <c r="B346" s="16"/>
      <c r="C346" s="16"/>
      <c r="D346" s="16"/>
    </row>
    <row r="347" spans="1:4">
      <c r="A347" s="16"/>
      <c r="B347" s="16"/>
      <c r="C347" s="16"/>
      <c r="D347" s="16"/>
    </row>
    <row r="348" spans="1:4">
      <c r="A348" s="16"/>
      <c r="B348" s="16"/>
      <c r="C348" s="16"/>
      <c r="D348" s="16"/>
    </row>
    <row r="349" spans="1:4">
      <c r="A349" s="16"/>
      <c r="B349" s="16"/>
      <c r="C349" s="16"/>
      <c r="D349" s="16"/>
    </row>
    <row r="350" spans="1:4">
      <c r="A350" s="16"/>
      <c r="B350" s="16"/>
      <c r="C350" s="16"/>
      <c r="D350" s="16"/>
    </row>
    <row r="351" spans="1:4">
      <c r="A351" s="16"/>
      <c r="B351" s="16"/>
      <c r="C351" s="16"/>
      <c r="D351" s="16"/>
    </row>
    <row r="352" spans="1:4">
      <c r="A352" s="16"/>
      <c r="B352" s="16"/>
      <c r="C352" s="16"/>
      <c r="D352" s="16"/>
    </row>
    <row r="353" spans="1:4">
      <c r="A353" s="16"/>
      <c r="B353" s="16"/>
      <c r="C353" s="16"/>
      <c r="D353" s="16"/>
    </row>
    <row r="354" spans="1:4">
      <c r="A354" s="16"/>
      <c r="B354" s="16"/>
      <c r="C354" s="16"/>
      <c r="D354" s="16"/>
    </row>
    <row r="355" spans="1:4">
      <c r="A355" s="16"/>
      <c r="B355" s="16"/>
      <c r="C355" s="16"/>
      <c r="D355" s="16"/>
    </row>
    <row r="356" spans="1:4">
      <c r="A356" s="16"/>
      <c r="B356" s="16"/>
      <c r="C356" s="16"/>
      <c r="D356" s="16"/>
    </row>
    <row r="357" spans="1:4">
      <c r="A357" s="16"/>
      <c r="B357" s="16"/>
      <c r="C357" s="16"/>
      <c r="D357" s="16"/>
    </row>
    <row r="358" spans="1:4">
      <c r="A358" s="16"/>
      <c r="B358" s="16"/>
      <c r="C358" s="16"/>
      <c r="D358" s="16"/>
    </row>
    <row r="359" spans="1:4">
      <c r="A359" s="16"/>
      <c r="B359" s="16"/>
      <c r="C359" s="16"/>
      <c r="D359" s="16"/>
    </row>
    <row r="360" spans="1:4">
      <c r="A360" s="16"/>
      <c r="B360" s="16"/>
      <c r="C360" s="16"/>
      <c r="D360" s="16"/>
    </row>
    <row r="361" spans="1:4">
      <c r="A361" s="16"/>
      <c r="B361" s="16"/>
      <c r="C361" s="16"/>
      <c r="D361" s="16"/>
    </row>
    <row r="362" spans="1:4">
      <c r="A362" s="16"/>
      <c r="B362" s="16"/>
      <c r="C362" s="16"/>
      <c r="D362" s="16"/>
    </row>
    <row r="363" spans="1:4">
      <c r="A363" s="16"/>
      <c r="B363" s="16"/>
      <c r="C363" s="16"/>
      <c r="D363" s="16"/>
    </row>
    <row r="364" spans="1:4">
      <c r="A364" s="16"/>
      <c r="B364" s="16"/>
      <c r="C364" s="16"/>
      <c r="D364" s="16"/>
    </row>
    <row r="365" spans="1:4">
      <c r="A365" s="16"/>
      <c r="B365" s="16"/>
      <c r="C365" s="16"/>
      <c r="D365" s="16"/>
    </row>
    <row r="366" spans="1:4">
      <c r="A366" s="16"/>
      <c r="B366" s="16"/>
      <c r="C366" s="16"/>
      <c r="D366" s="16"/>
    </row>
    <row r="367" spans="1:4">
      <c r="A367" s="16"/>
      <c r="B367" s="16"/>
      <c r="C367" s="16"/>
      <c r="D367" s="16"/>
    </row>
    <row r="368" spans="1:4">
      <c r="A368" s="16"/>
      <c r="B368" s="16"/>
      <c r="C368" s="16"/>
      <c r="D368" s="16"/>
    </row>
    <row r="369" spans="1:4">
      <c r="A369" s="16"/>
      <c r="B369" s="16"/>
      <c r="C369" s="16"/>
      <c r="D369" s="16"/>
    </row>
    <row r="370" spans="1:4">
      <c r="A370" s="16"/>
      <c r="B370" s="16"/>
      <c r="C370" s="16"/>
      <c r="D370" s="16"/>
    </row>
    <row r="371" spans="1:4">
      <c r="A371" s="16"/>
      <c r="B371" s="16"/>
      <c r="C371" s="16"/>
      <c r="D371" s="16"/>
    </row>
    <row r="372" spans="1:4">
      <c r="A372" s="16"/>
      <c r="B372" s="16"/>
      <c r="C372" s="16"/>
      <c r="D372" s="16"/>
    </row>
    <row r="373" spans="1:4">
      <c r="A373" s="16"/>
      <c r="B373" s="16"/>
      <c r="C373" s="16"/>
      <c r="D373" s="16"/>
    </row>
    <row r="374" spans="1:4">
      <c r="A374" s="16"/>
      <c r="B374" s="16"/>
      <c r="C374" s="16"/>
      <c r="D374" s="16"/>
    </row>
    <row r="375" spans="1:4">
      <c r="A375" s="16"/>
      <c r="B375" s="16"/>
      <c r="C375" s="16"/>
      <c r="D375" s="16"/>
    </row>
    <row r="376" spans="1:4">
      <c r="A376" s="16"/>
      <c r="B376" s="16"/>
      <c r="C376" s="16"/>
      <c r="D376" s="16"/>
    </row>
    <row r="377" spans="1:4">
      <c r="A377" s="16"/>
      <c r="B377" s="16"/>
      <c r="C377" s="16"/>
      <c r="D377" s="16"/>
    </row>
    <row r="378" spans="1:4">
      <c r="A378" s="16"/>
      <c r="B378" s="16"/>
      <c r="C378" s="16"/>
      <c r="D378" s="16"/>
    </row>
    <row r="379" spans="1:4">
      <c r="A379" s="16"/>
      <c r="B379" s="16"/>
      <c r="C379" s="16"/>
      <c r="D379" s="16"/>
    </row>
    <row r="380" spans="1:4">
      <c r="A380" s="16"/>
      <c r="B380" s="16"/>
      <c r="C380" s="16"/>
      <c r="D380" s="16"/>
    </row>
    <row r="381" spans="1:4">
      <c r="A381" s="16"/>
      <c r="B381" s="16"/>
      <c r="C381" s="16"/>
      <c r="D381" s="16"/>
    </row>
    <row r="382" spans="1:4">
      <c r="A382" s="16"/>
      <c r="B382" s="16"/>
      <c r="C382" s="16"/>
      <c r="D382" s="16"/>
    </row>
    <row r="383" spans="1:4">
      <c r="A383" s="16"/>
      <c r="B383" s="16"/>
      <c r="C383" s="16"/>
      <c r="D383" s="16"/>
    </row>
    <row r="384" spans="1:4">
      <c r="A384" s="16"/>
      <c r="B384" s="16"/>
      <c r="C384" s="16"/>
      <c r="D384" s="16"/>
    </row>
    <row r="385" spans="1:4">
      <c r="A385" s="16"/>
      <c r="B385" s="16"/>
      <c r="C385" s="16"/>
      <c r="D385" s="16"/>
    </row>
    <row r="386" spans="1:4">
      <c r="A386" s="16"/>
      <c r="B386" s="16"/>
      <c r="C386" s="16"/>
      <c r="D386" s="16"/>
    </row>
    <row r="387" spans="1:4">
      <c r="A387" s="16"/>
      <c r="B387" s="16"/>
      <c r="C387" s="16"/>
      <c r="D387" s="16"/>
    </row>
    <row r="388" spans="1:4">
      <c r="A388" s="16"/>
      <c r="B388" s="16"/>
      <c r="C388" s="16"/>
      <c r="D388" s="16"/>
    </row>
    <row r="389" spans="1:4">
      <c r="A389" s="16"/>
      <c r="B389" s="16"/>
      <c r="C389" s="16"/>
      <c r="D389" s="16"/>
    </row>
    <row r="390" spans="1:4">
      <c r="A390" s="16"/>
      <c r="B390" s="16"/>
      <c r="C390" s="16"/>
      <c r="D390" s="16"/>
    </row>
    <row r="391" spans="1:4">
      <c r="A391" s="16"/>
      <c r="B391" s="16"/>
      <c r="C391" s="16"/>
      <c r="D391" s="16"/>
    </row>
    <row r="392" spans="1:4">
      <c r="A392" s="16"/>
      <c r="B392" s="16"/>
      <c r="C392" s="16"/>
      <c r="D392" s="16"/>
    </row>
    <row r="393" spans="1:4">
      <c r="A393" s="16"/>
      <c r="B393" s="16"/>
      <c r="C393" s="16"/>
      <c r="D393" s="16"/>
    </row>
    <row r="394" spans="1:4">
      <c r="A394" s="16"/>
      <c r="B394" s="16"/>
      <c r="C394" s="16"/>
      <c r="D394" s="16"/>
    </row>
    <row r="395" spans="1:4">
      <c r="A395" s="16"/>
      <c r="B395" s="16"/>
      <c r="C395" s="16"/>
      <c r="D395" s="16"/>
    </row>
    <row r="396" spans="1:4">
      <c r="A396" s="16"/>
      <c r="B396" s="16"/>
      <c r="C396" s="16"/>
      <c r="D396" s="16"/>
    </row>
    <row r="397" spans="1:4">
      <c r="A397" s="16"/>
      <c r="B397" s="16"/>
      <c r="C397" s="16"/>
      <c r="D397" s="16"/>
    </row>
    <row r="398" spans="1:4">
      <c r="A398" s="16"/>
      <c r="B398" s="16"/>
      <c r="C398" s="16"/>
      <c r="D398" s="16"/>
    </row>
    <row r="399" spans="1:4">
      <c r="A399" s="16"/>
      <c r="B399" s="16"/>
      <c r="C399" s="16"/>
      <c r="D399" s="16"/>
    </row>
    <row r="400" spans="1:4">
      <c r="A400" s="16"/>
      <c r="B400" s="16"/>
      <c r="C400" s="16"/>
      <c r="D400" s="16"/>
    </row>
    <row r="401" spans="1:4">
      <c r="A401" s="16"/>
      <c r="B401" s="16"/>
      <c r="C401" s="16"/>
      <c r="D401" s="16"/>
    </row>
    <row r="402" spans="1:4">
      <c r="A402" s="16"/>
      <c r="B402" s="16"/>
      <c r="C402" s="16"/>
      <c r="D402" s="16"/>
    </row>
    <row r="403" spans="1:4">
      <c r="A403" s="16"/>
      <c r="B403" s="16"/>
      <c r="C403" s="16"/>
      <c r="D403" s="16"/>
    </row>
    <row r="404" spans="1:4">
      <c r="A404" s="16"/>
      <c r="B404" s="16"/>
      <c r="C404" s="16"/>
      <c r="D404" s="16"/>
    </row>
    <row r="405" spans="1:4">
      <c r="A405" s="16"/>
      <c r="B405" s="16"/>
      <c r="C405" s="16"/>
      <c r="D405" s="16"/>
    </row>
    <row r="406" spans="1:4">
      <c r="A406" s="16"/>
      <c r="B406" s="16"/>
      <c r="C406" s="16"/>
      <c r="D406" s="16"/>
    </row>
    <row r="407" spans="1:4">
      <c r="A407" s="16"/>
      <c r="B407" s="16"/>
      <c r="C407" s="16"/>
      <c r="D407" s="16"/>
    </row>
    <row r="408" spans="1:4">
      <c r="A408" s="16"/>
      <c r="B408" s="16"/>
      <c r="C408" s="16"/>
      <c r="D408" s="16"/>
    </row>
    <row r="409" spans="1:4">
      <c r="A409" s="16"/>
      <c r="B409" s="16"/>
      <c r="C409" s="16"/>
      <c r="D409" s="16"/>
    </row>
    <row r="410" spans="1:4">
      <c r="A410" s="16"/>
      <c r="B410" s="16"/>
      <c r="C410" s="16"/>
      <c r="D410" s="16"/>
    </row>
    <row r="411" spans="1:4">
      <c r="A411" s="16"/>
      <c r="B411" s="16"/>
      <c r="C411" s="16"/>
      <c r="D411" s="16"/>
    </row>
    <row r="412" spans="1:4">
      <c r="A412" s="16"/>
      <c r="B412" s="16"/>
      <c r="C412" s="16"/>
      <c r="D412" s="16"/>
    </row>
    <row r="413" spans="1:4">
      <c r="A413" s="16"/>
      <c r="B413" s="16"/>
      <c r="C413" s="16"/>
      <c r="D413" s="16"/>
    </row>
    <row r="414" spans="1:4">
      <c r="A414" s="16"/>
      <c r="B414" s="16"/>
      <c r="C414" s="16"/>
      <c r="D414" s="16"/>
    </row>
    <row r="415" spans="1:4">
      <c r="A415" s="16"/>
      <c r="B415" s="16"/>
      <c r="C415" s="16"/>
      <c r="D415" s="16"/>
    </row>
    <row r="416" spans="1:4">
      <c r="A416" s="16"/>
      <c r="B416" s="16"/>
      <c r="C416" s="16"/>
      <c r="D416" s="16"/>
    </row>
    <row r="417" spans="1:4">
      <c r="A417" s="16"/>
      <c r="B417" s="16"/>
      <c r="C417" s="16"/>
      <c r="D417" s="16"/>
    </row>
    <row r="418" spans="1:4">
      <c r="A418" s="16"/>
      <c r="B418" s="16"/>
      <c r="C418" s="16"/>
      <c r="D418" s="16"/>
    </row>
    <row r="419" spans="1:4">
      <c r="A419" s="16"/>
      <c r="B419" s="16"/>
      <c r="C419" s="16"/>
      <c r="D419" s="16"/>
    </row>
    <row r="420" spans="1:4">
      <c r="A420" s="16"/>
      <c r="B420" s="16"/>
      <c r="C420" s="16"/>
      <c r="D420" s="16"/>
    </row>
    <row r="421" spans="1:4">
      <c r="A421" s="16"/>
      <c r="B421" s="16"/>
      <c r="C421" s="16"/>
      <c r="D421" s="16"/>
    </row>
    <row r="422" spans="1:4">
      <c r="A422" s="16"/>
      <c r="B422" s="16"/>
      <c r="C422" s="16"/>
      <c r="D422" s="16"/>
    </row>
    <row r="423" spans="1:4">
      <c r="A423" s="16"/>
      <c r="B423" s="16"/>
      <c r="C423" s="16"/>
      <c r="D423" s="16"/>
    </row>
    <row r="424" spans="1:4">
      <c r="A424" s="16"/>
      <c r="B424" s="16"/>
      <c r="C424" s="16"/>
      <c r="D424" s="16"/>
    </row>
    <row r="425" spans="1:4">
      <c r="A425" s="16"/>
      <c r="B425" s="16"/>
      <c r="C425" s="16"/>
      <c r="D425" s="16"/>
    </row>
    <row r="426" spans="1:4">
      <c r="A426" s="16"/>
      <c r="B426" s="16"/>
      <c r="C426" s="16"/>
      <c r="D426" s="16"/>
    </row>
    <row r="427" spans="1:4">
      <c r="A427" s="16"/>
      <c r="B427" s="16"/>
      <c r="C427" s="16"/>
      <c r="D427" s="16"/>
    </row>
    <row r="428" spans="1:4">
      <c r="A428" s="16"/>
      <c r="B428" s="16"/>
      <c r="C428" s="16"/>
      <c r="D428" s="16"/>
    </row>
    <row r="429" spans="1:4">
      <c r="A429" s="16"/>
      <c r="B429" s="16"/>
      <c r="C429" s="16"/>
      <c r="D429" s="16"/>
    </row>
    <row r="430" spans="1:4">
      <c r="A430" s="16"/>
      <c r="B430" s="16"/>
      <c r="C430" s="16"/>
      <c r="D430" s="16"/>
    </row>
    <row r="431" spans="1:4">
      <c r="A431" s="16"/>
      <c r="B431" s="16"/>
      <c r="C431" s="16"/>
      <c r="D431" s="16"/>
    </row>
    <row r="432" spans="1:4">
      <c r="A432" s="16"/>
      <c r="B432" s="16"/>
      <c r="C432" s="16"/>
      <c r="D432" s="16"/>
    </row>
    <row r="433" spans="1:4">
      <c r="A433" s="16"/>
      <c r="B433" s="16"/>
      <c r="C433" s="16"/>
      <c r="D433" s="16"/>
    </row>
    <row r="434" spans="1:4">
      <c r="A434" s="16"/>
      <c r="B434" s="16"/>
      <c r="C434" s="16"/>
      <c r="D434" s="16"/>
    </row>
    <row r="435" spans="1:4">
      <c r="A435" s="16"/>
      <c r="B435" s="16"/>
      <c r="C435" s="16"/>
      <c r="D435" s="16"/>
    </row>
    <row r="436" spans="1:4">
      <c r="A436" s="16"/>
      <c r="B436" s="16"/>
      <c r="C436" s="16"/>
      <c r="D436" s="16"/>
    </row>
    <row r="437" spans="1:4">
      <c r="A437" s="16"/>
      <c r="B437" s="16"/>
      <c r="C437" s="16"/>
      <c r="D437" s="16"/>
    </row>
    <row r="438" spans="1:4">
      <c r="A438" s="16"/>
      <c r="B438" s="16"/>
      <c r="C438" s="16"/>
      <c r="D438" s="16"/>
    </row>
    <row r="439" spans="1:4">
      <c r="A439" s="16"/>
      <c r="B439" s="16"/>
      <c r="C439" s="16"/>
      <c r="D439" s="16"/>
    </row>
    <row r="440" spans="1:4">
      <c r="A440" s="16"/>
      <c r="B440" s="16"/>
      <c r="C440" s="16"/>
      <c r="D440" s="16"/>
    </row>
    <row r="441" spans="1:4">
      <c r="A441" s="16"/>
      <c r="B441" s="16"/>
      <c r="C441" s="16"/>
      <c r="D441" s="16"/>
    </row>
    <row r="442" spans="1:4">
      <c r="A442" s="16"/>
      <c r="B442" s="16"/>
      <c r="C442" s="16"/>
      <c r="D442" s="16"/>
    </row>
    <row r="443" spans="1:4">
      <c r="A443" s="16"/>
      <c r="B443" s="16"/>
      <c r="C443" s="16"/>
      <c r="D443" s="16"/>
    </row>
    <row r="444" spans="1:4">
      <c r="A444" s="16"/>
      <c r="B444" s="16"/>
      <c r="C444" s="16"/>
      <c r="D444" s="16"/>
    </row>
    <row r="445" spans="1:4">
      <c r="A445" s="16"/>
      <c r="B445" s="16"/>
      <c r="C445" s="16"/>
      <c r="D445" s="16"/>
    </row>
    <row r="446" spans="1:4">
      <c r="A446" s="16"/>
      <c r="B446" s="16"/>
      <c r="C446" s="16"/>
      <c r="D446" s="16"/>
    </row>
    <row r="447" spans="1:4">
      <c r="A447" s="16"/>
      <c r="B447" s="16"/>
      <c r="C447" s="16"/>
      <c r="D447" s="16"/>
    </row>
    <row r="448" spans="1:4">
      <c r="A448" s="16"/>
      <c r="B448" s="16"/>
      <c r="C448" s="16"/>
      <c r="D448" s="16"/>
    </row>
    <row r="449" spans="1:4">
      <c r="A449" s="16"/>
      <c r="B449" s="16"/>
      <c r="C449" s="16"/>
      <c r="D449" s="16"/>
    </row>
    <row r="450" spans="1:4">
      <c r="A450" s="16"/>
      <c r="B450" s="16"/>
      <c r="C450" s="16"/>
      <c r="D450" s="16"/>
    </row>
    <row r="451" spans="1:4">
      <c r="A451" s="16"/>
      <c r="B451" s="16"/>
      <c r="C451" s="16"/>
      <c r="D451" s="16"/>
    </row>
    <row r="452" spans="1:4">
      <c r="A452" s="16"/>
      <c r="B452" s="16"/>
      <c r="C452" s="16"/>
      <c r="D452" s="16"/>
    </row>
    <row r="453" spans="1:4">
      <c r="A453" s="16"/>
      <c r="B453" s="16"/>
      <c r="C453" s="16"/>
      <c r="D453" s="16"/>
    </row>
    <row r="454" spans="1:4">
      <c r="A454" s="16"/>
      <c r="B454" s="16"/>
      <c r="C454" s="16"/>
      <c r="D454" s="16"/>
    </row>
    <row r="455" spans="1:4">
      <c r="A455" s="16"/>
      <c r="B455" s="16"/>
      <c r="C455" s="16"/>
      <c r="D455" s="16"/>
    </row>
    <row r="456" spans="1:4">
      <c r="A456" s="16"/>
      <c r="B456" s="16"/>
      <c r="C456" s="16"/>
      <c r="D456" s="16"/>
    </row>
    <row r="457" spans="1:4">
      <c r="A457" s="16"/>
      <c r="B457" s="16"/>
      <c r="C457" s="16"/>
      <c r="D457" s="16"/>
    </row>
    <row r="458" spans="1:4">
      <c r="A458" s="16"/>
      <c r="B458" s="16"/>
      <c r="C458" s="16"/>
      <c r="D458" s="16"/>
    </row>
    <row r="459" spans="1:4">
      <c r="A459" s="16"/>
      <c r="B459" s="16"/>
      <c r="C459" s="16"/>
      <c r="D459" s="16"/>
    </row>
    <row r="460" spans="1:4">
      <c r="A460" s="16"/>
      <c r="B460" s="16"/>
      <c r="C460" s="16"/>
      <c r="D460" s="16"/>
    </row>
    <row r="461" spans="1:4">
      <c r="A461" s="16"/>
      <c r="B461" s="16"/>
      <c r="C461" s="16"/>
      <c r="D461" s="16"/>
    </row>
    <row r="462" spans="1:4">
      <c r="A462" s="16"/>
      <c r="B462" s="16"/>
      <c r="C462" s="16"/>
      <c r="D462" s="16"/>
    </row>
    <row r="463" spans="1:4">
      <c r="A463" s="16"/>
      <c r="B463" s="16"/>
      <c r="C463" s="16"/>
      <c r="D463" s="16"/>
    </row>
    <row r="464" spans="1:4">
      <c r="A464" s="16"/>
      <c r="B464" s="16"/>
      <c r="C464" s="16"/>
      <c r="D464" s="16"/>
    </row>
    <row r="465" spans="1:4">
      <c r="A465" s="16"/>
      <c r="B465" s="16"/>
      <c r="C465" s="16"/>
      <c r="D465" s="16"/>
    </row>
    <row r="466" spans="1:4">
      <c r="A466" s="16"/>
      <c r="B466" s="16"/>
      <c r="C466" s="16"/>
      <c r="D466" s="16"/>
    </row>
    <row r="467" spans="1:4">
      <c r="A467" s="16"/>
      <c r="B467" s="16"/>
      <c r="C467" s="16"/>
      <c r="D467" s="16"/>
    </row>
    <row r="468" spans="1:4">
      <c r="A468" s="16"/>
      <c r="B468" s="16"/>
      <c r="C468" s="16"/>
      <c r="D468" s="16"/>
    </row>
    <row r="469" spans="1:4">
      <c r="A469" s="16"/>
      <c r="B469" s="16"/>
      <c r="C469" s="16"/>
      <c r="D469" s="16"/>
    </row>
    <row r="470" spans="1:4">
      <c r="A470" s="16"/>
      <c r="B470" s="16"/>
      <c r="C470" s="16"/>
      <c r="D470" s="16"/>
    </row>
    <row r="471" spans="1:4">
      <c r="A471" s="16"/>
      <c r="B471" s="16"/>
      <c r="C471" s="16"/>
      <c r="D471" s="16"/>
    </row>
    <row r="472" spans="1:4">
      <c r="A472" s="16"/>
      <c r="B472" s="16"/>
      <c r="C472" s="16"/>
      <c r="D472" s="16"/>
    </row>
    <row r="473" spans="1:4">
      <c r="A473" s="16"/>
      <c r="B473" s="16"/>
      <c r="C473" s="16"/>
      <c r="D473" s="16"/>
    </row>
    <row r="474" spans="1:4">
      <c r="A474" s="16"/>
      <c r="B474" s="16"/>
      <c r="C474" s="16"/>
      <c r="D474" s="16"/>
    </row>
    <row r="475" spans="1:4">
      <c r="A475" s="16"/>
      <c r="B475" s="16"/>
      <c r="C475" s="16"/>
      <c r="D475" s="16"/>
    </row>
    <row r="476" spans="1:4">
      <c r="A476" s="16"/>
      <c r="B476" s="16"/>
      <c r="C476" s="16"/>
      <c r="D476" s="16"/>
    </row>
    <row r="477" spans="1:4">
      <c r="A477" s="16"/>
      <c r="B477" s="16"/>
      <c r="C477" s="16"/>
      <c r="D477" s="16"/>
    </row>
    <row r="478" spans="1:4">
      <c r="A478" s="16"/>
      <c r="B478" s="16"/>
      <c r="C478" s="16"/>
      <c r="D478" s="16"/>
    </row>
    <row r="479" spans="1:4">
      <c r="A479" s="16"/>
      <c r="B479" s="16"/>
      <c r="C479" s="16"/>
      <c r="D479" s="16"/>
    </row>
    <row r="480" spans="1:4">
      <c r="A480" s="16"/>
      <c r="B480" s="16"/>
      <c r="C480" s="16"/>
      <c r="D480" s="16"/>
    </row>
    <row r="481" spans="1:4">
      <c r="A481" s="16"/>
      <c r="B481" s="16"/>
      <c r="C481" s="16"/>
      <c r="D481" s="16"/>
    </row>
    <row r="482" spans="1:4">
      <c r="A482" s="16"/>
      <c r="B482" s="16"/>
      <c r="C482" s="16"/>
      <c r="D482" s="16"/>
    </row>
    <row r="483" spans="1:4">
      <c r="A483" s="16"/>
      <c r="B483" s="16"/>
      <c r="C483" s="16"/>
      <c r="D483" s="16"/>
    </row>
    <row r="484" spans="1:4">
      <c r="A484" s="16"/>
      <c r="B484" s="16"/>
      <c r="C484" s="16"/>
      <c r="D484" s="16"/>
    </row>
    <row r="485" spans="1:4">
      <c r="A485" s="16"/>
      <c r="B485" s="16"/>
      <c r="C485" s="16"/>
      <c r="D485" s="16"/>
    </row>
    <row r="486" spans="1:4">
      <c r="A486" s="16"/>
      <c r="B486" s="16"/>
      <c r="C486" s="16"/>
      <c r="D486" s="16"/>
    </row>
    <row r="487" spans="1:4">
      <c r="A487" s="16"/>
      <c r="B487" s="16"/>
      <c r="C487" s="16"/>
      <c r="D487" s="16"/>
    </row>
    <row r="488" spans="1:4">
      <c r="A488" s="16"/>
      <c r="B488" s="16"/>
      <c r="C488" s="16"/>
      <c r="D488" s="16"/>
    </row>
    <row r="489" spans="1:4">
      <c r="A489" s="16"/>
      <c r="B489" s="16"/>
      <c r="C489" s="16"/>
      <c r="D489" s="16"/>
    </row>
    <row r="490" spans="1:4">
      <c r="A490" s="16"/>
      <c r="B490" s="16"/>
      <c r="C490" s="16"/>
      <c r="D490" s="16"/>
    </row>
    <row r="491" spans="1:4">
      <c r="A491" s="16"/>
      <c r="B491" s="16"/>
      <c r="C491" s="16"/>
      <c r="D491" s="16"/>
    </row>
    <row r="492" spans="1:4">
      <c r="A492" s="16"/>
      <c r="B492" s="16"/>
      <c r="C492" s="16"/>
      <c r="D492" s="16"/>
    </row>
    <row r="493" spans="1:4">
      <c r="A493" s="16"/>
      <c r="B493" s="16"/>
      <c r="C493" s="16"/>
      <c r="D493" s="16"/>
    </row>
    <row r="494" spans="1:4">
      <c r="A494" s="16"/>
      <c r="B494" s="16"/>
      <c r="C494" s="16"/>
      <c r="D494" s="16"/>
    </row>
    <row r="495" spans="1:4">
      <c r="A495" s="16"/>
      <c r="B495" s="16"/>
      <c r="C495" s="16"/>
      <c r="D495" s="16"/>
    </row>
    <row r="496" spans="1:4">
      <c r="A496" s="16"/>
      <c r="B496" s="16"/>
      <c r="C496" s="16"/>
      <c r="D496" s="16"/>
    </row>
    <row r="497" spans="1:4">
      <c r="A497" s="16"/>
      <c r="B497" s="16"/>
      <c r="C497" s="16"/>
      <c r="D497" s="16"/>
    </row>
    <row r="498" spans="1:4">
      <c r="A498" s="16"/>
      <c r="B498" s="16"/>
      <c r="C498" s="16"/>
      <c r="D498" s="16"/>
    </row>
    <row r="499" spans="1:4">
      <c r="A499" s="16"/>
      <c r="B499" s="16"/>
      <c r="C499" s="16"/>
      <c r="D499" s="16"/>
    </row>
    <row r="500" spans="1:4">
      <c r="A500" s="16"/>
      <c r="B500" s="16"/>
      <c r="C500" s="16"/>
      <c r="D500" s="16"/>
    </row>
    <row r="501" spans="1:4">
      <c r="A501" s="16"/>
      <c r="B501" s="16"/>
      <c r="C501" s="16"/>
      <c r="D501" s="16"/>
    </row>
    <row r="502" spans="1:4">
      <c r="A502" s="16"/>
      <c r="B502" s="16"/>
      <c r="C502" s="16"/>
      <c r="D502" s="16"/>
    </row>
    <row r="503" spans="1:4">
      <c r="A503" s="16"/>
      <c r="B503" s="16"/>
      <c r="C503" s="16"/>
      <c r="D503" s="16"/>
    </row>
    <row r="504" spans="1:4">
      <c r="A504" s="16"/>
      <c r="B504" s="16"/>
      <c r="C504" s="16"/>
      <c r="D504" s="16"/>
    </row>
    <row r="505" spans="1:4">
      <c r="A505" s="16"/>
      <c r="B505" s="16"/>
      <c r="C505" s="16"/>
      <c r="D505" s="16"/>
    </row>
    <row r="506" spans="1:4">
      <c r="A506" s="16"/>
      <c r="B506" s="16"/>
      <c r="C506" s="16"/>
      <c r="D506" s="16"/>
    </row>
    <row r="507" spans="1:4">
      <c r="A507" s="16"/>
      <c r="B507" s="16"/>
      <c r="C507" s="16"/>
      <c r="D507" s="16"/>
    </row>
    <row r="508" spans="1:4">
      <c r="A508" s="16"/>
      <c r="B508" s="16"/>
      <c r="C508" s="16"/>
      <c r="D508" s="16"/>
    </row>
    <row r="509" spans="1:4">
      <c r="A509" s="16"/>
      <c r="B509" s="16"/>
      <c r="C509" s="16"/>
      <c r="D509" s="16"/>
    </row>
    <row r="510" spans="1:4">
      <c r="A510" s="16"/>
      <c r="B510" s="16"/>
      <c r="C510" s="16"/>
      <c r="D510" s="16"/>
    </row>
    <row r="511" spans="1:4">
      <c r="A511" s="16"/>
      <c r="B511" s="16"/>
      <c r="C511" s="16"/>
      <c r="D511" s="16"/>
    </row>
    <row r="512" spans="1:4">
      <c r="A512" s="16"/>
      <c r="B512" s="16"/>
      <c r="C512" s="16"/>
      <c r="D512" s="16"/>
    </row>
    <row r="513" spans="1:4">
      <c r="A513" s="16"/>
      <c r="B513" s="16"/>
      <c r="C513" s="16"/>
      <c r="D513" s="16"/>
    </row>
    <row r="514" spans="1:4">
      <c r="A514" s="16"/>
      <c r="B514" s="16"/>
      <c r="C514" s="16"/>
      <c r="D514" s="16"/>
    </row>
    <row r="515" spans="1:4">
      <c r="A515" s="16"/>
      <c r="B515" s="16"/>
      <c r="C515" s="16"/>
      <c r="D515" s="16"/>
    </row>
    <row r="516" spans="1:4">
      <c r="A516" s="16"/>
      <c r="B516" s="16"/>
      <c r="C516" s="16"/>
      <c r="D516" s="16"/>
    </row>
    <row r="517" spans="1:4">
      <c r="A517" s="16"/>
      <c r="B517" s="16"/>
      <c r="C517" s="16"/>
      <c r="D517" s="16"/>
    </row>
    <row r="518" spans="1:4">
      <c r="A518" s="16"/>
      <c r="B518" s="16"/>
      <c r="C518" s="16"/>
      <c r="D518" s="16"/>
    </row>
    <row r="519" spans="1:4">
      <c r="A519" s="16"/>
      <c r="B519" s="16"/>
      <c r="C519" s="16"/>
      <c r="D519" s="16"/>
    </row>
    <row r="520" spans="1:4">
      <c r="A520" s="16"/>
      <c r="B520" s="16"/>
      <c r="C520" s="16"/>
      <c r="D520" s="16"/>
    </row>
    <row r="521" spans="1:4">
      <c r="A521" s="16"/>
      <c r="B521" s="16"/>
      <c r="C521" s="16"/>
      <c r="D521" s="16"/>
    </row>
    <row r="522" spans="1:4">
      <c r="A522" s="16"/>
      <c r="B522" s="16"/>
      <c r="C522" s="16"/>
      <c r="D522" s="16"/>
    </row>
    <row r="523" spans="1:4">
      <c r="A523" s="16"/>
      <c r="B523" s="16"/>
      <c r="C523" s="16"/>
      <c r="D523" s="16"/>
    </row>
    <row r="524" spans="1:4">
      <c r="A524" s="16"/>
      <c r="B524" s="16"/>
      <c r="C524" s="16"/>
      <c r="D524" s="16"/>
    </row>
    <row r="525" spans="1:4">
      <c r="A525" s="16"/>
      <c r="B525" s="16"/>
      <c r="C525" s="16"/>
      <c r="D525" s="16"/>
    </row>
    <row r="526" spans="1:4">
      <c r="A526" s="16"/>
      <c r="B526" s="16"/>
      <c r="C526" s="16"/>
      <c r="D526" s="16"/>
    </row>
    <row r="527" spans="1:4">
      <c r="A527" s="16"/>
      <c r="B527" s="16"/>
      <c r="C527" s="16"/>
      <c r="D527" s="16"/>
    </row>
    <row r="528" spans="1:4">
      <c r="A528" s="16"/>
      <c r="B528" s="16"/>
      <c r="C528" s="16"/>
      <c r="D528" s="16"/>
    </row>
    <row r="529" spans="1:4">
      <c r="A529" s="16"/>
      <c r="B529" s="16"/>
      <c r="C529" s="16"/>
      <c r="D529" s="16"/>
    </row>
    <row r="530" spans="1:4">
      <c r="A530" s="16"/>
      <c r="B530" s="16"/>
      <c r="C530" s="16"/>
      <c r="D530" s="16"/>
    </row>
    <row r="531" spans="1:4">
      <c r="A531" s="16"/>
      <c r="B531" s="16"/>
      <c r="C531" s="16"/>
      <c r="D531" s="16"/>
    </row>
    <row r="532" spans="1:4">
      <c r="A532" s="16"/>
      <c r="B532" s="16"/>
      <c r="C532" s="16"/>
      <c r="D532" s="16"/>
    </row>
    <row r="533" spans="1:4">
      <c r="A533" s="16"/>
      <c r="B533" s="16"/>
      <c r="C533" s="16"/>
      <c r="D533" s="16"/>
    </row>
    <row r="534" spans="1:4">
      <c r="A534" s="16"/>
      <c r="B534" s="16"/>
      <c r="C534" s="16"/>
      <c r="D534" s="16"/>
    </row>
    <row r="535" spans="1:4">
      <c r="A535" s="16"/>
      <c r="B535" s="16"/>
      <c r="C535" s="16"/>
      <c r="D535" s="16"/>
    </row>
    <row r="536" spans="1:4">
      <c r="A536" s="16"/>
      <c r="B536" s="16"/>
      <c r="C536" s="16"/>
      <c r="D536" s="16"/>
    </row>
    <row r="537" spans="1:4">
      <c r="A537" s="16"/>
      <c r="B537" s="16"/>
      <c r="C537" s="16"/>
      <c r="D537" s="16"/>
    </row>
    <row r="538" spans="1:4">
      <c r="A538" s="16"/>
      <c r="B538" s="16"/>
      <c r="C538" s="16"/>
      <c r="D538" s="16"/>
    </row>
    <row r="539" spans="1:4">
      <c r="A539" s="16"/>
      <c r="B539" s="16"/>
      <c r="C539" s="16"/>
      <c r="D539" s="16"/>
    </row>
    <row r="540" spans="1:4">
      <c r="A540" s="16"/>
      <c r="B540" s="16"/>
      <c r="C540" s="16"/>
      <c r="D540" s="16"/>
    </row>
    <row r="541" spans="1:4">
      <c r="A541" s="16"/>
      <c r="B541" s="16"/>
      <c r="C541" s="16"/>
      <c r="D541" s="16"/>
    </row>
    <row r="542" spans="1:4">
      <c r="A542" s="16"/>
      <c r="B542" s="16"/>
      <c r="C542" s="16"/>
      <c r="D542" s="16"/>
    </row>
    <row r="543" spans="1:4">
      <c r="A543" s="16"/>
      <c r="B543" s="16"/>
      <c r="C543" s="16"/>
      <c r="D543" s="16"/>
    </row>
    <row r="544" spans="1:4">
      <c r="A544" s="16"/>
      <c r="B544" s="16"/>
      <c r="C544" s="16"/>
      <c r="D544" s="16"/>
    </row>
    <row r="545" spans="1:4">
      <c r="A545" s="16"/>
      <c r="B545" s="16"/>
      <c r="C545" s="16"/>
      <c r="D545" s="16"/>
    </row>
    <row r="546" spans="1:4">
      <c r="A546" s="16"/>
      <c r="B546" s="16"/>
      <c r="C546" s="16"/>
      <c r="D546" s="16"/>
    </row>
    <row r="547" spans="1:4">
      <c r="A547" s="16"/>
      <c r="B547" s="16"/>
      <c r="C547" s="16"/>
      <c r="D547" s="16"/>
    </row>
    <row r="548" spans="1:4">
      <c r="A548" s="16"/>
      <c r="B548" s="16"/>
      <c r="C548" s="16"/>
      <c r="D548" s="16"/>
    </row>
    <row r="549" spans="1:4">
      <c r="A549" s="16"/>
      <c r="B549" s="16"/>
      <c r="C549" s="16"/>
      <c r="D549" s="16"/>
    </row>
    <row r="550" spans="1:4">
      <c r="A550" s="16"/>
      <c r="B550" s="16"/>
      <c r="C550" s="16"/>
      <c r="D550" s="16"/>
    </row>
    <row r="551" spans="1:4">
      <c r="A551" s="16"/>
      <c r="B551" s="16"/>
      <c r="C551" s="16"/>
      <c r="D551" s="16"/>
    </row>
    <row r="552" spans="1:4">
      <c r="A552" s="16"/>
      <c r="B552" s="16"/>
      <c r="C552" s="16"/>
      <c r="D552" s="16"/>
    </row>
    <row r="553" spans="1:4">
      <c r="A553" s="16"/>
      <c r="B553" s="16"/>
      <c r="C553" s="16"/>
      <c r="D553" s="16"/>
    </row>
    <row r="554" spans="1:4">
      <c r="A554" s="16"/>
      <c r="B554" s="16"/>
      <c r="C554" s="16"/>
      <c r="D554" s="16"/>
    </row>
    <row r="555" spans="1:4">
      <c r="A555" s="16"/>
      <c r="B555" s="16"/>
      <c r="C555" s="16"/>
      <c r="D555" s="16"/>
    </row>
    <row r="556" spans="1:4">
      <c r="A556" s="16"/>
      <c r="B556" s="16"/>
      <c r="C556" s="16"/>
      <c r="D556" s="16"/>
    </row>
    <row r="557" spans="1:4">
      <c r="A557" s="16"/>
      <c r="B557" s="16"/>
      <c r="C557" s="16"/>
      <c r="D557" s="16"/>
    </row>
    <row r="558" spans="1:4">
      <c r="A558" s="16"/>
      <c r="B558" s="16"/>
      <c r="C558" s="16"/>
      <c r="D558" s="16"/>
    </row>
    <row r="559" spans="1:4">
      <c r="A559" s="16"/>
      <c r="B559" s="16"/>
      <c r="C559" s="16"/>
      <c r="D559" s="16"/>
    </row>
    <row r="560" spans="1:4">
      <c r="A560" s="16"/>
      <c r="B560" s="16"/>
      <c r="C560" s="16"/>
      <c r="D560" s="16"/>
    </row>
    <row r="561" spans="1:4">
      <c r="A561" s="16"/>
      <c r="B561" s="16"/>
      <c r="C561" s="16"/>
      <c r="D561" s="16"/>
    </row>
    <row r="562" spans="1:4">
      <c r="A562" s="16"/>
      <c r="B562" s="16"/>
      <c r="C562" s="16"/>
      <c r="D562" s="16"/>
    </row>
    <row r="563" spans="1:4">
      <c r="A563" s="16"/>
      <c r="B563" s="16"/>
      <c r="C563" s="16"/>
      <c r="D563" s="16"/>
    </row>
    <row r="564" spans="1:4">
      <c r="A564" s="16"/>
      <c r="B564" s="16"/>
      <c r="C564" s="16"/>
      <c r="D564" s="16"/>
    </row>
    <row r="565" spans="1:4">
      <c r="A565" s="16"/>
      <c r="B565" s="16"/>
      <c r="C565" s="16"/>
      <c r="D565" s="16"/>
    </row>
    <row r="566" spans="1:4">
      <c r="A566" s="16"/>
      <c r="B566" s="16"/>
      <c r="C566" s="16"/>
      <c r="D566" s="16"/>
    </row>
    <row r="567" spans="1:4">
      <c r="A567" s="16"/>
      <c r="B567" s="16"/>
      <c r="C567" s="16"/>
      <c r="D567" s="16"/>
    </row>
    <row r="568" spans="1:4">
      <c r="A568" s="16"/>
      <c r="B568" s="16"/>
      <c r="C568" s="16"/>
      <c r="D568" s="16"/>
    </row>
    <row r="569" spans="1:4">
      <c r="A569" s="16"/>
      <c r="B569" s="16"/>
      <c r="C569" s="16"/>
      <c r="D569" s="16"/>
    </row>
    <row r="570" spans="1:4">
      <c r="A570" s="16"/>
      <c r="B570" s="16"/>
      <c r="C570" s="16"/>
      <c r="D570" s="16"/>
    </row>
    <row r="571" spans="1:4">
      <c r="A571" s="16"/>
      <c r="B571" s="16"/>
      <c r="C571" s="16"/>
      <c r="D571" s="16"/>
    </row>
    <row r="572" spans="1:4">
      <c r="A572" s="16"/>
      <c r="B572" s="16"/>
      <c r="C572" s="16"/>
      <c r="D572" s="16"/>
    </row>
    <row r="573" spans="1:4">
      <c r="A573" s="16"/>
      <c r="B573" s="16"/>
      <c r="C573" s="16"/>
      <c r="D573" s="16"/>
    </row>
    <row r="574" spans="1:4">
      <c r="A574" s="16"/>
      <c r="B574" s="16"/>
      <c r="C574" s="16"/>
      <c r="D574" s="16"/>
    </row>
    <row r="575" spans="1:4">
      <c r="A575" s="16"/>
      <c r="B575" s="16"/>
      <c r="C575" s="16"/>
      <c r="D575" s="16"/>
    </row>
    <row r="576" spans="1:4">
      <c r="A576" s="16"/>
      <c r="B576" s="16"/>
      <c r="C576" s="16"/>
      <c r="D576" s="16"/>
    </row>
    <row r="577" spans="1:4">
      <c r="A577" s="16"/>
      <c r="B577" s="16"/>
      <c r="C577" s="16"/>
      <c r="D577" s="16"/>
    </row>
    <row r="578" spans="1:4">
      <c r="A578" s="16"/>
      <c r="B578" s="16"/>
      <c r="C578" s="16"/>
      <c r="D578" s="16"/>
    </row>
    <row r="579" spans="1:4">
      <c r="A579" s="16"/>
      <c r="B579" s="16"/>
      <c r="C579" s="16"/>
      <c r="D579" s="16"/>
    </row>
    <row r="580" spans="1:4">
      <c r="A580" s="16"/>
      <c r="B580" s="16"/>
      <c r="C580" s="16"/>
      <c r="D580" s="16"/>
    </row>
    <row r="581" spans="1:4">
      <c r="A581" s="16"/>
      <c r="B581" s="16"/>
      <c r="C581" s="16"/>
      <c r="D581" s="16"/>
    </row>
    <row r="582" spans="1:4">
      <c r="A582" s="16"/>
      <c r="B582" s="16"/>
      <c r="C582" s="16"/>
      <c r="D582" s="16"/>
    </row>
    <row r="583" spans="1:4">
      <c r="A583" s="16"/>
      <c r="B583" s="16"/>
      <c r="C583" s="16"/>
      <c r="D583" s="16"/>
    </row>
    <row r="584" spans="1:4">
      <c r="A584" s="16"/>
      <c r="B584" s="16"/>
      <c r="C584" s="16"/>
      <c r="D584" s="16"/>
    </row>
    <row r="585" spans="1:4">
      <c r="A585" s="16"/>
      <c r="B585" s="16"/>
      <c r="C585" s="16"/>
      <c r="D585" s="16"/>
    </row>
    <row r="586" spans="1:4">
      <c r="A586" s="16"/>
      <c r="B586" s="16"/>
      <c r="C586" s="16"/>
      <c r="D586" s="16"/>
    </row>
    <row r="587" spans="1:4">
      <c r="A587" s="16"/>
      <c r="B587" s="16"/>
      <c r="C587" s="16"/>
      <c r="D587" s="16"/>
    </row>
    <row r="588" spans="1:4">
      <c r="A588" s="16"/>
      <c r="B588" s="16"/>
      <c r="C588" s="16"/>
      <c r="D588" s="16"/>
    </row>
    <row r="589" spans="1:4">
      <c r="A589" s="16"/>
      <c r="B589" s="16"/>
      <c r="C589" s="16"/>
      <c r="D589" s="16"/>
    </row>
    <row r="590" spans="1:4">
      <c r="A590" s="16"/>
      <c r="B590" s="16"/>
      <c r="C590" s="16"/>
      <c r="D590" s="16"/>
    </row>
    <row r="591" spans="1:4">
      <c r="A591" s="16"/>
      <c r="B591" s="16"/>
      <c r="C591" s="16"/>
      <c r="D591" s="16"/>
    </row>
    <row r="592" spans="1:4">
      <c r="A592" s="16"/>
      <c r="B592" s="16"/>
      <c r="C592" s="16"/>
      <c r="D592" s="16"/>
    </row>
    <row r="593" spans="1:4">
      <c r="A593" s="16"/>
      <c r="B593" s="16"/>
      <c r="C593" s="16"/>
      <c r="D593" s="16"/>
    </row>
    <row r="594" spans="1:4">
      <c r="A594" s="16"/>
      <c r="B594" s="16"/>
      <c r="C594" s="16"/>
      <c r="D594" s="16"/>
    </row>
    <row r="595" spans="1:4">
      <c r="A595" s="16"/>
      <c r="B595" s="16"/>
      <c r="C595" s="16"/>
      <c r="D595" s="16"/>
    </row>
    <row r="596" spans="1:4">
      <c r="A596" s="16"/>
      <c r="B596" s="16"/>
      <c r="C596" s="16"/>
      <c r="D596" s="16"/>
    </row>
    <row r="597" spans="1:4">
      <c r="A597" s="16"/>
      <c r="B597" s="16"/>
      <c r="C597" s="16"/>
      <c r="D597" s="16"/>
    </row>
    <row r="598" spans="1:4">
      <c r="A598" s="16"/>
      <c r="B598" s="16"/>
      <c r="C598" s="16"/>
      <c r="D598" s="16"/>
    </row>
    <row r="599" spans="1:4">
      <c r="A599" s="16"/>
      <c r="B599" s="16"/>
      <c r="C599" s="16"/>
      <c r="D599" s="16"/>
    </row>
    <row r="600" spans="1:4">
      <c r="A600" s="16"/>
      <c r="B600" s="16"/>
      <c r="C600" s="16"/>
      <c r="D600" s="16"/>
    </row>
    <row r="601" spans="1:4">
      <c r="A601" s="16"/>
      <c r="B601" s="16"/>
      <c r="C601" s="16"/>
      <c r="D601" s="16"/>
    </row>
    <row r="602" spans="1:4">
      <c r="A602" s="16"/>
      <c r="B602" s="16"/>
      <c r="C602" s="16"/>
      <c r="D602" s="16"/>
    </row>
    <row r="603" spans="1:4">
      <c r="A603" s="16"/>
      <c r="B603" s="16"/>
      <c r="C603" s="16"/>
      <c r="D603" s="16"/>
    </row>
    <row r="604" spans="1:4">
      <c r="A604" s="16"/>
      <c r="B604" s="16"/>
      <c r="C604" s="16"/>
      <c r="D604" s="16"/>
    </row>
    <row r="605" spans="1:4">
      <c r="A605" s="16"/>
      <c r="B605" s="16"/>
      <c r="C605" s="16"/>
      <c r="D605" s="16"/>
    </row>
    <row r="606" spans="1:4">
      <c r="A606" s="16"/>
      <c r="B606" s="16"/>
      <c r="C606" s="16"/>
      <c r="D606" s="16"/>
    </row>
    <row r="607" spans="1:4">
      <c r="A607" s="16"/>
      <c r="B607" s="16"/>
      <c r="C607" s="16"/>
      <c r="D607" s="16"/>
    </row>
    <row r="608" spans="1:4">
      <c r="A608" s="16"/>
      <c r="B608" s="16"/>
      <c r="C608" s="16"/>
      <c r="D608" s="16"/>
    </row>
    <row r="609" spans="1:4">
      <c r="A609" s="16"/>
      <c r="B609" s="16"/>
      <c r="C609" s="16"/>
      <c r="D609" s="16"/>
    </row>
    <row r="610" spans="1:4">
      <c r="A610" s="16"/>
      <c r="B610" s="16"/>
      <c r="C610" s="16"/>
      <c r="D610" s="16"/>
    </row>
    <row r="611" spans="1:4">
      <c r="A611" s="16"/>
      <c r="B611" s="16"/>
      <c r="C611" s="16"/>
      <c r="D611" s="16"/>
    </row>
    <row r="612" spans="1:4">
      <c r="A612" s="16"/>
      <c r="B612" s="16"/>
      <c r="C612" s="16"/>
      <c r="D612" s="16"/>
    </row>
    <row r="613" spans="1:4">
      <c r="A613" s="16"/>
      <c r="B613" s="16"/>
      <c r="C613" s="16"/>
      <c r="D613" s="16"/>
    </row>
    <row r="614" spans="1:4">
      <c r="A614" s="16"/>
      <c r="B614" s="16"/>
      <c r="C614" s="16"/>
      <c r="D614" s="16"/>
    </row>
    <row r="615" spans="1:4">
      <c r="A615" s="16"/>
      <c r="B615" s="16"/>
      <c r="C615" s="16"/>
      <c r="D615" s="16"/>
    </row>
    <row r="616" spans="1:4">
      <c r="A616" s="16"/>
      <c r="B616" s="16"/>
      <c r="C616" s="16"/>
      <c r="D616" s="16"/>
    </row>
    <row r="617" spans="1:4">
      <c r="A617" s="16"/>
      <c r="B617" s="16"/>
      <c r="C617" s="16"/>
      <c r="D617" s="16"/>
    </row>
    <row r="618" spans="1:4">
      <c r="A618" s="16"/>
      <c r="B618" s="16"/>
      <c r="C618" s="16"/>
      <c r="D618" s="16"/>
    </row>
    <row r="619" spans="1:4">
      <c r="A619" s="16"/>
      <c r="B619" s="16"/>
      <c r="C619" s="16"/>
      <c r="D619" s="16"/>
    </row>
    <row r="620" spans="1:4">
      <c r="A620" s="16"/>
      <c r="B620" s="16"/>
      <c r="C620" s="16"/>
      <c r="D620" s="16"/>
    </row>
    <row r="621" spans="1:4">
      <c r="A621" s="16"/>
      <c r="B621" s="16"/>
      <c r="C621" s="16"/>
      <c r="D621" s="16"/>
    </row>
    <row r="622" spans="1:4">
      <c r="A622" s="16"/>
      <c r="B622" s="16"/>
      <c r="C622" s="16"/>
      <c r="D622" s="16"/>
    </row>
    <row r="623" spans="1:4">
      <c r="A623" s="16"/>
      <c r="B623" s="16"/>
      <c r="C623" s="16"/>
      <c r="D623" s="16"/>
    </row>
    <row r="624" spans="1:4">
      <c r="A624" s="16"/>
      <c r="B624" s="16"/>
      <c r="C624" s="16"/>
      <c r="D624" s="16"/>
    </row>
    <row r="625" spans="1:4">
      <c r="A625" s="16"/>
      <c r="B625" s="16"/>
      <c r="C625" s="16"/>
      <c r="D625" s="16"/>
    </row>
    <row r="626" spans="1:4">
      <c r="A626" s="16"/>
      <c r="B626" s="16"/>
      <c r="C626" s="16"/>
      <c r="D626" s="16"/>
    </row>
    <row r="627" spans="1:4">
      <c r="A627" s="16"/>
      <c r="B627" s="16"/>
      <c r="C627" s="16"/>
      <c r="D627" s="16"/>
    </row>
    <row r="628" spans="1:4">
      <c r="A628" s="16"/>
      <c r="B628" s="16"/>
      <c r="C628" s="16"/>
      <c r="D628" s="16"/>
    </row>
    <row r="629" spans="1:4">
      <c r="A629" s="16"/>
      <c r="B629" s="16"/>
      <c r="C629" s="16"/>
      <c r="D629" s="16"/>
    </row>
    <row r="630" spans="1:4">
      <c r="A630" s="16"/>
      <c r="B630" s="16"/>
      <c r="C630" s="16"/>
      <c r="D630" s="16"/>
    </row>
    <row r="631" spans="1:4">
      <c r="A631" s="16"/>
      <c r="B631" s="16"/>
      <c r="C631" s="16"/>
      <c r="D631" s="16"/>
    </row>
    <row r="632" spans="1:4">
      <c r="A632" s="16"/>
      <c r="B632" s="16"/>
      <c r="C632" s="16"/>
      <c r="D632" s="16"/>
    </row>
    <row r="633" spans="1:4">
      <c r="A633" s="16"/>
      <c r="B633" s="16"/>
      <c r="C633" s="16"/>
      <c r="D633" s="16"/>
    </row>
    <row r="634" spans="1:4">
      <c r="A634" s="16"/>
      <c r="B634" s="16"/>
      <c r="C634" s="16"/>
      <c r="D634" s="16"/>
    </row>
    <row r="635" spans="1:4">
      <c r="A635" s="16"/>
      <c r="B635" s="16"/>
      <c r="C635" s="16"/>
      <c r="D635" s="16"/>
    </row>
    <row r="636" spans="1:4">
      <c r="A636" s="16"/>
      <c r="B636" s="16"/>
      <c r="C636" s="16"/>
      <c r="D636" s="16"/>
    </row>
    <row r="637" spans="1:4">
      <c r="A637" s="16"/>
      <c r="B637" s="16"/>
      <c r="C637" s="16"/>
      <c r="D637" s="16"/>
    </row>
    <row r="638" spans="1:4">
      <c r="A638" s="16"/>
      <c r="B638" s="16"/>
      <c r="C638" s="16"/>
      <c r="D638" s="16"/>
    </row>
    <row r="639" spans="1:4">
      <c r="A639" s="16"/>
      <c r="B639" s="16"/>
      <c r="C639" s="16"/>
      <c r="D639" s="16"/>
    </row>
    <row r="640" spans="1:4">
      <c r="A640" s="16"/>
      <c r="B640" s="16"/>
      <c r="C640" s="16"/>
      <c r="D640" s="16"/>
    </row>
    <row r="641" spans="1:4">
      <c r="A641" s="16"/>
      <c r="B641" s="16"/>
      <c r="C641" s="16"/>
      <c r="D641" s="16"/>
    </row>
    <row r="642" spans="1:4">
      <c r="A642" s="16"/>
      <c r="B642" s="16"/>
      <c r="C642" s="16"/>
      <c r="D642" s="16"/>
    </row>
    <row r="643" spans="1:4">
      <c r="A643" s="16"/>
      <c r="B643" s="16"/>
      <c r="C643" s="16"/>
      <c r="D643" s="16"/>
    </row>
    <row r="644" spans="1:4">
      <c r="A644" s="16"/>
      <c r="B644" s="16"/>
      <c r="C644" s="16"/>
      <c r="D644" s="16"/>
    </row>
    <row r="645" spans="1:4">
      <c r="A645" s="16"/>
      <c r="B645" s="16"/>
      <c r="C645" s="16"/>
      <c r="D645" s="16"/>
    </row>
    <row r="646" spans="1:4">
      <c r="A646" s="16"/>
      <c r="B646" s="16"/>
      <c r="C646" s="16"/>
      <c r="D646" s="16"/>
    </row>
    <row r="647" spans="1:4">
      <c r="A647" s="16"/>
      <c r="B647" s="16"/>
      <c r="C647" s="16"/>
      <c r="D647" s="16"/>
    </row>
    <row r="648" spans="1:4">
      <c r="A648" s="16"/>
      <c r="B648" s="16"/>
      <c r="C648" s="16"/>
      <c r="D648" s="16"/>
    </row>
    <row r="649" spans="1:4">
      <c r="A649" s="16"/>
      <c r="B649" s="16"/>
      <c r="C649" s="16"/>
      <c r="D649" s="16"/>
    </row>
    <row r="650" spans="1:4">
      <c r="A650" s="16"/>
      <c r="B650" s="16"/>
      <c r="C650" s="16"/>
      <c r="D650" s="16"/>
    </row>
    <row r="651" spans="1:4">
      <c r="A651" s="16"/>
      <c r="B651" s="16"/>
      <c r="C651" s="16"/>
      <c r="D651" s="16"/>
    </row>
    <row r="652" spans="1:4">
      <c r="A652" s="16"/>
      <c r="B652" s="16"/>
      <c r="C652" s="16"/>
      <c r="D652" s="16"/>
    </row>
    <row r="653" spans="1:4">
      <c r="A653" s="16"/>
      <c r="B653" s="16"/>
      <c r="C653" s="16"/>
      <c r="D653" s="16"/>
    </row>
    <row r="654" spans="1:4">
      <c r="A654" s="16"/>
      <c r="B654" s="16"/>
      <c r="C654" s="16"/>
      <c r="D654" s="16"/>
    </row>
    <row r="655" spans="1:4">
      <c r="A655" s="16"/>
      <c r="B655" s="16"/>
      <c r="C655" s="16"/>
      <c r="D655" s="16"/>
    </row>
    <row r="656" spans="1:4">
      <c r="A656" s="16"/>
      <c r="B656" s="16"/>
      <c r="C656" s="16"/>
      <c r="D656" s="16"/>
    </row>
    <row r="657" spans="1:4">
      <c r="A657" s="16"/>
      <c r="B657" s="16"/>
      <c r="C657" s="16"/>
      <c r="D657" s="16"/>
    </row>
    <row r="658" spans="1:4">
      <c r="A658" s="16"/>
      <c r="B658" s="16"/>
      <c r="C658" s="16"/>
      <c r="D658" s="16"/>
    </row>
    <row r="659" spans="1:4">
      <c r="A659" s="16"/>
      <c r="B659" s="16"/>
      <c r="C659" s="16"/>
      <c r="D659" s="16"/>
    </row>
    <row r="660" spans="1:4">
      <c r="A660" s="16"/>
      <c r="B660" s="16"/>
      <c r="C660" s="16"/>
      <c r="D660" s="16"/>
    </row>
    <row r="661" spans="1:4">
      <c r="A661" s="16"/>
      <c r="B661" s="16"/>
      <c r="C661" s="16"/>
      <c r="D661" s="16"/>
    </row>
    <row r="662" spans="1:4">
      <c r="A662" s="16"/>
      <c r="B662" s="16"/>
      <c r="C662" s="16"/>
      <c r="D662" s="16"/>
    </row>
    <row r="663" spans="1:4">
      <c r="A663" s="16"/>
      <c r="B663" s="16"/>
      <c r="C663" s="16"/>
      <c r="D663" s="16"/>
    </row>
    <row r="664" spans="1:4">
      <c r="A664" s="16"/>
      <c r="B664" s="16"/>
      <c r="C664" s="16"/>
      <c r="D664" s="16"/>
    </row>
    <row r="665" spans="1:4">
      <c r="A665" s="16"/>
      <c r="B665" s="16"/>
      <c r="C665" s="16"/>
      <c r="D665" s="16"/>
    </row>
    <row r="666" spans="1:4">
      <c r="A666" s="16"/>
      <c r="B666" s="16"/>
      <c r="C666" s="16"/>
      <c r="D666" s="16"/>
    </row>
    <row r="667" spans="1:4">
      <c r="A667" s="16"/>
      <c r="B667" s="16"/>
      <c r="C667" s="16"/>
      <c r="D667" s="16"/>
    </row>
    <row r="668" spans="1:4">
      <c r="A668" s="16"/>
      <c r="B668" s="16"/>
      <c r="C668" s="16"/>
      <c r="D668" s="16"/>
    </row>
    <row r="669" spans="1:4">
      <c r="A669" s="16"/>
      <c r="B669" s="16"/>
      <c r="C669" s="16"/>
      <c r="D669" s="16"/>
    </row>
    <row r="670" spans="1:4">
      <c r="A670" s="16"/>
      <c r="B670" s="16"/>
      <c r="C670" s="16"/>
      <c r="D670" s="16"/>
    </row>
    <row r="671" spans="1:4">
      <c r="A671" s="16"/>
      <c r="B671" s="16"/>
      <c r="C671" s="16"/>
      <c r="D671" s="16"/>
    </row>
    <row r="672" spans="1:4">
      <c r="A672" s="16"/>
      <c r="B672" s="16"/>
      <c r="C672" s="16"/>
      <c r="D672" s="16"/>
    </row>
    <row r="673" spans="1:4">
      <c r="A673" s="16"/>
      <c r="B673" s="16"/>
      <c r="C673" s="16"/>
      <c r="D673" s="16"/>
    </row>
    <row r="674" spans="1:4">
      <c r="A674" s="16"/>
      <c r="B674" s="16"/>
      <c r="C674" s="16"/>
      <c r="D674" s="16"/>
    </row>
    <row r="675" spans="1:4">
      <c r="A675" s="16"/>
      <c r="B675" s="16"/>
      <c r="C675" s="16"/>
      <c r="D675" s="16"/>
    </row>
    <row r="676" spans="1:4">
      <c r="A676" s="16"/>
      <c r="B676" s="16"/>
      <c r="C676" s="16"/>
      <c r="D676" s="16"/>
    </row>
    <row r="677" spans="1:4">
      <c r="A677" s="16"/>
      <c r="B677" s="16"/>
      <c r="C677" s="16"/>
      <c r="D677" s="16"/>
    </row>
    <row r="678" spans="1:4">
      <c r="A678" s="16"/>
      <c r="B678" s="16"/>
      <c r="C678" s="16"/>
      <c r="D678" s="16"/>
    </row>
    <row r="679" spans="1:4">
      <c r="A679" s="16"/>
      <c r="B679" s="16"/>
      <c r="C679" s="16"/>
      <c r="D679" s="16"/>
    </row>
    <row r="680" spans="1:4">
      <c r="A680" s="16"/>
      <c r="B680" s="16"/>
      <c r="C680" s="16"/>
      <c r="D680" s="16"/>
    </row>
    <row r="681" spans="1:4">
      <c r="A681" s="16"/>
      <c r="B681" s="16"/>
      <c r="C681" s="16"/>
      <c r="D681" s="16"/>
    </row>
    <row r="682" spans="1:4">
      <c r="A682" s="16"/>
      <c r="B682" s="16"/>
      <c r="C682" s="16"/>
      <c r="D682" s="16"/>
    </row>
    <row r="683" spans="1:4">
      <c r="A683" s="16"/>
      <c r="B683" s="16"/>
      <c r="C683" s="16"/>
      <c r="D683" s="16"/>
    </row>
    <row r="684" spans="1:4">
      <c r="A684" s="16"/>
      <c r="B684" s="16"/>
      <c r="C684" s="16"/>
      <c r="D684" s="16"/>
    </row>
    <row r="685" spans="1:4">
      <c r="A685" s="16"/>
      <c r="B685" s="16"/>
      <c r="C685" s="16"/>
      <c r="D685" s="16"/>
    </row>
    <row r="686" spans="1:4">
      <c r="A686" s="16"/>
      <c r="B686" s="16"/>
      <c r="C686" s="16"/>
      <c r="D686" s="16"/>
    </row>
    <row r="687" spans="1:4">
      <c r="A687" s="16"/>
      <c r="B687" s="16"/>
      <c r="C687" s="16"/>
      <c r="D687" s="16"/>
    </row>
    <row r="688" spans="1:4">
      <c r="A688" s="16"/>
      <c r="B688" s="16"/>
      <c r="C688" s="16"/>
      <c r="D688" s="16"/>
    </row>
    <row r="689" spans="1:4">
      <c r="A689" s="16"/>
      <c r="B689" s="16"/>
      <c r="C689" s="16"/>
      <c r="D689" s="16"/>
    </row>
    <row r="690" spans="1:4">
      <c r="A690" s="16"/>
      <c r="B690" s="16"/>
      <c r="C690" s="16"/>
      <c r="D690" s="16"/>
    </row>
    <row r="691" spans="1:4">
      <c r="A691" s="16"/>
      <c r="B691" s="16"/>
      <c r="C691" s="16"/>
      <c r="D691" s="16"/>
    </row>
    <row r="692" spans="1:4">
      <c r="A692" s="16"/>
      <c r="B692" s="16"/>
      <c r="C692" s="16"/>
      <c r="D692" s="16"/>
    </row>
    <row r="693" spans="1:4">
      <c r="A693" s="16"/>
      <c r="B693" s="16"/>
      <c r="C693" s="16"/>
      <c r="D693" s="16"/>
    </row>
    <row r="694" spans="1:4">
      <c r="A694" s="16"/>
      <c r="B694" s="16"/>
      <c r="C694" s="16"/>
      <c r="D694" s="16"/>
    </row>
    <row r="695" spans="1:4">
      <c r="A695" s="16"/>
      <c r="B695" s="16"/>
      <c r="C695" s="16"/>
      <c r="D695" s="16"/>
    </row>
    <row r="696" spans="1:4">
      <c r="A696" s="16"/>
      <c r="B696" s="16"/>
      <c r="C696" s="16"/>
      <c r="D696" s="16"/>
    </row>
    <row r="697" spans="1:4">
      <c r="A697" s="16"/>
      <c r="B697" s="16"/>
      <c r="C697" s="16"/>
      <c r="D697" s="16"/>
    </row>
    <row r="698" spans="1:4">
      <c r="A698" s="16"/>
      <c r="B698" s="16"/>
      <c r="C698" s="16"/>
      <c r="D698" s="16"/>
    </row>
    <row r="699" spans="1:4">
      <c r="A699" s="16"/>
      <c r="B699" s="16"/>
      <c r="C699" s="16"/>
      <c r="D699" s="16"/>
    </row>
    <row r="700" spans="1:4">
      <c r="A700" s="16"/>
      <c r="B700" s="16"/>
      <c r="C700" s="16"/>
      <c r="D700" s="16"/>
    </row>
    <row r="701" spans="1:4">
      <c r="A701" s="16"/>
      <c r="B701" s="16"/>
      <c r="C701" s="16"/>
      <c r="D701" s="16"/>
    </row>
    <row r="702" spans="1:4">
      <c r="A702" s="16"/>
      <c r="B702" s="16"/>
      <c r="C702" s="16"/>
      <c r="D702" s="16"/>
    </row>
    <row r="703" spans="1:4">
      <c r="A703" s="16"/>
      <c r="B703" s="16"/>
      <c r="C703" s="16"/>
      <c r="D703" s="16"/>
    </row>
    <row r="704" spans="1:4">
      <c r="A704" s="16"/>
      <c r="B704" s="16"/>
      <c r="C704" s="16"/>
      <c r="D704" s="16"/>
    </row>
    <row r="705" spans="1:4">
      <c r="A705" s="16"/>
      <c r="B705" s="16"/>
      <c r="C705" s="16"/>
      <c r="D705" s="16"/>
    </row>
    <row r="706" spans="1:4">
      <c r="A706" s="16"/>
      <c r="B706" s="16"/>
      <c r="C706" s="16"/>
      <c r="D706" s="16"/>
    </row>
    <row r="707" spans="1:4">
      <c r="A707" s="16"/>
      <c r="B707" s="16"/>
      <c r="C707" s="16"/>
      <c r="D707" s="16"/>
    </row>
    <row r="708" spans="1:4">
      <c r="A708" s="16"/>
      <c r="B708" s="16"/>
      <c r="C708" s="16"/>
      <c r="D708" s="16"/>
    </row>
    <row r="709" spans="1:4">
      <c r="A709" s="16"/>
      <c r="B709" s="16"/>
      <c r="C709" s="16"/>
      <c r="D709" s="16"/>
    </row>
    <row r="710" spans="1:4">
      <c r="A710" s="16"/>
      <c r="B710" s="16"/>
      <c r="C710" s="16"/>
      <c r="D710" s="16"/>
    </row>
    <row r="711" spans="1:4">
      <c r="A711" s="16"/>
      <c r="B711" s="16"/>
      <c r="C711" s="16"/>
      <c r="D711" s="16"/>
    </row>
    <row r="712" spans="1:4">
      <c r="A712" s="16"/>
      <c r="B712" s="16"/>
      <c r="C712" s="16"/>
      <c r="D712" s="16"/>
    </row>
    <row r="713" spans="1:4">
      <c r="A713" s="16"/>
      <c r="B713" s="16"/>
      <c r="C713" s="16"/>
      <c r="D713" s="16"/>
    </row>
    <row r="714" spans="1:4">
      <c r="A714" s="16"/>
      <c r="B714" s="16"/>
      <c r="C714" s="16"/>
      <c r="D714" s="16"/>
    </row>
    <row r="715" spans="1:4">
      <c r="A715" s="16"/>
      <c r="B715" s="16"/>
      <c r="C715" s="16"/>
      <c r="D715" s="16"/>
    </row>
    <row r="716" spans="1:4">
      <c r="A716" s="16"/>
      <c r="B716" s="16"/>
      <c r="C716" s="16"/>
      <c r="D716" s="16"/>
    </row>
    <row r="717" spans="1:4">
      <c r="A717" s="16"/>
      <c r="B717" s="16"/>
      <c r="C717" s="16"/>
      <c r="D717" s="16"/>
    </row>
    <row r="718" spans="1:4">
      <c r="A718" s="16"/>
      <c r="B718" s="16"/>
      <c r="C718" s="16"/>
      <c r="D718" s="16"/>
    </row>
    <row r="719" spans="1:4">
      <c r="A719" s="16"/>
      <c r="B719" s="16"/>
      <c r="C719" s="16"/>
      <c r="D719" s="16"/>
    </row>
    <row r="720" spans="1:4">
      <c r="A720" s="16"/>
      <c r="B720" s="16"/>
      <c r="C720" s="16"/>
      <c r="D720" s="16"/>
    </row>
    <row r="721" spans="1:4">
      <c r="A721" s="16"/>
      <c r="B721" s="16"/>
      <c r="C721" s="16"/>
      <c r="D721" s="16"/>
    </row>
    <row r="722" spans="1:4">
      <c r="A722" s="16"/>
      <c r="B722" s="16"/>
      <c r="C722" s="16"/>
      <c r="D722" s="16"/>
    </row>
    <row r="723" spans="1:4">
      <c r="A723" s="16"/>
      <c r="B723" s="16"/>
      <c r="C723" s="16"/>
      <c r="D723" s="16"/>
    </row>
    <row r="724" spans="1:4">
      <c r="A724" s="16"/>
      <c r="B724" s="16"/>
      <c r="C724" s="16"/>
      <c r="D724" s="16"/>
    </row>
    <row r="725" spans="1:4">
      <c r="A725" s="16"/>
      <c r="B725" s="16"/>
      <c r="C725" s="16"/>
      <c r="D725" s="16"/>
    </row>
    <row r="726" spans="1:4">
      <c r="A726" s="16"/>
      <c r="B726" s="16"/>
      <c r="C726" s="16"/>
      <c r="D726" s="16"/>
    </row>
    <row r="727" spans="1:4">
      <c r="A727" s="16"/>
      <c r="B727" s="16"/>
      <c r="C727" s="16"/>
      <c r="D727" s="16"/>
    </row>
    <row r="728" spans="1:4">
      <c r="A728" s="16"/>
      <c r="B728" s="16"/>
      <c r="C728" s="16"/>
      <c r="D728" s="16"/>
    </row>
    <row r="729" spans="1:4">
      <c r="A729" s="16"/>
      <c r="B729" s="16"/>
      <c r="C729" s="16"/>
      <c r="D729" s="16"/>
    </row>
    <row r="730" spans="1:4">
      <c r="A730" s="16"/>
      <c r="B730" s="16"/>
      <c r="C730" s="16"/>
      <c r="D730" s="16"/>
    </row>
    <row r="731" spans="1:4">
      <c r="A731" s="16"/>
      <c r="B731" s="16"/>
      <c r="C731" s="16"/>
      <c r="D731" s="16"/>
    </row>
    <row r="732" spans="1:4">
      <c r="A732" s="16"/>
      <c r="B732" s="16"/>
      <c r="C732" s="16"/>
      <c r="D732" s="16"/>
    </row>
    <row r="733" spans="1:4">
      <c r="A733" s="16"/>
      <c r="B733" s="16"/>
      <c r="C733" s="16"/>
      <c r="D733" s="16"/>
    </row>
    <row r="734" spans="1:4">
      <c r="A734" s="16"/>
      <c r="B734" s="16"/>
      <c r="C734" s="16"/>
      <c r="D734" s="16"/>
    </row>
    <row r="735" spans="1:4">
      <c r="A735" s="16"/>
      <c r="B735" s="16"/>
      <c r="C735" s="16"/>
      <c r="D735" s="16"/>
    </row>
    <row r="736" spans="1:4">
      <c r="A736" s="16"/>
      <c r="B736" s="16"/>
      <c r="C736" s="16"/>
      <c r="D736" s="16"/>
    </row>
    <row r="737" spans="1:4">
      <c r="A737" s="16"/>
      <c r="B737" s="16"/>
      <c r="C737" s="16"/>
      <c r="D737" s="16"/>
    </row>
    <row r="738" spans="1:4">
      <c r="A738" s="16"/>
      <c r="B738" s="16"/>
      <c r="C738" s="16"/>
      <c r="D738" s="16"/>
    </row>
    <row r="739" spans="1:4">
      <c r="A739" s="16"/>
      <c r="B739" s="16"/>
      <c r="C739" s="16"/>
      <c r="D739" s="16"/>
    </row>
    <row r="740" spans="1:4">
      <c r="A740" s="16"/>
      <c r="B740" s="16"/>
      <c r="C740" s="16"/>
      <c r="D740" s="16"/>
    </row>
    <row r="741" spans="1:4">
      <c r="A741" s="16"/>
      <c r="B741" s="16"/>
      <c r="C741" s="16"/>
      <c r="D741" s="16"/>
    </row>
    <row r="742" spans="1:4">
      <c r="A742" s="16"/>
      <c r="B742" s="16"/>
      <c r="C742" s="16"/>
      <c r="D742" s="16"/>
    </row>
    <row r="743" spans="1:4">
      <c r="A743" s="16"/>
      <c r="B743" s="16"/>
      <c r="C743" s="16"/>
      <c r="D743" s="16"/>
    </row>
    <row r="744" spans="1:4">
      <c r="A744" s="16"/>
      <c r="B744" s="16"/>
      <c r="C744" s="16"/>
      <c r="D744" s="16"/>
    </row>
    <row r="745" spans="1:4">
      <c r="A745" s="16"/>
      <c r="B745" s="16"/>
      <c r="C745" s="16"/>
      <c r="D745" s="16"/>
    </row>
    <row r="746" spans="1:4">
      <c r="A746" s="16"/>
      <c r="B746" s="16"/>
      <c r="C746" s="16"/>
      <c r="D746" s="16"/>
    </row>
    <row r="747" spans="1:4">
      <c r="A747" s="16"/>
      <c r="B747" s="16"/>
      <c r="C747" s="16"/>
      <c r="D747" s="16"/>
    </row>
    <row r="748" spans="1:4">
      <c r="A748" s="16"/>
      <c r="B748" s="16"/>
      <c r="C748" s="16"/>
      <c r="D748" s="16"/>
    </row>
    <row r="749" spans="1:4">
      <c r="A749" s="16"/>
      <c r="B749" s="16"/>
      <c r="C749" s="16"/>
      <c r="D749" s="16"/>
    </row>
    <row r="750" spans="1:4">
      <c r="A750" s="16"/>
      <c r="B750" s="16"/>
      <c r="C750" s="16"/>
      <c r="D750" s="16"/>
    </row>
    <row r="751" spans="1:4">
      <c r="A751" s="16"/>
      <c r="B751" s="16"/>
      <c r="C751" s="16"/>
      <c r="D751" s="16"/>
    </row>
    <row r="752" spans="1:4">
      <c r="A752" s="16"/>
      <c r="B752" s="16"/>
      <c r="C752" s="16"/>
      <c r="D752" s="16"/>
    </row>
    <row r="753" spans="1:4">
      <c r="A753" s="16"/>
      <c r="B753" s="16"/>
      <c r="C753" s="16"/>
      <c r="D753" s="16"/>
    </row>
    <row r="754" spans="1:4">
      <c r="A754" s="16"/>
      <c r="B754" s="16"/>
      <c r="C754" s="16"/>
      <c r="D754" s="16"/>
    </row>
    <row r="755" spans="1:4">
      <c r="A755" s="16"/>
      <c r="B755" s="16"/>
      <c r="C755" s="16"/>
      <c r="D755" s="16"/>
    </row>
    <row r="756" spans="1:4">
      <c r="A756" s="16"/>
      <c r="B756" s="16"/>
      <c r="C756" s="16"/>
      <c r="D756" s="16"/>
    </row>
    <row r="757" spans="1:4">
      <c r="A757" s="16"/>
      <c r="B757" s="16"/>
      <c r="C757" s="16"/>
      <c r="D757" s="16"/>
    </row>
    <row r="758" spans="1:4">
      <c r="A758" s="16"/>
      <c r="B758" s="16"/>
      <c r="C758" s="16"/>
      <c r="D758" s="16"/>
    </row>
    <row r="759" spans="1:4">
      <c r="A759" s="16"/>
      <c r="B759" s="16"/>
      <c r="C759" s="16"/>
      <c r="D759" s="16"/>
    </row>
    <row r="760" spans="1:4">
      <c r="A760" s="16"/>
      <c r="B760" s="16"/>
      <c r="C760" s="16"/>
      <c r="D760" s="16"/>
    </row>
    <row r="761" spans="1:4">
      <c r="A761" s="16"/>
      <c r="B761" s="16"/>
      <c r="C761" s="16"/>
      <c r="D761" s="16"/>
    </row>
    <row r="762" spans="1:4">
      <c r="A762" s="16"/>
      <c r="B762" s="16"/>
      <c r="C762" s="16"/>
      <c r="D762" s="16"/>
    </row>
    <row r="763" spans="1:4">
      <c r="A763" s="16"/>
      <c r="B763" s="16"/>
      <c r="C763" s="16"/>
      <c r="D763" s="16"/>
    </row>
    <row r="764" spans="1:4">
      <c r="A764" s="16"/>
      <c r="B764" s="16"/>
      <c r="C764" s="16"/>
      <c r="D764" s="16"/>
    </row>
    <row r="765" spans="1:4">
      <c r="A765" s="16"/>
      <c r="B765" s="16"/>
      <c r="C765" s="16"/>
      <c r="D765" s="16"/>
    </row>
    <row r="766" spans="1:4">
      <c r="A766" s="16"/>
      <c r="B766" s="16"/>
      <c r="C766" s="16"/>
      <c r="D766" s="16"/>
    </row>
    <row r="767" spans="1:4">
      <c r="A767" s="16"/>
      <c r="B767" s="16"/>
      <c r="C767" s="16"/>
      <c r="D767" s="16"/>
    </row>
    <row r="768" spans="1:4">
      <c r="A768" s="16"/>
      <c r="B768" s="16"/>
      <c r="C768" s="16"/>
      <c r="D768" s="16"/>
    </row>
    <row r="769" spans="1:4">
      <c r="A769" s="16"/>
      <c r="B769" s="16"/>
      <c r="C769" s="16"/>
      <c r="D769" s="16"/>
    </row>
    <row r="770" spans="1:4">
      <c r="A770" s="16"/>
      <c r="B770" s="16"/>
      <c r="C770" s="16"/>
      <c r="D770" s="16"/>
    </row>
    <row r="771" spans="1:4">
      <c r="A771" s="16"/>
      <c r="B771" s="16"/>
      <c r="C771" s="16"/>
      <c r="D771" s="16"/>
    </row>
    <row r="772" spans="1:4">
      <c r="A772" s="16"/>
      <c r="B772" s="16"/>
      <c r="C772" s="16"/>
      <c r="D772" s="16"/>
    </row>
    <row r="773" spans="1:4">
      <c r="A773" s="16"/>
      <c r="B773" s="16"/>
      <c r="C773" s="16"/>
      <c r="D773" s="16"/>
    </row>
    <row r="774" spans="1:4">
      <c r="A774" s="16"/>
      <c r="B774" s="16"/>
      <c r="C774" s="16"/>
      <c r="D774" s="16"/>
    </row>
    <row r="775" spans="1:4">
      <c r="A775" s="16"/>
      <c r="B775" s="16"/>
      <c r="C775" s="16"/>
      <c r="D775" s="16"/>
    </row>
    <row r="776" spans="1:4">
      <c r="A776" s="16"/>
      <c r="B776" s="16"/>
      <c r="C776" s="16"/>
      <c r="D776" s="16"/>
    </row>
    <row r="777" spans="1:4">
      <c r="A777" s="16"/>
      <c r="B777" s="16"/>
      <c r="C777" s="16"/>
      <c r="D777" s="16"/>
    </row>
    <row r="778" spans="1:4">
      <c r="A778" s="16"/>
      <c r="B778" s="16"/>
      <c r="C778" s="16"/>
      <c r="D778" s="16"/>
    </row>
    <row r="779" spans="1:4">
      <c r="A779" s="16"/>
      <c r="B779" s="16"/>
      <c r="C779" s="16"/>
      <c r="D779" s="16"/>
    </row>
    <row r="780" spans="1:4">
      <c r="A780" s="16"/>
      <c r="B780" s="16"/>
      <c r="C780" s="16"/>
      <c r="D780" s="16"/>
    </row>
    <row r="781" spans="1:4">
      <c r="A781" s="16"/>
      <c r="B781" s="16"/>
      <c r="C781" s="16"/>
      <c r="D781" s="16"/>
    </row>
    <row r="782" spans="1:4">
      <c r="A782" s="16"/>
      <c r="B782" s="16"/>
      <c r="C782" s="16"/>
      <c r="D782" s="16"/>
    </row>
    <row r="783" spans="1:4">
      <c r="A783" s="16"/>
      <c r="B783" s="16"/>
      <c r="C783" s="16"/>
      <c r="D783" s="16"/>
    </row>
    <row r="784" spans="1:4">
      <c r="A784" s="16"/>
      <c r="B784" s="16"/>
      <c r="C784" s="16"/>
      <c r="D784" s="16"/>
    </row>
    <row r="785" spans="1:4">
      <c r="A785" s="16"/>
      <c r="B785" s="16"/>
      <c r="C785" s="16"/>
      <c r="D785" s="16"/>
    </row>
    <row r="786" spans="1:4">
      <c r="A786" s="16"/>
      <c r="B786" s="16"/>
      <c r="C786" s="16"/>
      <c r="D786" s="16"/>
    </row>
    <row r="787" spans="1:4">
      <c r="A787" s="16"/>
      <c r="B787" s="16"/>
      <c r="C787" s="16"/>
      <c r="D787" s="16"/>
    </row>
    <row r="788" spans="1:4">
      <c r="A788" s="16"/>
      <c r="B788" s="16"/>
      <c r="C788" s="16"/>
      <c r="D788" s="16"/>
    </row>
    <row r="789" spans="1:4">
      <c r="A789" s="16"/>
      <c r="B789" s="16"/>
      <c r="C789" s="16"/>
      <c r="D789" s="16"/>
    </row>
    <row r="790" spans="1:4">
      <c r="A790" s="16"/>
      <c r="B790" s="16"/>
      <c r="C790" s="16"/>
      <c r="D790" s="16"/>
    </row>
    <row r="791" spans="1:4">
      <c r="A791" s="16"/>
      <c r="B791" s="16"/>
      <c r="C791" s="16"/>
      <c r="D791" s="16"/>
    </row>
    <row r="792" spans="1:4">
      <c r="A792" s="16"/>
      <c r="B792" s="16"/>
      <c r="C792" s="16"/>
      <c r="D792" s="16"/>
    </row>
    <row r="793" spans="1:4">
      <c r="A793" s="16"/>
      <c r="B793" s="16"/>
      <c r="C793" s="16"/>
      <c r="D793" s="16"/>
    </row>
    <row r="794" spans="1:4">
      <c r="A794" s="16"/>
      <c r="B794" s="16"/>
      <c r="C794" s="16"/>
      <c r="D794" s="16"/>
    </row>
    <row r="795" spans="1:4">
      <c r="A795" s="16"/>
      <c r="B795" s="16"/>
      <c r="C795" s="16"/>
      <c r="D795" s="16"/>
    </row>
    <row r="796" spans="1:4">
      <c r="A796" s="16"/>
      <c r="B796" s="16"/>
      <c r="C796" s="16"/>
      <c r="D796" s="16"/>
    </row>
    <row r="797" spans="1:4">
      <c r="A797" s="16"/>
      <c r="B797" s="16"/>
      <c r="C797" s="16"/>
      <c r="D797" s="16"/>
    </row>
    <row r="798" spans="1:4">
      <c r="A798" s="16"/>
      <c r="B798" s="16"/>
      <c r="C798" s="16"/>
      <c r="D798" s="16"/>
    </row>
    <row r="799" spans="1:4">
      <c r="A799" s="16"/>
      <c r="B799" s="16"/>
      <c r="C799" s="16"/>
      <c r="D799" s="16"/>
    </row>
    <row r="800" spans="1:4">
      <c r="A800" s="16"/>
      <c r="B800" s="16"/>
      <c r="C800" s="16"/>
      <c r="D800" s="16"/>
    </row>
    <row r="801" spans="1:4">
      <c r="A801" s="16"/>
      <c r="B801" s="16"/>
      <c r="C801" s="16"/>
      <c r="D801" s="16"/>
    </row>
    <row r="802" spans="1:4">
      <c r="A802" s="16"/>
      <c r="B802" s="16"/>
      <c r="C802" s="16"/>
      <c r="D802" s="16"/>
    </row>
    <row r="803" spans="1:4">
      <c r="A803" s="16"/>
      <c r="B803" s="16"/>
      <c r="C803" s="16"/>
      <c r="D803" s="16"/>
    </row>
    <row r="804" spans="1:4">
      <c r="A804" s="16"/>
      <c r="B804" s="16"/>
      <c r="C804" s="16"/>
      <c r="D804" s="16"/>
    </row>
    <row r="805" spans="1:4">
      <c r="A805" s="16"/>
      <c r="B805" s="16"/>
      <c r="C805" s="16"/>
      <c r="D805" s="16"/>
    </row>
    <row r="806" spans="1:4">
      <c r="A806" s="16"/>
      <c r="B806" s="16"/>
      <c r="C806" s="16"/>
      <c r="D806" s="16"/>
    </row>
    <row r="807" spans="1:4">
      <c r="A807" s="16"/>
      <c r="B807" s="16"/>
      <c r="C807" s="16"/>
      <c r="D807" s="16"/>
    </row>
    <row r="808" spans="1:4">
      <c r="A808" s="16"/>
      <c r="B808" s="16"/>
      <c r="C808" s="16"/>
      <c r="D808" s="16"/>
    </row>
    <row r="809" spans="1:4">
      <c r="A809" s="16"/>
      <c r="B809" s="16"/>
      <c r="C809" s="16"/>
      <c r="D809" s="16"/>
    </row>
    <row r="810" spans="1:4">
      <c r="A810" s="16"/>
      <c r="B810" s="16"/>
      <c r="C810" s="16"/>
      <c r="D810" s="16"/>
    </row>
    <row r="811" spans="1:4">
      <c r="A811" s="16"/>
      <c r="B811" s="16"/>
      <c r="C811" s="16"/>
      <c r="D811" s="16"/>
    </row>
    <row r="812" spans="1:4">
      <c r="A812" s="16"/>
      <c r="B812" s="16"/>
      <c r="C812" s="16"/>
      <c r="D812" s="16"/>
    </row>
    <row r="813" spans="1:4">
      <c r="A813" s="16"/>
      <c r="B813" s="16"/>
      <c r="C813" s="16"/>
      <c r="D813" s="16"/>
    </row>
    <row r="814" spans="1:4">
      <c r="A814" s="16"/>
      <c r="B814" s="16"/>
      <c r="C814" s="16"/>
      <c r="D814" s="16"/>
    </row>
    <row r="815" spans="1:4">
      <c r="A815" s="16"/>
      <c r="B815" s="16"/>
      <c r="C815" s="16"/>
      <c r="D815" s="16"/>
    </row>
    <row r="816" spans="1:4">
      <c r="A816" s="16"/>
      <c r="B816" s="16"/>
      <c r="C816" s="16"/>
      <c r="D816" s="16"/>
    </row>
    <row r="817" spans="1:4">
      <c r="A817" s="16"/>
      <c r="B817" s="16"/>
      <c r="C817" s="16"/>
      <c r="D817" s="16"/>
    </row>
    <row r="818" spans="1:4">
      <c r="A818" s="16"/>
      <c r="B818" s="16"/>
      <c r="C818" s="16"/>
      <c r="D818" s="16"/>
    </row>
    <row r="819" spans="1:4">
      <c r="A819" s="16"/>
      <c r="B819" s="16"/>
      <c r="C819" s="16"/>
      <c r="D819" s="16"/>
    </row>
    <row r="820" spans="1:4">
      <c r="A820" s="16"/>
      <c r="B820" s="16"/>
      <c r="C820" s="16"/>
      <c r="D820" s="16"/>
    </row>
    <row r="821" spans="1:4">
      <c r="A821" s="16"/>
      <c r="B821" s="16"/>
      <c r="C821" s="16"/>
      <c r="D821" s="16"/>
    </row>
    <row r="822" spans="1:4">
      <c r="A822" s="16"/>
      <c r="B822" s="16"/>
      <c r="C822" s="16"/>
      <c r="D822" s="16"/>
    </row>
    <row r="823" spans="1:4">
      <c r="A823" s="16"/>
      <c r="B823" s="16"/>
      <c r="C823" s="16"/>
      <c r="D823" s="16"/>
    </row>
    <row r="824" spans="1:4">
      <c r="A824" s="16"/>
      <c r="B824" s="16"/>
      <c r="C824" s="16"/>
      <c r="D824" s="16"/>
    </row>
    <row r="825" spans="1:4">
      <c r="A825" s="16"/>
      <c r="B825" s="16"/>
      <c r="C825" s="16"/>
      <c r="D825" s="16"/>
    </row>
    <row r="826" spans="1:4">
      <c r="A826" s="16"/>
      <c r="B826" s="16"/>
      <c r="C826" s="16"/>
      <c r="D826" s="16"/>
    </row>
    <row r="827" spans="1:4">
      <c r="A827" s="16"/>
      <c r="B827" s="16"/>
      <c r="C827" s="16"/>
      <c r="D827" s="16"/>
    </row>
    <row r="828" spans="1:4">
      <c r="A828" s="16"/>
      <c r="B828" s="16"/>
      <c r="C828" s="16"/>
      <c r="D828" s="16"/>
    </row>
    <row r="829" spans="1:4">
      <c r="A829" s="16"/>
      <c r="B829" s="16"/>
      <c r="C829" s="16"/>
      <c r="D829" s="16"/>
    </row>
    <row r="830" spans="1:4">
      <c r="A830" s="16"/>
      <c r="B830" s="16"/>
      <c r="C830" s="16"/>
      <c r="D830" s="16"/>
    </row>
    <row r="831" spans="1:4">
      <c r="A831" s="16"/>
      <c r="B831" s="16"/>
      <c r="C831" s="16"/>
      <c r="D831" s="16"/>
    </row>
    <row r="832" spans="1:4">
      <c r="A832" s="16"/>
      <c r="B832" s="16"/>
      <c r="C832" s="16"/>
      <c r="D832" s="16"/>
    </row>
    <row r="833" spans="1:4">
      <c r="A833" s="16"/>
      <c r="B833" s="16"/>
      <c r="C833" s="16"/>
      <c r="D833" s="16"/>
    </row>
    <row r="834" spans="1:4">
      <c r="A834" s="16"/>
      <c r="B834" s="16"/>
      <c r="C834" s="16"/>
      <c r="D834" s="16"/>
    </row>
    <row r="835" spans="1:4">
      <c r="A835" s="16"/>
      <c r="B835" s="16"/>
      <c r="C835" s="16"/>
      <c r="D835" s="16"/>
    </row>
    <row r="836" spans="1:4">
      <c r="A836" s="16"/>
      <c r="B836" s="16"/>
      <c r="C836" s="16"/>
      <c r="D836" s="16"/>
    </row>
    <row r="837" spans="1:4">
      <c r="A837" s="16"/>
      <c r="B837" s="16"/>
      <c r="C837" s="16"/>
      <c r="D837" s="16"/>
    </row>
    <row r="838" spans="1:4">
      <c r="A838" s="16"/>
      <c r="B838" s="16"/>
      <c r="C838" s="16"/>
      <c r="D838" s="16"/>
    </row>
    <row r="839" spans="1:4">
      <c r="A839" s="16"/>
      <c r="B839" s="16"/>
      <c r="C839" s="16"/>
      <c r="D839" s="16"/>
    </row>
    <row r="840" spans="1:4">
      <c r="A840" s="16"/>
      <c r="B840" s="16"/>
      <c r="C840" s="16"/>
      <c r="D840" s="16"/>
    </row>
    <row r="841" spans="1:4">
      <c r="A841" s="16"/>
      <c r="B841" s="16"/>
      <c r="C841" s="16"/>
      <c r="D841" s="16"/>
    </row>
    <row r="842" spans="1:4">
      <c r="A842" s="16"/>
      <c r="B842" s="16"/>
      <c r="C842" s="16"/>
      <c r="D842" s="16"/>
    </row>
    <row r="843" spans="1:4">
      <c r="A843" s="16"/>
      <c r="B843" s="16"/>
      <c r="C843" s="16"/>
      <c r="D843" s="16"/>
    </row>
    <row r="844" spans="1:4">
      <c r="A844" s="16"/>
      <c r="B844" s="16"/>
      <c r="C844" s="16"/>
      <c r="D844" s="16"/>
    </row>
    <row r="845" spans="1:4">
      <c r="A845" s="16"/>
      <c r="B845" s="16"/>
      <c r="C845" s="16"/>
      <c r="D845" s="16"/>
    </row>
    <row r="846" spans="1:4">
      <c r="A846" s="16"/>
      <c r="B846" s="16"/>
      <c r="C846" s="16"/>
      <c r="D846" s="16"/>
    </row>
    <row r="847" spans="1:4">
      <c r="A847" s="16"/>
      <c r="B847" s="16"/>
      <c r="C847" s="16"/>
      <c r="D847" s="16"/>
    </row>
    <row r="848" spans="1:4">
      <c r="A848" s="16"/>
      <c r="B848" s="16"/>
      <c r="C848" s="16"/>
      <c r="D848" s="16"/>
    </row>
    <row r="849" spans="1:4">
      <c r="A849" s="16"/>
      <c r="B849" s="16"/>
      <c r="C849" s="16"/>
      <c r="D849" s="16"/>
    </row>
    <row r="850" spans="1:4">
      <c r="A850" s="16"/>
      <c r="B850" s="16"/>
      <c r="C850" s="16"/>
      <c r="D850" s="16"/>
    </row>
    <row r="851" spans="1:4">
      <c r="A851" s="16"/>
      <c r="B851" s="16"/>
      <c r="C851" s="16"/>
      <c r="D851" s="16"/>
    </row>
    <row r="852" spans="1:4">
      <c r="A852" s="16"/>
      <c r="B852" s="16"/>
      <c r="C852" s="16"/>
      <c r="D852" s="16"/>
    </row>
    <row r="853" spans="1:4">
      <c r="A853" s="16"/>
      <c r="B853" s="16"/>
      <c r="C853" s="16"/>
      <c r="D853" s="16"/>
    </row>
    <row r="854" spans="1:4">
      <c r="A854" s="16"/>
      <c r="B854" s="16"/>
      <c r="C854" s="16"/>
      <c r="D854" s="16"/>
    </row>
    <row r="855" spans="1:4">
      <c r="A855" s="16"/>
      <c r="B855" s="16"/>
      <c r="C855" s="16"/>
      <c r="D855" s="16"/>
    </row>
    <row r="856" spans="1:4">
      <c r="A856" s="16"/>
      <c r="B856" s="16"/>
      <c r="C856" s="16"/>
      <c r="D856" s="16"/>
    </row>
    <row r="857" spans="1:4">
      <c r="A857" s="16"/>
      <c r="B857" s="16"/>
      <c r="C857" s="16"/>
      <c r="D857" s="16"/>
    </row>
    <row r="858" spans="1:4">
      <c r="A858" s="16"/>
      <c r="B858" s="16"/>
      <c r="C858" s="16"/>
      <c r="D858" s="16"/>
    </row>
    <row r="859" spans="1:4">
      <c r="A859" s="16"/>
      <c r="B859" s="16"/>
      <c r="C859" s="16"/>
      <c r="D859" s="16"/>
    </row>
    <row r="860" spans="1:4">
      <c r="A860" s="16"/>
      <c r="B860" s="16"/>
      <c r="C860" s="16"/>
      <c r="D860" s="16"/>
    </row>
    <row r="861" spans="1:4">
      <c r="A861" s="16"/>
      <c r="B861" s="16"/>
      <c r="C861" s="16"/>
      <c r="D861" s="16"/>
    </row>
    <row r="862" spans="1:4">
      <c r="A862" s="16"/>
      <c r="B862" s="16"/>
      <c r="C862" s="16"/>
      <c r="D862" s="16"/>
    </row>
    <row r="863" spans="1:4">
      <c r="A863" s="16"/>
      <c r="B863" s="16"/>
      <c r="C863" s="16"/>
      <c r="D863" s="16"/>
    </row>
    <row r="864" spans="1:4">
      <c r="A864" s="16"/>
      <c r="B864" s="16"/>
      <c r="C864" s="16"/>
      <c r="D864" s="16"/>
    </row>
    <row r="865" spans="1:4">
      <c r="A865" s="16"/>
      <c r="B865" s="16"/>
      <c r="C865" s="16"/>
      <c r="D865" s="16"/>
    </row>
    <row r="866" spans="1:4">
      <c r="A866" s="16"/>
      <c r="B866" s="16"/>
      <c r="C866" s="16"/>
      <c r="D866" s="16"/>
    </row>
    <row r="867" spans="1:4">
      <c r="A867" s="16"/>
      <c r="B867" s="16"/>
      <c r="C867" s="16"/>
      <c r="D867" s="16"/>
    </row>
    <row r="868" spans="1:4">
      <c r="A868" s="16"/>
      <c r="B868" s="16"/>
      <c r="C868" s="16"/>
      <c r="D868" s="16"/>
    </row>
    <row r="869" spans="1:4">
      <c r="A869" s="16"/>
      <c r="B869" s="16"/>
      <c r="C869" s="16"/>
      <c r="D869" s="16"/>
    </row>
    <row r="870" spans="1:4">
      <c r="A870" s="16"/>
      <c r="B870" s="16"/>
      <c r="C870" s="16"/>
      <c r="D870" s="16"/>
    </row>
    <row r="871" spans="1:4">
      <c r="A871" s="16"/>
      <c r="B871" s="16"/>
      <c r="C871" s="16"/>
      <c r="D871" s="16"/>
    </row>
    <row r="872" spans="1:4">
      <c r="A872" s="16"/>
      <c r="B872" s="16"/>
      <c r="C872" s="16"/>
      <c r="D872" s="16"/>
    </row>
    <row r="873" spans="1:4">
      <c r="A873" s="16"/>
      <c r="B873" s="16"/>
      <c r="C873" s="16"/>
      <c r="D873" s="16"/>
    </row>
    <row r="874" spans="1:4">
      <c r="A874" s="16"/>
      <c r="B874" s="16"/>
      <c r="C874" s="16"/>
      <c r="D874" s="16"/>
    </row>
    <row r="875" spans="1:4">
      <c r="A875" s="16"/>
      <c r="B875" s="16"/>
      <c r="C875" s="16"/>
      <c r="D875" s="16"/>
    </row>
    <row r="876" spans="1:4">
      <c r="A876" s="16"/>
      <c r="B876" s="16"/>
      <c r="C876" s="16"/>
      <c r="D876" s="16"/>
    </row>
    <row r="877" spans="1:4">
      <c r="A877" s="16"/>
      <c r="B877" s="16"/>
      <c r="C877" s="16"/>
      <c r="D877" s="16"/>
    </row>
    <row r="878" spans="1:4">
      <c r="A878" s="16"/>
      <c r="B878" s="16"/>
      <c r="C878" s="16"/>
      <c r="D878" s="16"/>
    </row>
    <row r="879" spans="1:4">
      <c r="A879" s="16"/>
      <c r="B879" s="16"/>
      <c r="C879" s="16"/>
      <c r="D879" s="16"/>
    </row>
    <row r="880" spans="1:4">
      <c r="A880" s="16"/>
      <c r="B880" s="16"/>
      <c r="C880" s="16"/>
      <c r="D880" s="16"/>
    </row>
    <row r="881" spans="1:4">
      <c r="A881" s="16"/>
      <c r="B881" s="16"/>
      <c r="C881" s="16"/>
      <c r="D881" s="16"/>
    </row>
    <row r="882" spans="1:4">
      <c r="A882" s="16"/>
      <c r="B882" s="16"/>
      <c r="C882" s="16"/>
      <c r="D882" s="16"/>
    </row>
    <row r="883" spans="1:4">
      <c r="A883" s="16"/>
      <c r="B883" s="16"/>
      <c r="C883" s="16"/>
      <c r="D883" s="16"/>
    </row>
    <row r="884" spans="1:4">
      <c r="A884" s="16"/>
      <c r="B884" s="16"/>
      <c r="C884" s="16"/>
      <c r="D884" s="16"/>
    </row>
    <row r="885" spans="1:4">
      <c r="A885" s="16"/>
      <c r="B885" s="16"/>
      <c r="C885" s="16"/>
      <c r="D885" s="16"/>
    </row>
    <row r="886" spans="1:4">
      <c r="A886" s="16"/>
      <c r="B886" s="16"/>
      <c r="C886" s="16"/>
      <c r="D886" s="16"/>
    </row>
    <row r="887" spans="1:4">
      <c r="A887" s="16"/>
      <c r="B887" s="16"/>
      <c r="C887" s="16"/>
      <c r="D887" s="16"/>
    </row>
    <row r="888" spans="1:4">
      <c r="A888" s="16"/>
      <c r="B888" s="16"/>
      <c r="C888" s="16"/>
      <c r="D888" s="16"/>
    </row>
    <row r="889" spans="1:4">
      <c r="A889" s="16"/>
      <c r="B889" s="16"/>
      <c r="C889" s="16"/>
      <c r="D889" s="16"/>
    </row>
    <row r="890" spans="1:4">
      <c r="A890" s="16"/>
      <c r="B890" s="16"/>
      <c r="C890" s="16"/>
      <c r="D890" s="16"/>
    </row>
    <row r="891" spans="1:4">
      <c r="A891" s="16"/>
      <c r="B891" s="16"/>
      <c r="C891" s="16"/>
      <c r="D891" s="16"/>
    </row>
    <row r="892" spans="1:4">
      <c r="A892" s="16"/>
      <c r="B892" s="16"/>
      <c r="C892" s="16"/>
      <c r="D892" s="16"/>
    </row>
    <row r="893" spans="1:4">
      <c r="A893" s="16"/>
      <c r="B893" s="16"/>
      <c r="C893" s="16"/>
      <c r="D893" s="16"/>
    </row>
    <row r="894" spans="1:4">
      <c r="A894" s="16"/>
      <c r="B894" s="16"/>
      <c r="C894" s="16"/>
      <c r="D894" s="16"/>
    </row>
    <row r="895" spans="1:4">
      <c r="A895" s="16"/>
      <c r="B895" s="16"/>
      <c r="C895" s="16"/>
      <c r="D895" s="16"/>
    </row>
    <row r="896" spans="1:4">
      <c r="A896" s="16"/>
      <c r="B896" s="16"/>
      <c r="C896" s="16"/>
      <c r="D896" s="16"/>
    </row>
    <row r="897" spans="1:4">
      <c r="A897" s="16"/>
      <c r="B897" s="16"/>
      <c r="C897" s="16"/>
      <c r="D897" s="16"/>
    </row>
    <row r="898" spans="1:4">
      <c r="A898" s="16"/>
      <c r="B898" s="16"/>
      <c r="C898" s="16"/>
      <c r="D898" s="16"/>
    </row>
    <row r="899" spans="1:4">
      <c r="A899" s="16"/>
      <c r="B899" s="16"/>
      <c r="C899" s="16"/>
      <c r="D899" s="16"/>
    </row>
    <row r="900" spans="1:4">
      <c r="A900" s="16"/>
      <c r="B900" s="16"/>
      <c r="C900" s="16"/>
      <c r="D900" s="16"/>
    </row>
    <row r="901" spans="1:4">
      <c r="A901" s="16"/>
      <c r="B901" s="16"/>
      <c r="C901" s="16"/>
      <c r="D901" s="16"/>
    </row>
    <row r="902" spans="1:4">
      <c r="A902" s="16"/>
      <c r="B902" s="16"/>
      <c r="C902" s="16"/>
      <c r="D902" s="16"/>
    </row>
    <row r="903" spans="1:4">
      <c r="A903" s="16"/>
      <c r="B903" s="16"/>
      <c r="C903" s="16"/>
      <c r="D903" s="16"/>
    </row>
    <row r="904" spans="1:4">
      <c r="A904" s="16"/>
      <c r="B904" s="16"/>
      <c r="C904" s="16"/>
      <c r="D904" s="16"/>
    </row>
    <row r="905" spans="1:4">
      <c r="A905" s="16"/>
      <c r="B905" s="16"/>
      <c r="C905" s="16"/>
      <c r="D905" s="16"/>
    </row>
    <row r="906" spans="1:4">
      <c r="A906" s="16"/>
      <c r="B906" s="16"/>
      <c r="C906" s="16"/>
      <c r="D906" s="16"/>
    </row>
    <row r="907" spans="1:4">
      <c r="A907" s="16"/>
      <c r="B907" s="16"/>
      <c r="C907" s="16"/>
      <c r="D907" s="16"/>
    </row>
    <row r="908" spans="1:4">
      <c r="A908" s="16"/>
      <c r="B908" s="16"/>
      <c r="C908" s="16"/>
      <c r="D908" s="16"/>
    </row>
    <row r="909" spans="1:4">
      <c r="A909" s="16"/>
      <c r="B909" s="16"/>
      <c r="C909" s="16"/>
      <c r="D909" s="16"/>
    </row>
    <row r="910" spans="1:4">
      <c r="A910" s="16"/>
      <c r="B910" s="16"/>
      <c r="C910" s="16"/>
      <c r="D910" s="16"/>
    </row>
    <row r="911" spans="1:4">
      <c r="A911" s="16"/>
      <c r="B911" s="16"/>
      <c r="C911" s="16"/>
      <c r="D911" s="16"/>
    </row>
    <row r="912" spans="1:4">
      <c r="A912" s="16"/>
      <c r="B912" s="16"/>
      <c r="C912" s="16"/>
      <c r="D912" s="16"/>
    </row>
    <row r="913" spans="1:4">
      <c r="A913" s="16"/>
      <c r="B913" s="16"/>
      <c r="C913" s="16"/>
      <c r="D913" s="16"/>
    </row>
    <row r="914" spans="1:4">
      <c r="A914" s="16"/>
      <c r="B914" s="16"/>
      <c r="C914" s="16"/>
      <c r="D914" s="16"/>
    </row>
    <row r="915" spans="1:4">
      <c r="A915" s="16"/>
      <c r="B915" s="16"/>
      <c r="C915" s="16"/>
      <c r="D915" s="16"/>
    </row>
    <row r="916" spans="1:4">
      <c r="A916" s="16"/>
      <c r="B916" s="16"/>
      <c r="C916" s="16"/>
      <c r="D916" s="16"/>
    </row>
    <row r="917" spans="1:4">
      <c r="A917" s="16"/>
      <c r="B917" s="16"/>
      <c r="C917" s="16"/>
      <c r="D917" s="16"/>
    </row>
    <row r="918" spans="1:4">
      <c r="A918" s="16"/>
      <c r="B918" s="16"/>
      <c r="C918" s="16"/>
      <c r="D918" s="16"/>
    </row>
    <row r="919" spans="1:4">
      <c r="A919" s="16"/>
      <c r="B919" s="16"/>
      <c r="C919" s="16"/>
      <c r="D919" s="16"/>
    </row>
    <row r="920" spans="1:4">
      <c r="A920" s="16"/>
      <c r="B920" s="16"/>
      <c r="C920" s="16"/>
      <c r="D920" s="16"/>
    </row>
    <row r="921" spans="1:4">
      <c r="A921" s="16"/>
      <c r="B921" s="16"/>
      <c r="C921" s="16"/>
      <c r="D921" s="16"/>
    </row>
    <row r="922" spans="1:4">
      <c r="A922" s="16"/>
      <c r="B922" s="16"/>
      <c r="C922" s="16"/>
      <c r="D922" s="16"/>
    </row>
    <row r="923" spans="1:4">
      <c r="A923" s="16"/>
      <c r="B923" s="16"/>
      <c r="C923" s="16"/>
      <c r="D923" s="16"/>
    </row>
    <row r="924" spans="1:4">
      <c r="A924" s="16"/>
      <c r="B924" s="16"/>
      <c r="C924" s="16"/>
      <c r="D924" s="16"/>
    </row>
    <row r="925" spans="1:4">
      <c r="A925" s="16"/>
      <c r="B925" s="16"/>
      <c r="C925" s="16"/>
      <c r="D925" s="16"/>
    </row>
    <row r="926" spans="1:4">
      <c r="A926" s="16"/>
      <c r="B926" s="16"/>
      <c r="C926" s="16"/>
      <c r="D926" s="16"/>
    </row>
    <row r="927" spans="1:4">
      <c r="A927" s="16"/>
      <c r="B927" s="16"/>
      <c r="C927" s="16"/>
      <c r="D927" s="16"/>
    </row>
    <row r="928" spans="1:4">
      <c r="A928" s="16"/>
      <c r="B928" s="16"/>
      <c r="C928" s="16"/>
      <c r="D928" s="16"/>
    </row>
    <row r="929" spans="1:4">
      <c r="A929" s="16"/>
      <c r="B929" s="16"/>
      <c r="C929" s="16"/>
      <c r="D929" s="16"/>
    </row>
    <row r="930" spans="1:4">
      <c r="A930" s="16"/>
      <c r="B930" s="16"/>
      <c r="C930" s="16"/>
      <c r="D930" s="16"/>
    </row>
    <row r="931" spans="1:4">
      <c r="A931" s="16"/>
      <c r="B931" s="16"/>
      <c r="C931" s="16"/>
      <c r="D931" s="16"/>
    </row>
    <row r="932" spans="1:4">
      <c r="A932" s="16"/>
      <c r="B932" s="16"/>
      <c r="C932" s="16"/>
      <c r="D932" s="16"/>
    </row>
    <row r="933" spans="1:4">
      <c r="A933" s="16"/>
      <c r="B933" s="16"/>
      <c r="C933" s="16"/>
      <c r="D933" s="16"/>
    </row>
    <row r="934" spans="1:4">
      <c r="A934" s="16"/>
      <c r="B934" s="16"/>
      <c r="C934" s="16"/>
      <c r="D934" s="16"/>
    </row>
    <row r="935" spans="1:4">
      <c r="A935" s="16"/>
      <c r="B935" s="16"/>
      <c r="C935" s="16"/>
      <c r="D935" s="16"/>
    </row>
    <row r="936" spans="1:4">
      <c r="A936" s="16"/>
      <c r="B936" s="16"/>
      <c r="C936" s="16"/>
      <c r="D936" s="16"/>
    </row>
    <row r="937" spans="1:4">
      <c r="A937" s="16"/>
      <c r="B937" s="16"/>
      <c r="C937" s="16"/>
      <c r="D937" s="16"/>
    </row>
    <row r="938" spans="1:4">
      <c r="A938" s="16"/>
      <c r="B938" s="16"/>
      <c r="C938" s="16"/>
      <c r="D938" s="16"/>
    </row>
    <row r="939" spans="1:4">
      <c r="A939" s="16"/>
      <c r="B939" s="16"/>
      <c r="C939" s="16"/>
      <c r="D939" s="16"/>
    </row>
    <row r="940" spans="1:4">
      <c r="A940" s="16"/>
      <c r="B940" s="16"/>
      <c r="C940" s="16"/>
      <c r="D940" s="16"/>
    </row>
    <row r="941" spans="1:4">
      <c r="A941" s="16"/>
      <c r="B941" s="16"/>
      <c r="C941" s="16"/>
      <c r="D941" s="16"/>
    </row>
    <row r="942" spans="1:4">
      <c r="A942" s="16"/>
      <c r="B942" s="16"/>
      <c r="C942" s="16"/>
      <c r="D942" s="16"/>
    </row>
    <row r="943" spans="1:4">
      <c r="A943" s="16"/>
      <c r="B943" s="16"/>
      <c r="C943" s="16"/>
      <c r="D943" s="16"/>
    </row>
    <row r="944" spans="1:4">
      <c r="A944" s="16"/>
      <c r="B944" s="16"/>
      <c r="C944" s="16"/>
      <c r="D944" s="16"/>
    </row>
    <row r="945" spans="1:4">
      <c r="A945" s="16"/>
      <c r="B945" s="16"/>
      <c r="C945" s="16"/>
      <c r="D945" s="16"/>
    </row>
    <row r="946" spans="1:4">
      <c r="A946" s="16"/>
      <c r="B946" s="16"/>
      <c r="C946" s="16"/>
      <c r="D946" s="16"/>
    </row>
    <row r="947" spans="1:4">
      <c r="A947" s="16"/>
      <c r="B947" s="16"/>
      <c r="C947" s="16"/>
      <c r="D947" s="16"/>
    </row>
    <row r="948" spans="1:4">
      <c r="A948" s="16"/>
      <c r="B948" s="16"/>
      <c r="C948" s="16"/>
      <c r="D948" s="16"/>
    </row>
    <row r="949" spans="1:4">
      <c r="A949" s="16"/>
      <c r="B949" s="16"/>
      <c r="C949" s="16"/>
      <c r="D949" s="16"/>
    </row>
    <row r="950" spans="1:4">
      <c r="A950" s="16"/>
      <c r="B950" s="16"/>
      <c r="C950" s="16"/>
      <c r="D950" s="16"/>
    </row>
    <row r="951" spans="1:4">
      <c r="A951" s="16"/>
      <c r="B951" s="16"/>
      <c r="C951" s="16"/>
      <c r="D951" s="16"/>
    </row>
    <row r="952" spans="1:4">
      <c r="A952" s="16"/>
      <c r="B952" s="16"/>
      <c r="C952" s="16"/>
      <c r="D952" s="16"/>
    </row>
    <row r="953" spans="1:4">
      <c r="A953" s="16"/>
      <c r="B953" s="16"/>
      <c r="C953" s="16"/>
      <c r="D953" s="16"/>
    </row>
    <row r="954" spans="1:4">
      <c r="A954" s="16"/>
      <c r="B954" s="16"/>
      <c r="C954" s="16"/>
      <c r="D954" s="16"/>
    </row>
    <row r="955" spans="1:4">
      <c r="A955" s="16"/>
      <c r="B955" s="16"/>
      <c r="C955" s="16"/>
      <c r="D955" s="16"/>
    </row>
    <row r="956" spans="1:4">
      <c r="A956" s="16"/>
      <c r="B956" s="16"/>
      <c r="C956" s="16"/>
      <c r="D956" s="16"/>
    </row>
    <row r="957" spans="1:4">
      <c r="A957" s="16"/>
      <c r="B957" s="16"/>
      <c r="C957" s="16"/>
      <c r="D957" s="16"/>
    </row>
    <row r="958" spans="1:4">
      <c r="A958" s="16"/>
      <c r="B958" s="16"/>
      <c r="C958" s="16"/>
      <c r="D958" s="16"/>
    </row>
    <row r="959" spans="1:4">
      <c r="A959" s="16"/>
      <c r="B959" s="16"/>
      <c r="C959" s="16"/>
      <c r="D959" s="16"/>
    </row>
    <row r="960" spans="1:4">
      <c r="A960" s="16"/>
      <c r="B960" s="16"/>
      <c r="C960" s="16"/>
      <c r="D960" s="16"/>
    </row>
    <row r="961" spans="1:4">
      <c r="A961" s="16"/>
      <c r="B961" s="16"/>
      <c r="C961" s="16"/>
      <c r="D961" s="16"/>
    </row>
    <row r="962" spans="1:4">
      <c r="A962" s="16"/>
      <c r="B962" s="16"/>
      <c r="C962" s="16"/>
      <c r="D962" s="16"/>
    </row>
    <row r="963" spans="1:4">
      <c r="A963" s="16"/>
      <c r="B963" s="16"/>
      <c r="C963" s="16"/>
      <c r="D963" s="16"/>
    </row>
    <row r="964" spans="1:4">
      <c r="A964" s="16"/>
      <c r="B964" s="16"/>
      <c r="C964" s="16"/>
      <c r="D964" s="16"/>
    </row>
    <row r="965" spans="1:4">
      <c r="A965" s="16"/>
      <c r="B965" s="16"/>
      <c r="C965" s="16"/>
      <c r="D965" s="16"/>
    </row>
    <row r="966" spans="1:4">
      <c r="A966" s="16"/>
      <c r="B966" s="16"/>
      <c r="C966" s="16"/>
      <c r="D966" s="16"/>
    </row>
    <row r="967" spans="1:4">
      <c r="A967" s="16"/>
      <c r="B967" s="16"/>
      <c r="C967" s="16"/>
      <c r="D967" s="16"/>
    </row>
    <row r="968" spans="1:4">
      <c r="A968" s="16"/>
      <c r="B968" s="16"/>
      <c r="C968" s="16"/>
      <c r="D968" s="16"/>
    </row>
    <row r="969" spans="1:4">
      <c r="A969" s="16"/>
      <c r="B969" s="16"/>
      <c r="C969" s="16"/>
      <c r="D969" s="16"/>
    </row>
    <row r="970" spans="1:4">
      <c r="A970" s="16"/>
      <c r="B970" s="16"/>
      <c r="C970" s="16"/>
      <c r="D970" s="16"/>
    </row>
    <row r="971" spans="1:4">
      <c r="A971" s="16"/>
      <c r="B971" s="16"/>
      <c r="C971" s="16"/>
      <c r="D971" s="16"/>
    </row>
    <row r="972" spans="1:4">
      <c r="A972" s="16"/>
      <c r="B972" s="16"/>
      <c r="C972" s="16"/>
      <c r="D972" s="16"/>
    </row>
    <row r="973" spans="1:4">
      <c r="A973" s="16"/>
      <c r="B973" s="16"/>
      <c r="C973" s="16"/>
      <c r="D973" s="16"/>
    </row>
    <row r="974" spans="1:4">
      <c r="A974" s="16"/>
      <c r="B974" s="16"/>
      <c r="C974" s="16"/>
      <c r="D974" s="16"/>
    </row>
    <row r="975" spans="1:4">
      <c r="A975" s="16"/>
      <c r="B975" s="16"/>
      <c r="C975" s="16"/>
      <c r="D975" s="16"/>
    </row>
    <row r="976" spans="1:4">
      <c r="A976" s="16"/>
      <c r="B976" s="16"/>
      <c r="C976" s="16"/>
      <c r="D976" s="16"/>
    </row>
    <row r="977" spans="1:4">
      <c r="A977" s="16"/>
      <c r="B977" s="16"/>
      <c r="C977" s="16"/>
      <c r="D977" s="16"/>
    </row>
    <row r="978" spans="1:4">
      <c r="A978" s="16"/>
      <c r="B978" s="16"/>
      <c r="C978" s="16"/>
      <c r="D978" s="16"/>
    </row>
    <row r="979" spans="1:4">
      <c r="A979" s="16"/>
      <c r="B979" s="16"/>
      <c r="C979" s="16"/>
      <c r="D979" s="16"/>
    </row>
    <row r="980" spans="1:4">
      <c r="A980" s="16"/>
      <c r="B980" s="16"/>
      <c r="C980" s="16"/>
      <c r="D980" s="16"/>
    </row>
    <row r="981" spans="1:4">
      <c r="A981" s="16"/>
      <c r="B981" s="16"/>
      <c r="C981" s="16"/>
      <c r="D981" s="16"/>
    </row>
    <row r="982" spans="1:4">
      <c r="A982" s="16"/>
      <c r="B982" s="16"/>
      <c r="C982" s="16"/>
      <c r="D982" s="16"/>
    </row>
    <row r="983" spans="1:4">
      <c r="A983" s="16"/>
      <c r="B983" s="16"/>
      <c r="C983" s="16"/>
      <c r="D983" s="16"/>
    </row>
    <row r="984" spans="1:4">
      <c r="A984" s="16"/>
      <c r="B984" s="16"/>
      <c r="C984" s="16"/>
      <c r="D984" s="16"/>
    </row>
    <row r="985" spans="1:4">
      <c r="A985" s="16"/>
      <c r="B985" s="16"/>
      <c r="C985" s="16"/>
      <c r="D985" s="16"/>
    </row>
    <row r="986" spans="1:4">
      <c r="A986" s="16"/>
      <c r="B986" s="16"/>
      <c r="C986" s="16"/>
      <c r="D986" s="16"/>
    </row>
    <row r="987" spans="1:4">
      <c r="A987" s="16"/>
      <c r="B987" s="16"/>
      <c r="C987" s="16"/>
      <c r="D987" s="16"/>
    </row>
    <row r="988" spans="1:4">
      <c r="A988" s="16"/>
      <c r="B988" s="16"/>
      <c r="C988" s="16"/>
      <c r="D988" s="16"/>
    </row>
    <row r="989" spans="1:4">
      <c r="A989" s="16"/>
      <c r="B989" s="16"/>
      <c r="C989" s="16"/>
      <c r="D989" s="16"/>
    </row>
    <row r="990" spans="1:4">
      <c r="A990" s="16"/>
      <c r="B990" s="16"/>
      <c r="C990" s="16"/>
      <c r="D990" s="16"/>
    </row>
    <row r="991" spans="1:4">
      <c r="A991" s="16"/>
      <c r="B991" s="16"/>
      <c r="C991" s="16"/>
      <c r="D991" s="16"/>
    </row>
    <row r="992" spans="1:4">
      <c r="A992" s="16"/>
      <c r="B992" s="16"/>
      <c r="C992" s="16"/>
      <c r="D992" s="16"/>
    </row>
    <row r="993" spans="1:4">
      <c r="A993" s="16"/>
      <c r="B993" s="16"/>
      <c r="C993" s="16"/>
      <c r="D993" s="16"/>
    </row>
    <row r="994" spans="1:4">
      <c r="A994" s="16"/>
      <c r="B994" s="16"/>
      <c r="C994" s="16"/>
      <c r="D994" s="16"/>
    </row>
    <row r="995" spans="1:4">
      <c r="A995" s="16"/>
      <c r="B995" s="16"/>
      <c r="C995" s="16"/>
      <c r="D995" s="16"/>
    </row>
    <row r="996" spans="1:4">
      <c r="A996" s="16"/>
      <c r="B996" s="16"/>
      <c r="C996" s="16"/>
      <c r="D996" s="16"/>
    </row>
    <row r="997" spans="1:4">
      <c r="A997" s="16"/>
      <c r="B997" s="16"/>
      <c r="C997" s="16"/>
      <c r="D997" s="16"/>
    </row>
    <row r="998" spans="1:4">
      <c r="A998" s="16"/>
      <c r="B998" s="16"/>
      <c r="C998" s="16"/>
      <c r="D998" s="16"/>
    </row>
    <row r="999" spans="1:4">
      <c r="A999" s="16"/>
      <c r="B999" s="16"/>
      <c r="C999" s="16"/>
      <c r="D999" s="16"/>
    </row>
    <row r="1000" spans="1:4">
      <c r="A1000" s="16"/>
      <c r="B1000" s="16"/>
      <c r="C1000" s="16"/>
      <c r="D1000" s="16"/>
    </row>
    <row r="1001" spans="1:4">
      <c r="A1001" s="16"/>
      <c r="B1001" s="16"/>
      <c r="C1001" s="16"/>
      <c r="D1001" s="16"/>
    </row>
    <row r="1002" spans="1:4">
      <c r="A1002" s="16"/>
      <c r="B1002" s="16"/>
      <c r="C1002" s="16"/>
      <c r="D1002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253"/>
  <sheetViews>
    <sheetView topLeftCell="A28" workbookViewId="0">
      <selection activeCell="A26" sqref="A26"/>
    </sheetView>
  </sheetViews>
  <sheetFormatPr defaultColWidth="12.6640625" defaultRowHeight="15.75" customHeight="1"/>
  <cols>
    <col min="2" max="2" width="17.6640625" customWidth="1"/>
    <col min="3" max="3" width="18.109375" customWidth="1"/>
    <col min="4" max="4" width="16.21875" customWidth="1"/>
    <col min="5" max="5" width="15.88671875" customWidth="1"/>
    <col min="6" max="8" width="16.88671875" customWidth="1"/>
    <col min="9" max="9" width="17.66406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23</v>
      </c>
      <c r="G1" s="3" t="s">
        <v>21</v>
      </c>
      <c r="H1" s="3" t="s">
        <v>22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5">
        <v>44200</v>
      </c>
      <c r="B2" s="6">
        <v>92.11</v>
      </c>
      <c r="C2" s="6">
        <v>96.06</v>
      </c>
      <c r="D2" s="6">
        <v>90.92</v>
      </c>
      <c r="E2" s="6">
        <v>92.3</v>
      </c>
      <c r="F2" s="7"/>
      <c r="G2" s="7">
        <v>0</v>
      </c>
      <c r="H2" s="6">
        <v>1000000</v>
      </c>
      <c r="I2" s="8" t="s">
        <v>59</v>
      </c>
    </row>
    <row r="3" spans="1:27">
      <c r="A3" s="5">
        <v>44201</v>
      </c>
      <c r="B3" s="6">
        <v>92.1</v>
      </c>
      <c r="C3" s="6">
        <v>93.21</v>
      </c>
      <c r="D3" s="6">
        <v>91.41</v>
      </c>
      <c r="E3" s="6">
        <v>92.77</v>
      </c>
      <c r="F3" s="7"/>
      <c r="G3" s="7">
        <v>0</v>
      </c>
      <c r="H3" s="6">
        <v>1000000</v>
      </c>
      <c r="I3" s="8" t="s">
        <v>60</v>
      </c>
      <c r="J3" s="17">
        <f>-(H2-H253)</f>
        <v>779619.09473163518</v>
      </c>
      <c r="K3" s="8" t="s">
        <v>58</v>
      </c>
    </row>
    <row r="4" spans="1:27">
      <c r="A4" s="5">
        <v>44202</v>
      </c>
      <c r="B4" s="6">
        <v>91.62</v>
      </c>
      <c r="C4" s="6">
        <v>92.28</v>
      </c>
      <c r="D4" s="6">
        <v>89.46</v>
      </c>
      <c r="E4" s="6">
        <v>90.33</v>
      </c>
      <c r="F4" s="7"/>
      <c r="G4" s="7">
        <v>0</v>
      </c>
      <c r="H4" s="6">
        <v>1000000</v>
      </c>
      <c r="I4" s="8" t="s">
        <v>61</v>
      </c>
    </row>
    <row r="5" spans="1:27">
      <c r="A5" s="5">
        <v>44203</v>
      </c>
      <c r="B5" s="6">
        <v>91.33</v>
      </c>
      <c r="C5" s="6">
        <v>95.51</v>
      </c>
      <c r="D5" s="6">
        <v>91.2</v>
      </c>
      <c r="E5" s="6">
        <v>95.16</v>
      </c>
      <c r="F5" s="7"/>
      <c r="G5" s="7">
        <v>0</v>
      </c>
      <c r="H5" s="6">
        <v>1000000</v>
      </c>
      <c r="I5" s="8"/>
    </row>
    <row r="6" spans="1:27">
      <c r="A6" s="5">
        <v>44204</v>
      </c>
      <c r="B6" s="6">
        <v>95.98</v>
      </c>
      <c r="C6" s="6">
        <v>96.4</v>
      </c>
      <c r="D6" s="6">
        <v>93.27</v>
      </c>
      <c r="E6" s="6">
        <v>94.58</v>
      </c>
      <c r="F6" s="7"/>
      <c r="G6" s="7">
        <v>0</v>
      </c>
      <c r="H6" s="6">
        <v>1000000</v>
      </c>
    </row>
    <row r="7" spans="1:27">
      <c r="A7" s="5">
        <v>44207</v>
      </c>
      <c r="B7" s="6">
        <v>94.03</v>
      </c>
      <c r="C7" s="6">
        <v>99.23</v>
      </c>
      <c r="D7" s="6">
        <v>93.76</v>
      </c>
      <c r="E7" s="6">
        <v>97.25</v>
      </c>
      <c r="F7" s="7"/>
      <c r="G7" s="7">
        <v>0</v>
      </c>
      <c r="H7" s="6">
        <v>1000000</v>
      </c>
    </row>
    <row r="8" spans="1:27">
      <c r="A8" s="5">
        <v>44208</v>
      </c>
      <c r="B8" s="6">
        <v>97.86</v>
      </c>
      <c r="C8" s="6">
        <v>98.97</v>
      </c>
      <c r="D8" s="6">
        <v>94.07</v>
      </c>
      <c r="E8" s="6">
        <v>95.36</v>
      </c>
      <c r="F8" s="7"/>
      <c r="G8" s="7">
        <v>0</v>
      </c>
      <c r="H8" s="6">
        <v>1000000</v>
      </c>
    </row>
    <row r="9" spans="1:27">
      <c r="A9" s="5">
        <v>44209</v>
      </c>
      <c r="B9" s="6">
        <v>93.01</v>
      </c>
      <c r="C9" s="6">
        <v>93.89</v>
      </c>
      <c r="D9" s="6">
        <v>90.84</v>
      </c>
      <c r="E9" s="6">
        <v>91.78</v>
      </c>
      <c r="F9" s="7"/>
      <c r="G9" s="7">
        <v>0</v>
      </c>
      <c r="H9" s="6">
        <v>1000000</v>
      </c>
    </row>
    <row r="10" spans="1:27">
      <c r="A10" s="5">
        <v>44210</v>
      </c>
      <c r="B10" s="6">
        <v>91.77</v>
      </c>
      <c r="C10" s="6">
        <v>92.36</v>
      </c>
      <c r="D10" s="6">
        <v>90.45</v>
      </c>
      <c r="E10" s="6">
        <v>90.79</v>
      </c>
      <c r="F10" s="7"/>
      <c r="G10" s="7">
        <v>0</v>
      </c>
      <c r="H10" s="6">
        <v>1000000</v>
      </c>
    </row>
    <row r="11" spans="1:27">
      <c r="A11" s="5">
        <v>44211</v>
      </c>
      <c r="B11" s="6">
        <v>90.75</v>
      </c>
      <c r="C11" s="6">
        <v>91.59</v>
      </c>
      <c r="D11" s="6">
        <v>87.86</v>
      </c>
      <c r="E11" s="6">
        <v>88.21</v>
      </c>
      <c r="F11" s="7"/>
      <c r="G11" s="7">
        <v>0</v>
      </c>
      <c r="H11" s="6">
        <v>1000000</v>
      </c>
    </row>
    <row r="12" spans="1:27">
      <c r="A12" s="5">
        <v>44215</v>
      </c>
      <c r="B12" s="6">
        <v>89.56</v>
      </c>
      <c r="C12" s="6">
        <v>89.58</v>
      </c>
      <c r="D12" s="6">
        <v>87.24</v>
      </c>
      <c r="E12" s="6">
        <v>89.45</v>
      </c>
      <c r="F12" s="7"/>
      <c r="G12" s="7">
        <v>0</v>
      </c>
      <c r="H12" s="6">
        <v>1000000</v>
      </c>
    </row>
    <row r="13" spans="1:27">
      <c r="A13" s="5">
        <v>44216</v>
      </c>
      <c r="B13" s="6">
        <v>90.55</v>
      </c>
      <c r="C13" s="6">
        <v>90.78</v>
      </c>
      <c r="D13" s="6">
        <v>88.6</v>
      </c>
      <c r="E13" s="6">
        <v>88.75</v>
      </c>
      <c r="F13" s="7"/>
      <c r="G13" s="7">
        <v>0</v>
      </c>
      <c r="H13" s="6">
        <v>1000000</v>
      </c>
    </row>
    <row r="14" spans="1:27">
      <c r="A14" s="5">
        <v>44217</v>
      </c>
      <c r="B14" s="6">
        <v>89.34</v>
      </c>
      <c r="C14" s="6">
        <v>92.07</v>
      </c>
      <c r="D14" s="6">
        <v>88.43</v>
      </c>
      <c r="E14" s="6">
        <v>91.53</v>
      </c>
      <c r="F14" s="7"/>
      <c r="G14" s="7">
        <v>0</v>
      </c>
      <c r="H14" s="6">
        <v>1000000</v>
      </c>
    </row>
    <row r="15" spans="1:27">
      <c r="A15" s="5">
        <v>44218</v>
      </c>
      <c r="B15" s="6">
        <v>94.42</v>
      </c>
      <c r="C15" s="6">
        <v>95.95</v>
      </c>
      <c r="D15" s="6">
        <v>91.88</v>
      </c>
      <c r="E15" s="6">
        <v>92.79</v>
      </c>
      <c r="F15" s="7"/>
      <c r="G15" s="7">
        <v>0</v>
      </c>
      <c r="H15" s="6">
        <v>1000000</v>
      </c>
    </row>
    <row r="16" spans="1:27">
      <c r="A16" s="5">
        <v>44221</v>
      </c>
      <c r="B16" s="6">
        <v>94.14</v>
      </c>
      <c r="C16" s="6">
        <v>95.74</v>
      </c>
      <c r="D16" s="6">
        <v>91.4</v>
      </c>
      <c r="E16" s="6">
        <v>94.13</v>
      </c>
      <c r="F16" s="7"/>
      <c r="G16" s="7">
        <v>0</v>
      </c>
      <c r="H16" s="6">
        <v>1000000</v>
      </c>
    </row>
    <row r="17" spans="1:8">
      <c r="A17" s="5">
        <v>44222</v>
      </c>
      <c r="B17" s="6">
        <v>94.91</v>
      </c>
      <c r="C17" s="6">
        <v>95.72</v>
      </c>
      <c r="D17" s="6">
        <v>93.63</v>
      </c>
      <c r="E17" s="6">
        <v>94.71</v>
      </c>
      <c r="F17" s="7"/>
      <c r="G17" s="7">
        <v>0</v>
      </c>
      <c r="H17" s="6">
        <v>1000000</v>
      </c>
    </row>
    <row r="18" spans="1:8">
      <c r="A18" s="5">
        <v>44223</v>
      </c>
      <c r="B18" s="6">
        <v>91.1</v>
      </c>
      <c r="C18" s="6">
        <v>91.88</v>
      </c>
      <c r="D18" s="6">
        <v>86.22</v>
      </c>
      <c r="E18" s="6">
        <v>88.84</v>
      </c>
      <c r="F18" s="7"/>
      <c r="G18" s="7">
        <v>0</v>
      </c>
      <c r="H18" s="6">
        <v>1000000</v>
      </c>
    </row>
    <row r="19" spans="1:8">
      <c r="A19" s="5">
        <v>44224</v>
      </c>
      <c r="B19" s="6">
        <v>89.83</v>
      </c>
      <c r="C19" s="6">
        <v>89.88</v>
      </c>
      <c r="D19" s="6">
        <v>87.3</v>
      </c>
      <c r="E19" s="6">
        <v>87.52</v>
      </c>
      <c r="F19" s="7"/>
      <c r="G19" s="7">
        <v>0</v>
      </c>
      <c r="H19" s="6">
        <v>1000000</v>
      </c>
    </row>
    <row r="20" spans="1:8">
      <c r="A20" s="5">
        <v>44225</v>
      </c>
      <c r="B20" s="6">
        <v>87.56</v>
      </c>
      <c r="C20" s="6">
        <v>88.33</v>
      </c>
      <c r="D20" s="6">
        <v>85.02</v>
      </c>
      <c r="E20" s="6">
        <v>85.64</v>
      </c>
      <c r="F20" s="7"/>
      <c r="G20" s="7">
        <v>0</v>
      </c>
      <c r="H20" s="6">
        <v>1000000</v>
      </c>
    </row>
    <row r="21" spans="1:8">
      <c r="A21" s="5">
        <v>44228</v>
      </c>
      <c r="B21" s="6">
        <v>86.83</v>
      </c>
      <c r="C21" s="6">
        <v>87.95</v>
      </c>
      <c r="D21" s="6">
        <v>84.66</v>
      </c>
      <c r="E21" s="6">
        <v>87.66</v>
      </c>
      <c r="F21" s="7"/>
      <c r="G21" s="7">
        <v>0</v>
      </c>
      <c r="H21" s="6">
        <v>1000000</v>
      </c>
    </row>
    <row r="22" spans="1:8">
      <c r="A22" s="5">
        <v>44229</v>
      </c>
      <c r="B22" s="6">
        <v>88.49</v>
      </c>
      <c r="C22" s="6">
        <v>89.28</v>
      </c>
      <c r="D22" s="6">
        <v>86.95</v>
      </c>
      <c r="E22" s="6">
        <v>88.86</v>
      </c>
      <c r="F22" s="7"/>
      <c r="G22" s="7">
        <v>0</v>
      </c>
      <c r="H22" s="6">
        <v>1000000</v>
      </c>
    </row>
    <row r="23" spans="1:8">
      <c r="A23" s="5">
        <v>44230</v>
      </c>
      <c r="B23" s="6">
        <v>88.6</v>
      </c>
      <c r="C23" s="6">
        <v>89.48</v>
      </c>
      <c r="D23" s="6">
        <v>87.34</v>
      </c>
      <c r="E23" s="6">
        <v>87.89</v>
      </c>
      <c r="F23" s="7"/>
      <c r="G23" s="7">
        <v>0</v>
      </c>
      <c r="H23" s="6">
        <v>1000000</v>
      </c>
    </row>
    <row r="24" spans="1:8">
      <c r="A24" s="5">
        <v>44231</v>
      </c>
      <c r="B24" s="6">
        <v>88.22</v>
      </c>
      <c r="C24" s="6">
        <v>88.6</v>
      </c>
      <c r="D24" s="6">
        <v>87.06</v>
      </c>
      <c r="E24" s="6">
        <v>87.84</v>
      </c>
      <c r="F24" s="7"/>
      <c r="G24" s="7">
        <v>0</v>
      </c>
      <c r="H24" s="6">
        <v>1000000</v>
      </c>
    </row>
    <row r="25" spans="1:8">
      <c r="A25" s="5">
        <v>44232</v>
      </c>
      <c r="B25" s="6">
        <v>88.15</v>
      </c>
      <c r="C25" s="6">
        <v>88.36</v>
      </c>
      <c r="D25" s="6">
        <v>86.88</v>
      </c>
      <c r="E25" s="6">
        <v>87.9</v>
      </c>
      <c r="F25" s="7"/>
      <c r="G25" s="7">
        <v>0</v>
      </c>
      <c r="H25" s="6">
        <v>1000000</v>
      </c>
    </row>
    <row r="26" spans="1:8">
      <c r="A26" s="5">
        <v>44235</v>
      </c>
      <c r="B26" s="6">
        <v>88.31</v>
      </c>
      <c r="C26" s="6">
        <v>91.99</v>
      </c>
      <c r="D26" s="6">
        <v>87.98</v>
      </c>
      <c r="E26" s="6">
        <v>91.47</v>
      </c>
      <c r="F26" s="7"/>
      <c r="G26" s="7">
        <v>0</v>
      </c>
      <c r="H26" s="6">
        <v>1000000</v>
      </c>
    </row>
    <row r="27" spans="1:8">
      <c r="A27" s="5">
        <v>44236</v>
      </c>
      <c r="B27" s="6">
        <v>91.39</v>
      </c>
      <c r="C27" s="6">
        <v>93.3</v>
      </c>
      <c r="D27" s="6">
        <v>90.55</v>
      </c>
      <c r="E27" s="6">
        <v>90.91</v>
      </c>
      <c r="F27" s="7"/>
      <c r="G27" s="7">
        <v>0</v>
      </c>
      <c r="H27" s="6">
        <v>1000000</v>
      </c>
    </row>
    <row r="28" spans="1:8">
      <c r="A28" s="5">
        <v>44237</v>
      </c>
      <c r="B28" s="6">
        <v>91.5</v>
      </c>
      <c r="C28" s="6">
        <v>93.27</v>
      </c>
      <c r="D28" s="6">
        <v>90.46</v>
      </c>
      <c r="E28" s="6">
        <v>92.35</v>
      </c>
      <c r="F28" s="7"/>
      <c r="G28" s="7">
        <v>0</v>
      </c>
      <c r="H28" s="6">
        <v>1000000</v>
      </c>
    </row>
    <row r="29" spans="1:8">
      <c r="A29" s="5">
        <v>44238</v>
      </c>
      <c r="B29" s="6">
        <v>92.9</v>
      </c>
      <c r="C29" s="6">
        <v>93.65</v>
      </c>
      <c r="D29" s="6">
        <v>91.33</v>
      </c>
      <c r="E29" s="6">
        <v>92.66</v>
      </c>
      <c r="F29" s="7"/>
      <c r="G29" s="7">
        <v>0</v>
      </c>
      <c r="H29" s="6">
        <v>1000000</v>
      </c>
    </row>
    <row r="30" spans="1:8">
      <c r="A30" s="5">
        <v>44239</v>
      </c>
      <c r="B30" s="6">
        <v>92.75</v>
      </c>
      <c r="C30" s="6">
        <v>94.22</v>
      </c>
      <c r="D30" s="6">
        <v>91.9</v>
      </c>
      <c r="E30" s="6">
        <v>93.77</v>
      </c>
      <c r="F30" s="7"/>
      <c r="G30" s="7">
        <v>0</v>
      </c>
      <c r="H30" s="6">
        <v>1000000</v>
      </c>
    </row>
    <row r="31" spans="1:8">
      <c r="A31" s="5">
        <v>44243</v>
      </c>
      <c r="B31" s="6">
        <v>93.9</v>
      </c>
      <c r="C31" s="6">
        <v>94</v>
      </c>
      <c r="D31" s="6">
        <v>90.75</v>
      </c>
      <c r="E31" s="6">
        <v>91.46</v>
      </c>
      <c r="F31" s="7"/>
      <c r="G31" s="7">
        <v>0</v>
      </c>
      <c r="H31" s="6">
        <v>1000000</v>
      </c>
    </row>
    <row r="32" spans="1:8">
      <c r="A32" s="5">
        <v>44244</v>
      </c>
      <c r="B32" s="6">
        <v>90.56</v>
      </c>
      <c r="C32" s="6">
        <v>90.96</v>
      </c>
      <c r="D32" s="6">
        <v>88.57</v>
      </c>
      <c r="E32" s="6">
        <v>89.94</v>
      </c>
      <c r="F32" s="7"/>
      <c r="G32" s="7">
        <v>0</v>
      </c>
      <c r="H32" s="6">
        <v>1000000</v>
      </c>
    </row>
    <row r="33" spans="1:8">
      <c r="A33" s="5">
        <v>44245</v>
      </c>
      <c r="B33" s="6">
        <v>89.09</v>
      </c>
      <c r="C33" s="6">
        <v>89.6</v>
      </c>
      <c r="D33" s="6">
        <v>87.31</v>
      </c>
      <c r="E33" s="6">
        <v>88.64</v>
      </c>
      <c r="F33" s="7"/>
      <c r="G33" s="7">
        <v>0</v>
      </c>
      <c r="H33" s="6">
        <v>1000000</v>
      </c>
    </row>
    <row r="34" spans="1:8">
      <c r="A34" s="5">
        <v>44246</v>
      </c>
      <c r="B34" s="6">
        <v>89.75</v>
      </c>
      <c r="C34" s="6">
        <v>90.42</v>
      </c>
      <c r="D34" s="6">
        <v>88.69</v>
      </c>
      <c r="E34" s="6">
        <v>89.58</v>
      </c>
      <c r="F34" s="7"/>
      <c r="G34" s="7">
        <v>0</v>
      </c>
      <c r="H34" s="6">
        <v>1000000</v>
      </c>
    </row>
    <row r="35" spans="1:8">
      <c r="A35" s="5">
        <v>44249</v>
      </c>
      <c r="B35" s="6">
        <v>88.15</v>
      </c>
      <c r="C35" s="6">
        <v>88.3</v>
      </c>
      <c r="D35" s="6">
        <v>85.21</v>
      </c>
      <c r="E35" s="6">
        <v>85.37</v>
      </c>
      <c r="F35" s="7"/>
      <c r="G35" s="7">
        <v>0</v>
      </c>
      <c r="H35" s="6">
        <v>1000000</v>
      </c>
    </row>
    <row r="36" spans="1:8">
      <c r="A36" s="5">
        <v>44250</v>
      </c>
      <c r="B36" s="6">
        <v>83.4</v>
      </c>
      <c r="C36" s="6">
        <v>85.11</v>
      </c>
      <c r="D36" s="6">
        <v>79.36</v>
      </c>
      <c r="E36" s="6">
        <v>84.74</v>
      </c>
      <c r="F36" s="7"/>
      <c r="G36" s="7">
        <v>0</v>
      </c>
      <c r="H36" s="6">
        <v>1000000</v>
      </c>
    </row>
    <row r="37" spans="1:8">
      <c r="A37" s="5">
        <v>44251</v>
      </c>
      <c r="B37" s="6">
        <v>84.33</v>
      </c>
      <c r="C37" s="6">
        <v>87.09</v>
      </c>
      <c r="D37" s="6">
        <v>82.81</v>
      </c>
      <c r="E37" s="6">
        <v>86.94</v>
      </c>
      <c r="F37" s="7"/>
      <c r="G37" s="7">
        <v>0</v>
      </c>
      <c r="H37" s="6">
        <v>1000000</v>
      </c>
    </row>
    <row r="38" spans="1:8">
      <c r="A38" s="5">
        <v>44252</v>
      </c>
      <c r="B38" s="6">
        <v>86.17</v>
      </c>
      <c r="C38" s="6">
        <v>87.09</v>
      </c>
      <c r="D38" s="6">
        <v>81.92</v>
      </c>
      <c r="E38" s="6">
        <v>82.42</v>
      </c>
      <c r="F38" s="7"/>
      <c r="G38" s="7">
        <v>0</v>
      </c>
      <c r="H38" s="6">
        <v>1000000</v>
      </c>
    </row>
    <row r="39" spans="1:8">
      <c r="A39" s="5">
        <v>44253</v>
      </c>
      <c r="B39" s="6">
        <v>83.57</v>
      </c>
      <c r="C39" s="6">
        <v>85.59</v>
      </c>
      <c r="D39" s="6">
        <v>82.91</v>
      </c>
      <c r="E39" s="6">
        <v>84.51</v>
      </c>
      <c r="F39" s="7"/>
      <c r="G39" s="7">
        <v>0</v>
      </c>
      <c r="H39" s="6">
        <v>1000000</v>
      </c>
    </row>
    <row r="40" spans="1:8">
      <c r="A40" s="5">
        <v>44256</v>
      </c>
      <c r="B40" s="6">
        <v>85.37</v>
      </c>
      <c r="C40" s="6">
        <v>86.5</v>
      </c>
      <c r="D40" s="6">
        <v>83.97</v>
      </c>
      <c r="E40" s="6">
        <v>86.39</v>
      </c>
      <c r="F40" s="7"/>
      <c r="G40" s="7">
        <v>0</v>
      </c>
      <c r="H40" s="6">
        <v>1000000</v>
      </c>
    </row>
    <row r="41" spans="1:8">
      <c r="A41" s="5">
        <v>44257</v>
      </c>
      <c r="B41" s="6">
        <v>86.92</v>
      </c>
      <c r="C41" s="6">
        <v>86.95</v>
      </c>
      <c r="D41" s="6">
        <v>84.04</v>
      </c>
      <c r="E41" s="6">
        <v>84.13</v>
      </c>
      <c r="F41" s="7"/>
      <c r="G41" s="7">
        <v>0</v>
      </c>
      <c r="H41" s="6">
        <v>1000000</v>
      </c>
    </row>
    <row r="42" spans="1:8">
      <c r="A42" s="5">
        <v>44258</v>
      </c>
      <c r="B42" s="6">
        <v>84.28</v>
      </c>
      <c r="C42" s="6">
        <v>84.38</v>
      </c>
      <c r="D42" s="6">
        <v>80.849999999999994</v>
      </c>
      <c r="E42" s="6">
        <v>80.86</v>
      </c>
      <c r="F42" s="85" t="s">
        <v>57</v>
      </c>
      <c r="G42" s="7">
        <f>H42/E42</f>
        <v>12367.054167697255</v>
      </c>
      <c r="H42" s="6">
        <v>1000000</v>
      </c>
    </row>
    <row r="43" spans="1:8">
      <c r="A43" s="5">
        <v>44259</v>
      </c>
      <c r="B43" s="6">
        <v>80.23</v>
      </c>
      <c r="C43" s="6">
        <v>81.81</v>
      </c>
      <c r="D43" s="6">
        <v>76.78</v>
      </c>
      <c r="E43" s="6">
        <v>77.75</v>
      </c>
      <c r="F43" s="7"/>
      <c r="G43" s="7">
        <f>G42</f>
        <v>12367.054167697255</v>
      </c>
      <c r="H43" s="6">
        <f>E43*G43</f>
        <v>961538.46153846162</v>
      </c>
    </row>
    <row r="44" spans="1:8">
      <c r="A44" s="5">
        <v>44260</v>
      </c>
      <c r="B44" s="6">
        <v>79</v>
      </c>
      <c r="C44" s="6">
        <v>79.48</v>
      </c>
      <c r="D44" s="6">
        <v>74.2</v>
      </c>
      <c r="E44" s="6">
        <v>78.52</v>
      </c>
      <c r="F44" s="7"/>
      <c r="G44" s="7">
        <f t="shared" ref="G44:G46" si="0">G43</f>
        <v>12367.054167697255</v>
      </c>
      <c r="H44" s="6">
        <f t="shared" ref="H44:H107" si="1">E44*G44</f>
        <v>971061.09324758849</v>
      </c>
    </row>
    <row r="45" spans="1:8">
      <c r="A45" s="5">
        <v>44263</v>
      </c>
      <c r="B45" s="6">
        <v>78.03</v>
      </c>
      <c r="C45" s="6">
        <v>79</v>
      </c>
      <c r="D45" s="6">
        <v>73.86</v>
      </c>
      <c r="E45" s="6">
        <v>73.959999999999994</v>
      </c>
      <c r="F45" s="7"/>
      <c r="G45" s="7">
        <f t="shared" si="0"/>
        <v>12367.054167697255</v>
      </c>
      <c r="H45" s="6">
        <f t="shared" si="1"/>
        <v>914667.32624288893</v>
      </c>
    </row>
    <row r="46" spans="1:8">
      <c r="A46" s="5">
        <v>44264</v>
      </c>
      <c r="B46" s="6">
        <v>76.73</v>
      </c>
      <c r="C46" s="6">
        <v>79.22</v>
      </c>
      <c r="D46" s="6">
        <v>75.77</v>
      </c>
      <c r="E46" s="6">
        <v>78.53</v>
      </c>
      <c r="F46" s="7"/>
      <c r="G46" s="7">
        <f t="shared" si="0"/>
        <v>12367.054167697255</v>
      </c>
      <c r="H46" s="6">
        <f t="shared" si="1"/>
        <v>971184.76378926542</v>
      </c>
    </row>
    <row r="47" spans="1:8">
      <c r="A47" s="5">
        <v>44265</v>
      </c>
      <c r="B47" s="6">
        <v>79.75</v>
      </c>
      <c r="C47" s="6">
        <v>80.040000000000006</v>
      </c>
      <c r="D47" s="6">
        <v>77.41</v>
      </c>
      <c r="E47" s="6">
        <v>77.52</v>
      </c>
      <c r="F47" s="7"/>
      <c r="G47" s="7">
        <f>G46</f>
        <v>12367.054167697255</v>
      </c>
      <c r="H47" s="6">
        <f t="shared" si="1"/>
        <v>958694.03907989117</v>
      </c>
    </row>
    <row r="48" spans="1:8">
      <c r="A48" s="5">
        <v>44266</v>
      </c>
      <c r="B48" s="6">
        <v>79.400000000000006</v>
      </c>
      <c r="C48" s="6">
        <v>81.89</v>
      </c>
      <c r="D48" s="6">
        <v>79.37</v>
      </c>
      <c r="E48" s="6">
        <v>81.23</v>
      </c>
      <c r="F48" s="7"/>
      <c r="G48" s="7">
        <f t="shared" ref="G48:G111" si="2">G47</f>
        <v>12367.054167697255</v>
      </c>
      <c r="H48" s="6">
        <f t="shared" si="1"/>
        <v>1004575.8100420481</v>
      </c>
    </row>
    <row r="49" spans="1:8">
      <c r="A49" s="5">
        <v>44267</v>
      </c>
      <c r="B49" s="6">
        <v>79.73</v>
      </c>
      <c r="C49" s="6">
        <v>81.19</v>
      </c>
      <c r="D49" s="6">
        <v>79.23</v>
      </c>
      <c r="E49" s="6">
        <v>81.05</v>
      </c>
      <c r="F49" s="7"/>
      <c r="G49" s="7">
        <f t="shared" si="2"/>
        <v>12367.054167697255</v>
      </c>
      <c r="H49" s="6">
        <f t="shared" si="1"/>
        <v>1002349.7402918625</v>
      </c>
    </row>
    <row r="50" spans="1:8">
      <c r="A50" s="5">
        <v>44270</v>
      </c>
      <c r="B50" s="6">
        <v>81.91</v>
      </c>
      <c r="C50" s="6">
        <v>83.39</v>
      </c>
      <c r="D50" s="6">
        <v>81.2</v>
      </c>
      <c r="E50" s="6">
        <v>82.5</v>
      </c>
      <c r="F50" s="7"/>
      <c r="G50" s="7">
        <f t="shared" si="2"/>
        <v>12367.054167697255</v>
      </c>
      <c r="H50" s="6">
        <f t="shared" si="1"/>
        <v>1020281.9688350236</v>
      </c>
    </row>
    <row r="51" spans="1:8">
      <c r="A51" s="5">
        <v>44271</v>
      </c>
      <c r="B51" s="6">
        <v>83.66</v>
      </c>
      <c r="C51" s="6">
        <v>84.75</v>
      </c>
      <c r="D51" s="6">
        <v>82.26</v>
      </c>
      <c r="E51" s="6">
        <v>82.75</v>
      </c>
      <c r="F51" s="7"/>
      <c r="G51" s="7">
        <f t="shared" si="2"/>
        <v>12367.054167697255</v>
      </c>
      <c r="H51" s="6">
        <f t="shared" si="1"/>
        <v>1023373.7323769479</v>
      </c>
    </row>
    <row r="52" spans="1:8">
      <c r="A52" s="5">
        <v>44272</v>
      </c>
      <c r="B52" s="6">
        <v>81.75</v>
      </c>
      <c r="C52" s="6">
        <v>83.25</v>
      </c>
      <c r="D52" s="6">
        <v>80.41</v>
      </c>
      <c r="E52" s="6">
        <v>82.63</v>
      </c>
      <c r="F52" s="7"/>
      <c r="G52" s="7">
        <f t="shared" si="2"/>
        <v>12367.054167697255</v>
      </c>
      <c r="H52" s="6">
        <f t="shared" si="1"/>
        <v>1021889.6858768242</v>
      </c>
    </row>
    <row r="53" spans="1:8">
      <c r="A53" s="5">
        <v>44273</v>
      </c>
      <c r="B53" s="6">
        <v>81.06</v>
      </c>
      <c r="C53" s="6">
        <v>81.62</v>
      </c>
      <c r="D53" s="6">
        <v>78.010000000000005</v>
      </c>
      <c r="E53" s="6">
        <v>78.12</v>
      </c>
      <c r="F53" s="7"/>
      <c r="G53" s="7">
        <f t="shared" si="2"/>
        <v>12367.054167697255</v>
      </c>
      <c r="H53" s="6">
        <f t="shared" si="1"/>
        <v>966114.27158050961</v>
      </c>
    </row>
    <row r="54" spans="1:8">
      <c r="A54" s="5">
        <v>44274</v>
      </c>
      <c r="B54" s="6">
        <v>78.489999999999995</v>
      </c>
      <c r="C54" s="6">
        <v>79.34</v>
      </c>
      <c r="D54" s="6">
        <v>77.59</v>
      </c>
      <c r="E54" s="6">
        <v>79.06</v>
      </c>
      <c r="F54" s="7"/>
      <c r="G54" s="7">
        <f t="shared" si="2"/>
        <v>12367.054167697255</v>
      </c>
      <c r="H54" s="6">
        <f t="shared" si="1"/>
        <v>977739.30249814503</v>
      </c>
    </row>
    <row r="55" spans="1:8">
      <c r="A55" s="5">
        <v>44277</v>
      </c>
      <c r="B55" s="6">
        <v>79.989999999999995</v>
      </c>
      <c r="C55" s="6">
        <v>81.27</v>
      </c>
      <c r="D55" s="6">
        <v>79.22</v>
      </c>
      <c r="E55" s="6">
        <v>80.3</v>
      </c>
      <c r="F55" s="7"/>
      <c r="G55" s="7">
        <f t="shared" si="2"/>
        <v>12367.054167697255</v>
      </c>
      <c r="H55" s="6">
        <f t="shared" si="1"/>
        <v>993074.44966608961</v>
      </c>
    </row>
    <row r="56" spans="1:8">
      <c r="A56" s="5">
        <v>44278</v>
      </c>
      <c r="B56" s="6">
        <v>80.13</v>
      </c>
      <c r="C56" s="6">
        <v>80.34</v>
      </c>
      <c r="D56" s="6">
        <v>77.95</v>
      </c>
      <c r="E56" s="6">
        <v>78.38</v>
      </c>
      <c r="F56" s="7"/>
      <c r="G56" s="7">
        <f t="shared" si="2"/>
        <v>12367.054167697255</v>
      </c>
      <c r="H56" s="6">
        <f t="shared" si="1"/>
        <v>969329.70566411084</v>
      </c>
    </row>
    <row r="57" spans="1:8">
      <c r="A57" s="5">
        <v>44279</v>
      </c>
      <c r="B57" s="6">
        <v>77.55</v>
      </c>
      <c r="C57" s="6">
        <v>78.8</v>
      </c>
      <c r="D57" s="6">
        <v>76.400000000000006</v>
      </c>
      <c r="E57" s="6">
        <v>76.48</v>
      </c>
      <c r="F57" s="7"/>
      <c r="G57" s="7">
        <f t="shared" si="2"/>
        <v>12367.054167697255</v>
      </c>
      <c r="H57" s="6">
        <f t="shared" si="1"/>
        <v>945832.30274548614</v>
      </c>
    </row>
    <row r="58" spans="1:8">
      <c r="A58" s="5">
        <v>44280</v>
      </c>
      <c r="B58" s="6">
        <v>75.849999999999994</v>
      </c>
      <c r="C58" s="6">
        <v>76.95</v>
      </c>
      <c r="D58" s="6">
        <v>74.959999999999994</v>
      </c>
      <c r="E58" s="6">
        <v>76.22</v>
      </c>
      <c r="F58" s="7"/>
      <c r="G58" s="7">
        <f t="shared" si="2"/>
        <v>12367.054167697255</v>
      </c>
      <c r="H58" s="6">
        <f t="shared" si="1"/>
        <v>942616.8686618848</v>
      </c>
    </row>
    <row r="59" spans="1:8">
      <c r="A59" s="5">
        <v>44281</v>
      </c>
      <c r="B59" s="6">
        <v>76.62</v>
      </c>
      <c r="C59" s="6">
        <v>77.5</v>
      </c>
      <c r="D59" s="6">
        <v>75.03</v>
      </c>
      <c r="E59" s="6">
        <v>77.41</v>
      </c>
      <c r="F59" s="7"/>
      <c r="G59" s="7">
        <f t="shared" si="2"/>
        <v>12367.054167697255</v>
      </c>
      <c r="H59" s="6">
        <f t="shared" si="1"/>
        <v>957333.66312144452</v>
      </c>
    </row>
    <row r="60" spans="1:8">
      <c r="A60" s="5">
        <v>44284</v>
      </c>
      <c r="B60" s="6">
        <v>77.03</v>
      </c>
      <c r="C60" s="6">
        <v>78.02</v>
      </c>
      <c r="D60" s="6">
        <v>76.260000000000005</v>
      </c>
      <c r="E60" s="6">
        <v>77.14</v>
      </c>
      <c r="F60" s="7"/>
      <c r="G60" s="7">
        <f t="shared" si="2"/>
        <v>12367.054167697255</v>
      </c>
      <c r="H60" s="6">
        <f t="shared" si="1"/>
        <v>953994.55849616625</v>
      </c>
    </row>
    <row r="61" spans="1:8">
      <c r="A61" s="5">
        <v>44285</v>
      </c>
      <c r="B61" s="6">
        <v>76.47</v>
      </c>
      <c r="C61" s="6">
        <v>76.56</v>
      </c>
      <c r="D61" s="6">
        <v>74.849999999999994</v>
      </c>
      <c r="E61" s="6">
        <v>76</v>
      </c>
      <c r="F61" s="7"/>
      <c r="G61" s="7">
        <f t="shared" si="2"/>
        <v>12367.054167697255</v>
      </c>
      <c r="H61" s="6">
        <f t="shared" si="1"/>
        <v>939896.11674499139</v>
      </c>
    </row>
    <row r="62" spans="1:8">
      <c r="A62" s="5">
        <v>44286</v>
      </c>
      <c r="B62" s="6">
        <v>76.569999999999993</v>
      </c>
      <c r="C62" s="6">
        <v>79.13</v>
      </c>
      <c r="D62" s="6">
        <v>76.52</v>
      </c>
      <c r="E62" s="6">
        <v>78.5</v>
      </c>
      <c r="F62" s="7"/>
      <c r="G62" s="7">
        <f t="shared" si="2"/>
        <v>12367.054167697255</v>
      </c>
      <c r="H62" s="6">
        <f t="shared" si="1"/>
        <v>970813.75216423452</v>
      </c>
    </row>
    <row r="63" spans="1:8">
      <c r="A63" s="5">
        <v>44287</v>
      </c>
      <c r="B63" s="6">
        <v>80.16</v>
      </c>
      <c r="C63" s="6">
        <v>81.31</v>
      </c>
      <c r="D63" s="6">
        <v>79.48</v>
      </c>
      <c r="E63" s="6">
        <v>81.09</v>
      </c>
      <c r="F63" s="7"/>
      <c r="G63" s="7">
        <f t="shared" si="2"/>
        <v>12367.054167697255</v>
      </c>
      <c r="H63" s="6">
        <f t="shared" si="1"/>
        <v>1002844.4224585705</v>
      </c>
    </row>
    <row r="64" spans="1:8">
      <c r="A64" s="5">
        <v>44291</v>
      </c>
      <c r="B64" s="6">
        <v>81.739999999999995</v>
      </c>
      <c r="C64" s="6">
        <v>81.900000000000006</v>
      </c>
      <c r="D64" s="6">
        <v>80.39</v>
      </c>
      <c r="E64" s="6">
        <v>81.430000000000007</v>
      </c>
      <c r="F64" s="7"/>
      <c r="G64" s="7">
        <f t="shared" si="2"/>
        <v>12367.054167697255</v>
      </c>
      <c r="H64" s="6">
        <f t="shared" si="1"/>
        <v>1007049.2208755875</v>
      </c>
    </row>
    <row r="65" spans="1:8">
      <c r="A65" s="5">
        <v>44292</v>
      </c>
      <c r="B65" s="6">
        <v>81.209999999999994</v>
      </c>
      <c r="C65" s="6">
        <v>82.46</v>
      </c>
      <c r="D65" s="6">
        <v>80.88</v>
      </c>
      <c r="E65" s="6">
        <v>81.44</v>
      </c>
      <c r="F65" s="7"/>
      <c r="G65" s="7">
        <f t="shared" si="2"/>
        <v>12367.054167697255</v>
      </c>
      <c r="H65" s="6">
        <f t="shared" si="1"/>
        <v>1007172.8914172645</v>
      </c>
    </row>
    <row r="66" spans="1:8">
      <c r="A66" s="5">
        <v>44293</v>
      </c>
      <c r="B66" s="6">
        <v>81.319999999999993</v>
      </c>
      <c r="C66" s="6">
        <v>83.1</v>
      </c>
      <c r="D66" s="6">
        <v>80.349999999999994</v>
      </c>
      <c r="E66" s="6">
        <v>82.2</v>
      </c>
      <c r="F66" s="7"/>
      <c r="G66" s="7">
        <f t="shared" si="2"/>
        <v>12367.054167697255</v>
      </c>
      <c r="H66" s="6">
        <f t="shared" si="1"/>
        <v>1016571.8525847144</v>
      </c>
    </row>
    <row r="67" spans="1:8">
      <c r="A67" s="5">
        <v>44294</v>
      </c>
      <c r="B67" s="6">
        <v>83.32</v>
      </c>
      <c r="C67" s="6">
        <v>83.79</v>
      </c>
      <c r="D67" s="6">
        <v>82.44</v>
      </c>
      <c r="E67" s="6">
        <v>83.35</v>
      </c>
      <c r="F67" s="7"/>
      <c r="G67" s="7">
        <f t="shared" si="2"/>
        <v>12367.054167697255</v>
      </c>
      <c r="H67" s="6">
        <f t="shared" si="1"/>
        <v>1030793.9648775662</v>
      </c>
    </row>
    <row r="68" spans="1:8">
      <c r="A68" s="5">
        <v>44295</v>
      </c>
      <c r="B68" s="6">
        <v>82.8</v>
      </c>
      <c r="C68" s="6">
        <v>83.59</v>
      </c>
      <c r="D68" s="6">
        <v>82.16</v>
      </c>
      <c r="E68" s="6">
        <v>82.76</v>
      </c>
      <c r="F68" s="7"/>
      <c r="G68" s="7">
        <f t="shared" si="2"/>
        <v>12367.054167697255</v>
      </c>
      <c r="H68" s="6">
        <f t="shared" si="1"/>
        <v>1023497.4029186249</v>
      </c>
    </row>
    <row r="69" spans="1:8">
      <c r="A69" s="5">
        <v>44298</v>
      </c>
      <c r="B69" s="6">
        <v>82.06</v>
      </c>
      <c r="C69" s="6">
        <v>82.18</v>
      </c>
      <c r="D69" s="6">
        <v>78.03</v>
      </c>
      <c r="E69" s="6">
        <v>78.58</v>
      </c>
      <c r="F69" s="7"/>
      <c r="G69" s="7">
        <f t="shared" si="2"/>
        <v>12367.054167697255</v>
      </c>
      <c r="H69" s="6">
        <f t="shared" si="1"/>
        <v>971803.11649765028</v>
      </c>
    </row>
    <row r="70" spans="1:8">
      <c r="A70" s="5">
        <v>44299</v>
      </c>
      <c r="B70" s="6">
        <v>79.67</v>
      </c>
      <c r="C70" s="6">
        <v>80.72</v>
      </c>
      <c r="D70" s="6">
        <v>78.98</v>
      </c>
      <c r="E70" s="6">
        <v>80.19</v>
      </c>
      <c r="F70" s="7"/>
      <c r="G70" s="7">
        <f t="shared" si="2"/>
        <v>12367.054167697255</v>
      </c>
      <c r="H70" s="6">
        <f t="shared" si="1"/>
        <v>991714.07370764285</v>
      </c>
    </row>
    <row r="71" spans="1:8">
      <c r="A71" s="5">
        <v>44300</v>
      </c>
      <c r="B71" s="6">
        <v>79.88</v>
      </c>
      <c r="C71" s="6">
        <v>80.13</v>
      </c>
      <c r="D71" s="6">
        <v>77.94</v>
      </c>
      <c r="E71" s="6">
        <v>78.55</v>
      </c>
      <c r="F71" s="7"/>
      <c r="G71" s="7">
        <f t="shared" si="2"/>
        <v>12367.054167697255</v>
      </c>
      <c r="H71" s="6">
        <f t="shared" si="1"/>
        <v>971432.10487261938</v>
      </c>
    </row>
    <row r="72" spans="1:8">
      <c r="A72" s="5">
        <v>44301</v>
      </c>
      <c r="B72" s="6">
        <v>80.319999999999993</v>
      </c>
      <c r="C72" s="6">
        <v>83.95</v>
      </c>
      <c r="D72" s="6">
        <v>79.97</v>
      </c>
      <c r="E72" s="6">
        <v>83.01</v>
      </c>
      <c r="F72" s="7"/>
      <c r="G72" s="7">
        <f t="shared" si="2"/>
        <v>12367.054167697255</v>
      </c>
      <c r="H72" s="6">
        <f t="shared" si="1"/>
        <v>1026589.1664605492</v>
      </c>
    </row>
    <row r="73" spans="1:8">
      <c r="A73" s="5">
        <v>44302</v>
      </c>
      <c r="B73" s="6">
        <v>83.3</v>
      </c>
      <c r="C73" s="6">
        <v>83.59</v>
      </c>
      <c r="D73" s="6">
        <v>81.53</v>
      </c>
      <c r="E73" s="6">
        <v>82.15</v>
      </c>
      <c r="F73" s="7"/>
      <c r="G73" s="7">
        <f t="shared" si="2"/>
        <v>12367.054167697255</v>
      </c>
      <c r="H73" s="6">
        <f t="shared" si="1"/>
        <v>1015953.4998763296</v>
      </c>
    </row>
    <row r="74" spans="1:8">
      <c r="A74" s="5">
        <v>44305</v>
      </c>
      <c r="B74" s="6">
        <v>82.13</v>
      </c>
      <c r="C74" s="6">
        <v>83.18</v>
      </c>
      <c r="D74" s="6">
        <v>80.39</v>
      </c>
      <c r="E74" s="6">
        <v>81.11</v>
      </c>
      <c r="F74" s="7"/>
      <c r="G74" s="7">
        <f t="shared" si="2"/>
        <v>12367.054167697255</v>
      </c>
      <c r="H74" s="6">
        <f t="shared" si="1"/>
        <v>1003091.7635419244</v>
      </c>
    </row>
    <row r="75" spans="1:8">
      <c r="A75" s="5">
        <v>44306</v>
      </c>
      <c r="B75" s="6">
        <v>80.819999999999993</v>
      </c>
      <c r="C75" s="6">
        <v>81.11</v>
      </c>
      <c r="D75" s="6">
        <v>78.510000000000005</v>
      </c>
      <c r="E75" s="6">
        <v>79.27</v>
      </c>
      <c r="F75" s="7"/>
      <c r="G75" s="7">
        <f t="shared" si="2"/>
        <v>12367.054167697255</v>
      </c>
      <c r="H75" s="6">
        <f t="shared" si="1"/>
        <v>980336.3838733614</v>
      </c>
    </row>
    <row r="76" spans="1:8">
      <c r="A76" s="5">
        <v>44307</v>
      </c>
      <c r="B76" s="6">
        <v>78.989999999999995</v>
      </c>
      <c r="C76" s="6">
        <v>81.66</v>
      </c>
      <c r="D76" s="6">
        <v>78.86</v>
      </c>
      <c r="E76" s="6">
        <v>81.61</v>
      </c>
      <c r="F76" s="7"/>
      <c r="G76" s="7">
        <f t="shared" si="2"/>
        <v>12367.054167697255</v>
      </c>
      <c r="H76" s="6">
        <f t="shared" si="1"/>
        <v>1009275.290625773</v>
      </c>
    </row>
    <row r="77" spans="1:8">
      <c r="A77" s="5">
        <v>44308</v>
      </c>
      <c r="B77" s="6">
        <v>81.61</v>
      </c>
      <c r="C77" s="6">
        <v>81.790000000000006</v>
      </c>
      <c r="D77" s="6">
        <v>78.59</v>
      </c>
      <c r="E77" s="6">
        <v>79.06</v>
      </c>
      <c r="F77" s="7"/>
      <c r="G77" s="7">
        <f t="shared" si="2"/>
        <v>12367.054167697255</v>
      </c>
      <c r="H77" s="6">
        <f t="shared" si="1"/>
        <v>977739.30249814503</v>
      </c>
    </row>
    <row r="78" spans="1:8">
      <c r="A78" s="5">
        <v>44309</v>
      </c>
      <c r="B78" s="6">
        <v>80.209999999999994</v>
      </c>
      <c r="C78" s="6">
        <v>83.3</v>
      </c>
      <c r="D78" s="6">
        <v>79.959999999999994</v>
      </c>
      <c r="E78" s="6">
        <v>82.76</v>
      </c>
      <c r="F78" s="7"/>
      <c r="G78" s="7">
        <f t="shared" si="2"/>
        <v>12367.054167697255</v>
      </c>
      <c r="H78" s="6">
        <f t="shared" si="1"/>
        <v>1023497.4029186249</v>
      </c>
    </row>
    <row r="79" spans="1:8">
      <c r="A79" s="5">
        <v>44312</v>
      </c>
      <c r="B79" s="6">
        <v>83.35</v>
      </c>
      <c r="C79" s="6">
        <v>85.9</v>
      </c>
      <c r="D79" s="6">
        <v>82.7</v>
      </c>
      <c r="E79" s="6">
        <v>85.41</v>
      </c>
      <c r="F79" s="7"/>
      <c r="G79" s="7">
        <f t="shared" si="2"/>
        <v>12367.054167697255</v>
      </c>
      <c r="H79" s="6">
        <f t="shared" si="1"/>
        <v>1056270.0964630225</v>
      </c>
    </row>
    <row r="80" spans="1:8">
      <c r="A80" s="5">
        <v>44313</v>
      </c>
      <c r="B80" s="6">
        <v>85.67</v>
      </c>
      <c r="C80" s="6">
        <v>87.15</v>
      </c>
      <c r="D80" s="6">
        <v>85.13</v>
      </c>
      <c r="E80" s="6">
        <v>85.21</v>
      </c>
      <c r="F80" s="7"/>
      <c r="G80" s="7">
        <f t="shared" si="2"/>
        <v>12367.054167697255</v>
      </c>
      <c r="H80" s="6">
        <f t="shared" si="1"/>
        <v>1053796.6856294831</v>
      </c>
    </row>
    <row r="81" spans="1:8">
      <c r="A81" s="5">
        <v>44314</v>
      </c>
      <c r="B81" s="6">
        <v>88.85</v>
      </c>
      <c r="C81" s="6">
        <v>89.2</v>
      </c>
      <c r="D81" s="6">
        <v>83.92</v>
      </c>
      <c r="E81" s="6">
        <v>84.02</v>
      </c>
      <c r="F81" s="7"/>
      <c r="G81" s="7">
        <f t="shared" si="2"/>
        <v>12367.054167697255</v>
      </c>
      <c r="H81" s="6">
        <f t="shared" si="1"/>
        <v>1039079.8911699234</v>
      </c>
    </row>
    <row r="82" spans="1:8">
      <c r="A82" s="5">
        <v>44315</v>
      </c>
      <c r="B82" s="6">
        <v>84.7</v>
      </c>
      <c r="C82" s="6">
        <v>85.27</v>
      </c>
      <c r="D82" s="6">
        <v>82.63</v>
      </c>
      <c r="E82" s="6">
        <v>83.91</v>
      </c>
      <c r="F82" s="7"/>
      <c r="G82" s="7">
        <f t="shared" si="2"/>
        <v>12367.054167697255</v>
      </c>
      <c r="H82" s="6">
        <f t="shared" si="1"/>
        <v>1037719.5152114766</v>
      </c>
    </row>
    <row r="83" spans="1:8">
      <c r="A83" s="5">
        <v>44316</v>
      </c>
      <c r="B83" s="6">
        <v>82.97</v>
      </c>
      <c r="C83" s="6">
        <v>84.1</v>
      </c>
      <c r="D83" s="6">
        <v>81.42</v>
      </c>
      <c r="E83" s="6">
        <v>81.62</v>
      </c>
      <c r="F83" s="7"/>
      <c r="G83" s="7">
        <f t="shared" si="2"/>
        <v>12367.054167697255</v>
      </c>
      <c r="H83" s="6">
        <f t="shared" si="1"/>
        <v>1009398.9611674501</v>
      </c>
    </row>
    <row r="84" spans="1:8">
      <c r="A84" s="5">
        <v>44319</v>
      </c>
      <c r="B84" s="6">
        <v>81.97</v>
      </c>
      <c r="C84" s="6">
        <v>82</v>
      </c>
      <c r="D84" s="6">
        <v>78.459999999999994</v>
      </c>
      <c r="E84" s="6">
        <v>78.55</v>
      </c>
      <c r="F84" s="7"/>
      <c r="G84" s="7">
        <f t="shared" si="2"/>
        <v>12367.054167697255</v>
      </c>
      <c r="H84" s="6">
        <f t="shared" si="1"/>
        <v>971432.10487261938</v>
      </c>
    </row>
    <row r="85" spans="1:8">
      <c r="A85" s="5">
        <v>44320</v>
      </c>
      <c r="B85" s="6">
        <v>77.95</v>
      </c>
      <c r="C85" s="6">
        <v>78.67</v>
      </c>
      <c r="D85" s="6">
        <v>77.040000000000006</v>
      </c>
      <c r="E85" s="6">
        <v>78.61</v>
      </c>
      <c r="F85" s="7"/>
      <c r="G85" s="7">
        <f t="shared" si="2"/>
        <v>12367.054167697255</v>
      </c>
      <c r="H85" s="6">
        <f t="shared" si="1"/>
        <v>972174.12812268129</v>
      </c>
    </row>
    <row r="86" spans="1:8">
      <c r="A86" s="5">
        <v>44321</v>
      </c>
      <c r="B86" s="6">
        <v>79.05</v>
      </c>
      <c r="C86" s="6">
        <v>79.3</v>
      </c>
      <c r="D86" s="6">
        <v>77.36</v>
      </c>
      <c r="E86" s="6">
        <v>77.83</v>
      </c>
      <c r="F86" s="7"/>
      <c r="G86" s="7">
        <f t="shared" si="2"/>
        <v>12367.054167697255</v>
      </c>
      <c r="H86" s="6">
        <f t="shared" si="1"/>
        <v>962527.82587187737</v>
      </c>
    </row>
    <row r="87" spans="1:8">
      <c r="A87" s="5">
        <v>44322</v>
      </c>
      <c r="B87" s="6">
        <v>77.63</v>
      </c>
      <c r="C87" s="6">
        <v>78.06</v>
      </c>
      <c r="D87" s="6">
        <v>76.47</v>
      </c>
      <c r="E87" s="6">
        <v>77.89</v>
      </c>
      <c r="F87" s="7"/>
      <c r="G87" s="7">
        <f t="shared" si="2"/>
        <v>12367.054167697255</v>
      </c>
      <c r="H87" s="6">
        <f t="shared" si="1"/>
        <v>963269.84912193927</v>
      </c>
    </row>
    <row r="88" spans="1:8">
      <c r="A88" s="5">
        <v>44323</v>
      </c>
      <c r="B88" s="6">
        <v>78.75</v>
      </c>
      <c r="C88" s="6">
        <v>79.569999999999993</v>
      </c>
      <c r="D88" s="6">
        <v>78.22</v>
      </c>
      <c r="E88" s="6">
        <v>78.81</v>
      </c>
      <c r="F88" s="7"/>
      <c r="G88" s="7">
        <f t="shared" si="2"/>
        <v>12367.054167697255</v>
      </c>
      <c r="H88" s="6">
        <f t="shared" si="1"/>
        <v>974647.53895622073</v>
      </c>
    </row>
    <row r="89" spans="1:8">
      <c r="A89" s="5">
        <v>44326</v>
      </c>
      <c r="B89" s="6">
        <v>78.2</v>
      </c>
      <c r="C89" s="6">
        <v>78.3</v>
      </c>
      <c r="D89" s="6">
        <v>75.92</v>
      </c>
      <c r="E89" s="6">
        <v>75.989999999999995</v>
      </c>
      <c r="F89" s="7"/>
      <c r="G89" s="7">
        <f t="shared" si="2"/>
        <v>12367.054167697255</v>
      </c>
      <c r="H89" s="6">
        <f t="shared" si="1"/>
        <v>939772.44620331435</v>
      </c>
    </row>
    <row r="90" spans="1:8">
      <c r="A90" s="5">
        <v>44327</v>
      </c>
      <c r="B90" s="6">
        <v>73.569999999999993</v>
      </c>
      <c r="C90" s="6">
        <v>76.930000000000007</v>
      </c>
      <c r="D90" s="6">
        <v>72.75</v>
      </c>
      <c r="E90" s="6">
        <v>76.83</v>
      </c>
      <c r="F90" s="7"/>
      <c r="G90" s="7">
        <f t="shared" si="2"/>
        <v>12367.054167697255</v>
      </c>
      <c r="H90" s="6">
        <f t="shared" si="1"/>
        <v>950160.77170418005</v>
      </c>
    </row>
    <row r="91" spans="1:8">
      <c r="A91" s="5">
        <v>44328</v>
      </c>
      <c r="B91" s="6">
        <v>75.09</v>
      </c>
      <c r="C91" s="6">
        <v>76.13</v>
      </c>
      <c r="D91" s="6">
        <v>74.16</v>
      </c>
      <c r="E91" s="6">
        <v>74.64</v>
      </c>
      <c r="F91" s="7"/>
      <c r="G91" s="7">
        <f t="shared" si="2"/>
        <v>12367.054167697255</v>
      </c>
      <c r="H91" s="6">
        <f t="shared" si="1"/>
        <v>923076.92307692312</v>
      </c>
    </row>
    <row r="92" spans="1:8">
      <c r="A92" s="5">
        <v>44329</v>
      </c>
      <c r="B92" s="6">
        <v>75.209999999999994</v>
      </c>
      <c r="C92" s="6">
        <v>75.7</v>
      </c>
      <c r="D92" s="6">
        <v>72.5</v>
      </c>
      <c r="E92" s="6">
        <v>73.09</v>
      </c>
      <c r="F92" s="7"/>
      <c r="G92" s="7">
        <f t="shared" si="2"/>
        <v>12367.054167697255</v>
      </c>
      <c r="H92" s="6">
        <f t="shared" si="1"/>
        <v>903907.98911699245</v>
      </c>
    </row>
    <row r="93" spans="1:8">
      <c r="A93" s="5">
        <v>44330</v>
      </c>
      <c r="B93" s="6">
        <v>74.02</v>
      </c>
      <c r="C93" s="6">
        <v>75.03</v>
      </c>
      <c r="D93" s="6">
        <v>72.72</v>
      </c>
      <c r="E93" s="6">
        <v>74.59</v>
      </c>
      <c r="F93" s="7"/>
      <c r="G93" s="7">
        <f t="shared" si="2"/>
        <v>12367.054167697255</v>
      </c>
      <c r="H93" s="6">
        <f t="shared" si="1"/>
        <v>922458.57036853826</v>
      </c>
    </row>
    <row r="94" spans="1:8">
      <c r="A94" s="5">
        <v>44333</v>
      </c>
      <c r="B94" s="6">
        <v>74.22</v>
      </c>
      <c r="C94" s="6">
        <v>75.52</v>
      </c>
      <c r="D94" s="6">
        <v>73.41</v>
      </c>
      <c r="E94" s="6">
        <v>74.650000000000006</v>
      </c>
      <c r="F94" s="7"/>
      <c r="G94" s="7">
        <f t="shared" si="2"/>
        <v>12367.054167697255</v>
      </c>
      <c r="H94" s="6">
        <f t="shared" si="1"/>
        <v>923200.59361860016</v>
      </c>
    </row>
    <row r="95" spans="1:8">
      <c r="A95" s="5">
        <v>44334</v>
      </c>
      <c r="B95" s="6">
        <v>74.739999999999995</v>
      </c>
      <c r="C95" s="6">
        <v>75.77</v>
      </c>
      <c r="D95" s="6">
        <v>74.239999999999995</v>
      </c>
      <c r="E95" s="6">
        <v>74.44</v>
      </c>
      <c r="F95" s="7"/>
      <c r="G95" s="7">
        <f t="shared" si="2"/>
        <v>12367.054167697255</v>
      </c>
      <c r="H95" s="6">
        <f t="shared" si="1"/>
        <v>920603.51224338368</v>
      </c>
    </row>
    <row r="96" spans="1:8">
      <c r="A96" s="5">
        <v>44335</v>
      </c>
      <c r="B96" s="6">
        <v>73.16</v>
      </c>
      <c r="C96" s="6">
        <v>76.97</v>
      </c>
      <c r="D96" s="6">
        <v>72.760000000000005</v>
      </c>
      <c r="E96" s="6">
        <v>76.23</v>
      </c>
      <c r="F96" s="7"/>
      <c r="G96" s="7">
        <f t="shared" si="2"/>
        <v>12367.054167697255</v>
      </c>
      <c r="H96" s="6">
        <f t="shared" si="1"/>
        <v>942740.53920356184</v>
      </c>
    </row>
    <row r="97" spans="1:8">
      <c r="A97" s="5">
        <v>44336</v>
      </c>
      <c r="B97" s="6">
        <v>76.81</v>
      </c>
      <c r="C97" s="6">
        <v>78.27</v>
      </c>
      <c r="D97" s="6">
        <v>76.25</v>
      </c>
      <c r="E97" s="6">
        <v>78.06</v>
      </c>
      <c r="F97" s="7"/>
      <c r="G97" s="7">
        <f t="shared" si="2"/>
        <v>12367.054167697255</v>
      </c>
      <c r="H97" s="6">
        <f t="shared" si="1"/>
        <v>965372.24833044782</v>
      </c>
    </row>
    <row r="98" spans="1:8">
      <c r="A98" s="5">
        <v>44337</v>
      </c>
      <c r="B98" s="6">
        <v>78.55</v>
      </c>
      <c r="C98" s="6">
        <v>78.81</v>
      </c>
      <c r="D98" s="6">
        <v>77.040000000000006</v>
      </c>
      <c r="E98" s="6">
        <v>77.17</v>
      </c>
      <c r="F98" s="7"/>
      <c r="G98" s="7">
        <f t="shared" si="2"/>
        <v>12367.054167697255</v>
      </c>
      <c r="H98" s="6">
        <f t="shared" si="1"/>
        <v>954365.57012119726</v>
      </c>
    </row>
    <row r="99" spans="1:8">
      <c r="A99" s="5">
        <v>44340</v>
      </c>
      <c r="B99" s="6">
        <v>77.260000000000005</v>
      </c>
      <c r="C99" s="6">
        <v>78.010000000000005</v>
      </c>
      <c r="D99" s="6">
        <v>76.8</v>
      </c>
      <c r="E99" s="6">
        <v>77.44</v>
      </c>
      <c r="F99" s="7"/>
      <c r="G99" s="7">
        <f t="shared" si="2"/>
        <v>12367.054167697255</v>
      </c>
      <c r="H99" s="6">
        <f t="shared" si="1"/>
        <v>957704.67474647542</v>
      </c>
    </row>
    <row r="100" spans="1:8">
      <c r="A100" s="5">
        <v>44341</v>
      </c>
      <c r="B100" s="6">
        <v>77.33</v>
      </c>
      <c r="C100" s="6">
        <v>78.77</v>
      </c>
      <c r="D100" s="6">
        <v>76.84</v>
      </c>
      <c r="E100" s="6">
        <v>77.86</v>
      </c>
      <c r="F100" s="7"/>
      <c r="G100" s="7">
        <f t="shared" si="2"/>
        <v>12367.054167697255</v>
      </c>
      <c r="H100" s="6">
        <f t="shared" si="1"/>
        <v>962898.83749690827</v>
      </c>
    </row>
    <row r="101" spans="1:8">
      <c r="A101" s="5">
        <v>44342</v>
      </c>
      <c r="B101" s="6">
        <v>77.83</v>
      </c>
      <c r="C101" s="6">
        <v>78.59</v>
      </c>
      <c r="D101" s="6">
        <v>77.59</v>
      </c>
      <c r="E101" s="6">
        <v>78.34</v>
      </c>
      <c r="F101" s="7"/>
      <c r="G101" s="7">
        <f t="shared" si="2"/>
        <v>12367.054167697255</v>
      </c>
      <c r="H101" s="6">
        <f t="shared" si="1"/>
        <v>968835.02349740302</v>
      </c>
    </row>
    <row r="102" spans="1:8">
      <c r="A102" s="5">
        <v>44343</v>
      </c>
      <c r="B102" s="6">
        <v>78.11</v>
      </c>
      <c r="C102" s="6">
        <v>78.430000000000007</v>
      </c>
      <c r="D102" s="6">
        <v>77.47</v>
      </c>
      <c r="E102" s="6">
        <v>78.42</v>
      </c>
      <c r="F102" s="7"/>
      <c r="G102" s="7">
        <f t="shared" si="2"/>
        <v>12367.054167697255</v>
      </c>
      <c r="H102" s="6">
        <f t="shared" si="1"/>
        <v>969824.38783081877</v>
      </c>
    </row>
    <row r="103" spans="1:8">
      <c r="A103" s="5">
        <v>44344</v>
      </c>
      <c r="B103" s="6">
        <v>78.66</v>
      </c>
      <c r="C103" s="6">
        <v>81.09</v>
      </c>
      <c r="D103" s="6">
        <v>78.66</v>
      </c>
      <c r="E103" s="6">
        <v>80.08</v>
      </c>
      <c r="F103" s="7"/>
      <c r="G103" s="7">
        <f t="shared" si="2"/>
        <v>12367.054167697255</v>
      </c>
      <c r="H103" s="6">
        <f t="shared" si="1"/>
        <v>990353.6977491962</v>
      </c>
    </row>
    <row r="104" spans="1:8">
      <c r="A104" s="5">
        <v>44348</v>
      </c>
      <c r="B104" s="6">
        <v>81.010000000000005</v>
      </c>
      <c r="C104" s="6">
        <v>82.91</v>
      </c>
      <c r="D104" s="6">
        <v>80.66</v>
      </c>
      <c r="E104" s="6">
        <v>80.81</v>
      </c>
      <c r="F104" s="7"/>
      <c r="G104" s="7">
        <f t="shared" si="2"/>
        <v>12367.054167697255</v>
      </c>
      <c r="H104" s="6">
        <f t="shared" si="1"/>
        <v>999381.64729161526</v>
      </c>
    </row>
    <row r="105" spans="1:8">
      <c r="A105" s="5">
        <v>44349</v>
      </c>
      <c r="B105" s="6">
        <v>81</v>
      </c>
      <c r="C105" s="6">
        <v>82.6</v>
      </c>
      <c r="D105" s="6">
        <v>80.66</v>
      </c>
      <c r="E105" s="6">
        <v>81.97</v>
      </c>
      <c r="F105" s="7"/>
      <c r="G105" s="7">
        <f t="shared" si="2"/>
        <v>12367.054167697255</v>
      </c>
      <c r="H105" s="6">
        <f t="shared" si="1"/>
        <v>1013727.430126144</v>
      </c>
    </row>
    <row r="106" spans="1:8">
      <c r="A106" s="5">
        <v>44350</v>
      </c>
      <c r="B106" s="6">
        <v>81.13</v>
      </c>
      <c r="C106" s="6">
        <v>81.89</v>
      </c>
      <c r="D106" s="6">
        <v>80.260000000000005</v>
      </c>
      <c r="E106" s="6">
        <v>80.28</v>
      </c>
      <c r="F106" s="7"/>
      <c r="G106" s="7">
        <f t="shared" si="2"/>
        <v>12367.054167697255</v>
      </c>
      <c r="H106" s="6">
        <f t="shared" si="1"/>
        <v>992827.10858273564</v>
      </c>
    </row>
    <row r="107" spans="1:8">
      <c r="A107" s="5">
        <v>44351</v>
      </c>
      <c r="B107" s="6">
        <v>80.92</v>
      </c>
      <c r="C107" s="6">
        <v>82.19</v>
      </c>
      <c r="D107" s="6">
        <v>80.81</v>
      </c>
      <c r="E107" s="6">
        <v>81.58</v>
      </c>
      <c r="F107" s="7"/>
      <c r="G107" s="7">
        <f t="shared" si="2"/>
        <v>12367.054167697255</v>
      </c>
      <c r="H107" s="6">
        <f t="shared" si="1"/>
        <v>1008904.279000742</v>
      </c>
    </row>
    <row r="108" spans="1:8">
      <c r="A108" s="5">
        <v>44354</v>
      </c>
      <c r="B108" s="6">
        <v>81.400000000000006</v>
      </c>
      <c r="C108" s="6">
        <v>81.680000000000007</v>
      </c>
      <c r="D108" s="6">
        <v>80.38</v>
      </c>
      <c r="E108" s="6">
        <v>81.349999999999994</v>
      </c>
      <c r="F108" s="7"/>
      <c r="G108" s="7">
        <f t="shared" si="2"/>
        <v>12367.054167697255</v>
      </c>
      <c r="H108" s="6">
        <f t="shared" ref="H108:H171" si="3">E108*G108</f>
        <v>1006059.8565421717</v>
      </c>
    </row>
    <row r="109" spans="1:8">
      <c r="A109" s="5">
        <v>44355</v>
      </c>
      <c r="B109" s="6">
        <v>81.87</v>
      </c>
      <c r="C109" s="6">
        <v>82.65</v>
      </c>
      <c r="D109" s="6">
        <v>80.45</v>
      </c>
      <c r="E109" s="6">
        <v>80.89</v>
      </c>
      <c r="F109" s="7"/>
      <c r="G109" s="7">
        <f t="shared" si="2"/>
        <v>12367.054167697255</v>
      </c>
      <c r="H109" s="6">
        <f t="shared" si="3"/>
        <v>1000371.011625031</v>
      </c>
    </row>
    <row r="110" spans="1:8">
      <c r="A110" s="5">
        <v>44356</v>
      </c>
      <c r="B110" s="6">
        <v>81.09</v>
      </c>
      <c r="C110" s="6">
        <v>81.680000000000007</v>
      </c>
      <c r="D110" s="6">
        <v>79.8</v>
      </c>
      <c r="E110" s="6">
        <v>79.959999999999994</v>
      </c>
      <c r="F110" s="7"/>
      <c r="G110" s="7">
        <f t="shared" si="2"/>
        <v>12367.054167697255</v>
      </c>
      <c r="H110" s="6">
        <f t="shared" si="3"/>
        <v>988869.6512490724</v>
      </c>
    </row>
    <row r="111" spans="1:8">
      <c r="A111" s="5">
        <v>44357</v>
      </c>
      <c r="B111" s="6">
        <v>80.02</v>
      </c>
      <c r="C111" s="6">
        <v>81.709999999999994</v>
      </c>
      <c r="D111" s="6">
        <v>79.7</v>
      </c>
      <c r="E111" s="6">
        <v>81.56</v>
      </c>
      <c r="F111" s="7"/>
      <c r="G111" s="7">
        <f t="shared" si="2"/>
        <v>12367.054167697255</v>
      </c>
      <c r="H111" s="6">
        <f t="shared" si="3"/>
        <v>1008656.9379173882</v>
      </c>
    </row>
    <row r="112" spans="1:8">
      <c r="A112" s="5">
        <v>44358</v>
      </c>
      <c r="B112" s="6">
        <v>81.61</v>
      </c>
      <c r="C112" s="6">
        <v>82.33</v>
      </c>
      <c r="D112" s="6">
        <v>80.7</v>
      </c>
      <c r="E112" s="6">
        <v>81.31</v>
      </c>
      <c r="F112" s="7"/>
      <c r="G112" s="7">
        <f t="shared" ref="G112:G175" si="4">G111</f>
        <v>12367.054167697255</v>
      </c>
      <c r="H112" s="6">
        <f t="shared" si="3"/>
        <v>1005565.1743754639</v>
      </c>
    </row>
    <row r="113" spans="1:10">
      <c r="A113" s="5">
        <v>44361</v>
      </c>
      <c r="B113" s="6">
        <v>81.510000000000005</v>
      </c>
      <c r="C113" s="6">
        <v>81.55</v>
      </c>
      <c r="D113" s="6">
        <v>80.2</v>
      </c>
      <c r="E113" s="6">
        <v>81.55</v>
      </c>
      <c r="F113" s="7"/>
      <c r="G113" s="7">
        <f t="shared" si="4"/>
        <v>12367.054167697255</v>
      </c>
      <c r="H113" s="6">
        <f t="shared" si="3"/>
        <v>1008533.2673757111</v>
      </c>
    </row>
    <row r="114" spans="1:10">
      <c r="A114" s="5">
        <v>44362</v>
      </c>
      <c r="B114" s="6">
        <v>81.59</v>
      </c>
      <c r="C114" s="6">
        <v>81.680000000000007</v>
      </c>
      <c r="D114" s="6">
        <v>80.23</v>
      </c>
      <c r="E114" s="6">
        <v>80.47</v>
      </c>
      <c r="F114" s="7"/>
      <c r="G114" s="7">
        <f t="shared" si="4"/>
        <v>12367.054167697255</v>
      </c>
      <c r="H114" s="6">
        <f t="shared" si="3"/>
        <v>995176.84887459816</v>
      </c>
    </row>
    <row r="115" spans="1:10">
      <c r="A115" s="5">
        <v>44363</v>
      </c>
      <c r="B115" s="6">
        <v>80.75</v>
      </c>
      <c r="C115" s="6">
        <v>81.45</v>
      </c>
      <c r="D115" s="6">
        <v>78.959999999999994</v>
      </c>
      <c r="E115" s="6">
        <v>80.11</v>
      </c>
      <c r="F115" s="7"/>
      <c r="G115" s="7">
        <f t="shared" si="4"/>
        <v>12367.054167697255</v>
      </c>
      <c r="H115" s="6">
        <f t="shared" si="3"/>
        <v>990724.7093742271</v>
      </c>
    </row>
    <row r="116" spans="1:10">
      <c r="A116" s="5">
        <v>44364</v>
      </c>
      <c r="B116" s="6">
        <v>80.77</v>
      </c>
      <c r="C116" s="6">
        <v>85.37</v>
      </c>
      <c r="D116" s="6">
        <v>80.569999999999993</v>
      </c>
      <c r="E116" s="6">
        <v>84.56</v>
      </c>
      <c r="F116" s="7"/>
      <c r="G116" s="7">
        <f t="shared" si="4"/>
        <v>12367.054167697255</v>
      </c>
      <c r="H116" s="6">
        <f t="shared" si="3"/>
        <v>1045758.1004204799</v>
      </c>
    </row>
    <row r="117" spans="1:10">
      <c r="A117" s="5">
        <v>44365</v>
      </c>
      <c r="B117" s="6">
        <v>84.28</v>
      </c>
      <c r="C117" s="6">
        <v>85.77</v>
      </c>
      <c r="D117" s="6">
        <v>83.48</v>
      </c>
      <c r="E117" s="6">
        <v>84.65</v>
      </c>
      <c r="F117" s="7"/>
      <c r="G117" s="7">
        <f t="shared" si="4"/>
        <v>12367.054167697255</v>
      </c>
      <c r="H117" s="6">
        <f t="shared" si="3"/>
        <v>1046871.1352955727</v>
      </c>
    </row>
    <row r="118" spans="1:10">
      <c r="A118" s="5">
        <v>44368</v>
      </c>
      <c r="B118" s="6">
        <v>83.49</v>
      </c>
      <c r="C118" s="6">
        <v>84.19</v>
      </c>
      <c r="D118" s="6">
        <v>82.21</v>
      </c>
      <c r="E118" s="6">
        <v>82.59</v>
      </c>
      <c r="F118" s="7"/>
      <c r="G118" s="7">
        <f t="shared" si="4"/>
        <v>12367.054167697255</v>
      </c>
      <c r="H118" s="6">
        <f t="shared" si="3"/>
        <v>1021395.0037101164</v>
      </c>
    </row>
    <row r="119" spans="1:10">
      <c r="A119" s="5">
        <v>44369</v>
      </c>
      <c r="B119" s="6">
        <v>82.9</v>
      </c>
      <c r="C119" s="6">
        <v>84.04</v>
      </c>
      <c r="D119" s="6">
        <v>82.48</v>
      </c>
      <c r="E119" s="6">
        <v>83.58</v>
      </c>
      <c r="F119" s="7"/>
      <c r="G119" s="7">
        <f t="shared" si="4"/>
        <v>12367.054167697255</v>
      </c>
      <c r="H119" s="6">
        <f t="shared" si="3"/>
        <v>1033638.3873361365</v>
      </c>
    </row>
    <row r="120" spans="1:10">
      <c r="A120" s="5">
        <v>44370</v>
      </c>
      <c r="B120" s="6">
        <v>83.83</v>
      </c>
      <c r="C120" s="6">
        <v>84.49</v>
      </c>
      <c r="D120" s="6">
        <v>83.16</v>
      </c>
      <c r="E120" s="6">
        <v>83.82</v>
      </c>
      <c r="F120" s="7"/>
      <c r="G120" s="7">
        <f t="shared" si="4"/>
        <v>12367.054167697255</v>
      </c>
      <c r="H120" s="6">
        <f t="shared" si="3"/>
        <v>1036606.4803363838</v>
      </c>
    </row>
    <row r="121" spans="1:10">
      <c r="A121" s="5">
        <v>44371</v>
      </c>
      <c r="B121" s="6">
        <v>84.39</v>
      </c>
      <c r="C121" s="6">
        <v>87.14</v>
      </c>
      <c r="D121" s="6">
        <v>84.37</v>
      </c>
      <c r="E121" s="6">
        <v>86.1</v>
      </c>
      <c r="F121" s="7"/>
      <c r="G121" s="7">
        <f t="shared" si="4"/>
        <v>12367.054167697255</v>
      </c>
      <c r="H121" s="6">
        <f t="shared" si="3"/>
        <v>1064803.3638387336</v>
      </c>
    </row>
    <row r="122" spans="1:10">
      <c r="A122" s="5">
        <v>44372</v>
      </c>
      <c r="B122" s="6">
        <v>86.34</v>
      </c>
      <c r="C122" s="6">
        <v>86.36</v>
      </c>
      <c r="D122" s="6">
        <v>85.1</v>
      </c>
      <c r="E122" s="6">
        <v>85.62</v>
      </c>
      <c r="F122" s="7"/>
      <c r="G122" s="7">
        <f t="shared" si="4"/>
        <v>12367.054167697255</v>
      </c>
      <c r="H122" s="6">
        <f t="shared" si="3"/>
        <v>1058867.1778382391</v>
      </c>
    </row>
    <row r="123" spans="1:10">
      <c r="A123" s="5">
        <v>44375</v>
      </c>
      <c r="B123" s="6">
        <v>86.38</v>
      </c>
      <c r="C123" s="6">
        <v>88</v>
      </c>
      <c r="D123" s="6">
        <v>86.15</v>
      </c>
      <c r="E123" s="6">
        <v>87.08</v>
      </c>
      <c r="F123" s="7"/>
      <c r="G123" s="7">
        <f t="shared" si="4"/>
        <v>12367.054167697255</v>
      </c>
      <c r="H123" s="6">
        <f t="shared" si="3"/>
        <v>1076923.076923077</v>
      </c>
    </row>
    <row r="124" spans="1:10">
      <c r="A124" s="5">
        <v>44376</v>
      </c>
      <c r="B124" s="6">
        <v>87.41</v>
      </c>
      <c r="C124" s="6">
        <v>90.3</v>
      </c>
      <c r="D124" s="6">
        <v>86.66</v>
      </c>
      <c r="E124" s="6">
        <v>89.52</v>
      </c>
      <c r="F124" s="86"/>
      <c r="G124" s="7">
        <f t="shared" si="4"/>
        <v>12367.054167697255</v>
      </c>
      <c r="H124" s="6">
        <f t="shared" si="3"/>
        <v>1107098.6890922582</v>
      </c>
      <c r="I124" s="8"/>
    </row>
    <row r="125" spans="1:10">
      <c r="A125" s="5">
        <v>44377</v>
      </c>
      <c r="B125" s="6">
        <v>90.82</v>
      </c>
      <c r="C125" s="6">
        <v>94.34</v>
      </c>
      <c r="D125" s="6">
        <v>90.6</v>
      </c>
      <c r="E125" s="6">
        <v>93.93</v>
      </c>
      <c r="F125" s="7"/>
      <c r="G125" s="7">
        <f t="shared" si="4"/>
        <v>12367.054167697255</v>
      </c>
      <c r="H125" s="6">
        <f t="shared" si="3"/>
        <v>1161637.3979718033</v>
      </c>
    </row>
    <row r="126" spans="1:10">
      <c r="A126" s="5">
        <v>44378</v>
      </c>
      <c r="B126" s="6">
        <v>94.04</v>
      </c>
      <c r="C126" s="6">
        <v>94.18</v>
      </c>
      <c r="D126" s="6">
        <v>91.7</v>
      </c>
      <c r="E126" s="6">
        <v>93.31</v>
      </c>
      <c r="F126" s="7"/>
      <c r="G126" s="7">
        <f t="shared" si="4"/>
        <v>12367.054167697255</v>
      </c>
      <c r="H126" s="6">
        <f t="shared" si="3"/>
        <v>1153969.8243878309</v>
      </c>
    </row>
    <row r="127" spans="1:10">
      <c r="A127" s="5">
        <v>44379</v>
      </c>
      <c r="B127" s="6">
        <v>93.28</v>
      </c>
      <c r="C127" s="6">
        <v>95.27</v>
      </c>
      <c r="D127" s="6">
        <v>92.21</v>
      </c>
      <c r="E127" s="6">
        <v>94.7</v>
      </c>
      <c r="F127" s="7"/>
      <c r="G127" s="7">
        <f t="shared" si="4"/>
        <v>12367.054167697255</v>
      </c>
      <c r="H127" s="6">
        <f t="shared" si="3"/>
        <v>1171160.0296809301</v>
      </c>
    </row>
    <row r="128" spans="1:10">
      <c r="A128" s="5">
        <v>44383</v>
      </c>
      <c r="B128" s="6">
        <v>94.88</v>
      </c>
      <c r="C128" s="6">
        <v>95.41</v>
      </c>
      <c r="D128" s="6">
        <v>93.32</v>
      </c>
      <c r="E128" s="6">
        <v>94.47</v>
      </c>
      <c r="F128" s="86"/>
      <c r="G128" s="7">
        <f t="shared" si="4"/>
        <v>12367.054167697255</v>
      </c>
      <c r="H128" s="6">
        <f t="shared" si="3"/>
        <v>1168315.6072223596</v>
      </c>
      <c r="I128" s="17"/>
      <c r="J128" s="8"/>
    </row>
    <row r="129" spans="1:9">
      <c r="A129" s="5">
        <v>44384</v>
      </c>
      <c r="B129" s="6">
        <v>95.02</v>
      </c>
      <c r="C129" s="6">
        <v>95.44</v>
      </c>
      <c r="D129" s="6">
        <v>90.31</v>
      </c>
      <c r="E129" s="6">
        <v>90.54</v>
      </c>
      <c r="F129" s="7"/>
      <c r="G129" s="7">
        <f t="shared" si="4"/>
        <v>12367.054167697255</v>
      </c>
      <c r="H129" s="6">
        <f t="shared" si="3"/>
        <v>1119713.0843433095</v>
      </c>
      <c r="I129" s="8"/>
    </row>
    <row r="130" spans="1:9">
      <c r="A130" s="5">
        <v>44385</v>
      </c>
      <c r="B130" s="6">
        <v>87.86</v>
      </c>
      <c r="C130" s="6">
        <v>90.34</v>
      </c>
      <c r="D130" s="6">
        <v>87.45</v>
      </c>
      <c r="E130" s="6">
        <v>89.74</v>
      </c>
      <c r="F130" s="7"/>
      <c r="G130" s="7">
        <f t="shared" si="4"/>
        <v>12367.054167697255</v>
      </c>
      <c r="H130" s="6">
        <f t="shared" si="3"/>
        <v>1109819.4410091515</v>
      </c>
    </row>
    <row r="131" spans="1:9">
      <c r="A131" s="5">
        <v>44386</v>
      </c>
      <c r="B131" s="6">
        <v>90.04</v>
      </c>
      <c r="C131" s="6">
        <v>91.26</v>
      </c>
      <c r="D131" s="6">
        <v>88.53</v>
      </c>
      <c r="E131" s="6">
        <v>90.9</v>
      </c>
      <c r="F131" s="7"/>
      <c r="G131" s="7">
        <f t="shared" si="4"/>
        <v>12367.054167697255</v>
      </c>
      <c r="H131" s="6">
        <f t="shared" si="3"/>
        <v>1124165.2238436805</v>
      </c>
    </row>
    <row r="132" spans="1:9">
      <c r="A132" s="5">
        <v>44389</v>
      </c>
      <c r="B132" s="6">
        <v>91.22</v>
      </c>
      <c r="C132" s="6">
        <v>91.9</v>
      </c>
      <c r="D132" s="6">
        <v>89.65</v>
      </c>
      <c r="E132" s="6">
        <v>90.81</v>
      </c>
      <c r="F132" s="7"/>
      <c r="G132" s="7">
        <f t="shared" si="4"/>
        <v>12367.054167697255</v>
      </c>
      <c r="H132" s="6">
        <f t="shared" si="3"/>
        <v>1123052.1889685877</v>
      </c>
    </row>
    <row r="133" spans="1:9">
      <c r="A133" s="5">
        <v>44390</v>
      </c>
      <c r="B133" s="6">
        <v>90.48</v>
      </c>
      <c r="C133" s="6">
        <v>91.41</v>
      </c>
      <c r="D133" s="6">
        <v>89.83</v>
      </c>
      <c r="E133" s="6">
        <v>90.26</v>
      </c>
      <c r="F133" s="7"/>
      <c r="G133" s="7">
        <f t="shared" si="4"/>
        <v>12367.054167697255</v>
      </c>
      <c r="H133" s="6">
        <f t="shared" si="3"/>
        <v>1116250.3091763544</v>
      </c>
    </row>
    <row r="134" spans="1:9">
      <c r="A134" s="5">
        <v>44391</v>
      </c>
      <c r="B134" s="6">
        <v>90.76</v>
      </c>
      <c r="C134" s="6">
        <v>91.4</v>
      </c>
      <c r="D134" s="6">
        <v>88.94</v>
      </c>
      <c r="E134" s="6">
        <v>89.05</v>
      </c>
      <c r="F134" s="7"/>
      <c r="G134" s="7">
        <f t="shared" si="4"/>
        <v>12367.054167697255</v>
      </c>
      <c r="H134" s="6">
        <f t="shared" si="3"/>
        <v>1101286.1736334406</v>
      </c>
    </row>
    <row r="135" spans="1:9">
      <c r="A135" s="5">
        <v>44392</v>
      </c>
      <c r="B135" s="6">
        <v>89.78</v>
      </c>
      <c r="C135" s="6">
        <v>89.78</v>
      </c>
      <c r="D135" s="6">
        <v>86.18</v>
      </c>
      <c r="E135" s="6">
        <v>86.93</v>
      </c>
      <c r="F135" s="7"/>
      <c r="G135" s="7">
        <f t="shared" si="4"/>
        <v>12367.054167697255</v>
      </c>
      <c r="H135" s="6">
        <f t="shared" si="3"/>
        <v>1075068.0187979224</v>
      </c>
    </row>
    <row r="136" spans="1:9">
      <c r="A136" s="5">
        <v>44393</v>
      </c>
      <c r="B136" s="6">
        <v>87.32</v>
      </c>
      <c r="C136" s="6">
        <v>88.03</v>
      </c>
      <c r="D136" s="6">
        <v>85.68</v>
      </c>
      <c r="E136" s="6">
        <v>85.89</v>
      </c>
      <c r="F136" s="7"/>
      <c r="G136" s="7">
        <f t="shared" si="4"/>
        <v>12367.054167697255</v>
      </c>
      <c r="H136" s="6">
        <f t="shared" si="3"/>
        <v>1062206.2824635173</v>
      </c>
    </row>
    <row r="137" spans="1:9">
      <c r="A137" s="5">
        <v>44396</v>
      </c>
      <c r="B137" s="6">
        <v>84.99</v>
      </c>
      <c r="C137" s="6">
        <v>87.23</v>
      </c>
      <c r="D137" s="6">
        <v>84.24</v>
      </c>
      <c r="E137" s="6">
        <v>86.58</v>
      </c>
      <c r="F137" s="7"/>
      <c r="G137" s="7">
        <f t="shared" si="4"/>
        <v>12367.054167697255</v>
      </c>
      <c r="H137" s="6">
        <f t="shared" si="3"/>
        <v>1070739.5498392284</v>
      </c>
    </row>
    <row r="138" spans="1:9">
      <c r="A138" s="5">
        <v>44397</v>
      </c>
      <c r="B138" s="6">
        <v>87.09</v>
      </c>
      <c r="C138" s="6">
        <v>87.77</v>
      </c>
      <c r="D138" s="6">
        <v>85.17</v>
      </c>
      <c r="E138" s="6">
        <v>87.11</v>
      </c>
      <c r="F138" s="7"/>
      <c r="G138" s="7">
        <f t="shared" si="4"/>
        <v>12367.054167697255</v>
      </c>
      <c r="H138" s="6">
        <f t="shared" si="3"/>
        <v>1077294.088548108</v>
      </c>
    </row>
    <row r="139" spans="1:9">
      <c r="A139" s="5">
        <v>44398</v>
      </c>
      <c r="B139" s="6">
        <v>87.25</v>
      </c>
      <c r="C139" s="6">
        <v>89.49</v>
      </c>
      <c r="D139" s="6">
        <v>86.9</v>
      </c>
      <c r="E139" s="6">
        <v>89.41</v>
      </c>
      <c r="F139" s="7"/>
      <c r="G139" s="7">
        <f t="shared" si="4"/>
        <v>12367.054167697255</v>
      </c>
      <c r="H139" s="6">
        <f t="shared" si="3"/>
        <v>1105738.3131338116</v>
      </c>
    </row>
    <row r="140" spans="1:9">
      <c r="A140" s="5">
        <v>44399</v>
      </c>
      <c r="B140" s="6">
        <v>89.4</v>
      </c>
      <c r="C140" s="6">
        <v>91.36</v>
      </c>
      <c r="D140" s="6">
        <v>89.08</v>
      </c>
      <c r="E140" s="6">
        <v>91.21</v>
      </c>
      <c r="F140" s="7"/>
      <c r="G140" s="7">
        <f t="shared" si="4"/>
        <v>12367.054167697255</v>
      </c>
      <c r="H140" s="6">
        <f t="shared" si="3"/>
        <v>1127999.0106356665</v>
      </c>
    </row>
    <row r="141" spans="1:9">
      <c r="A141" s="5">
        <v>44400</v>
      </c>
      <c r="B141" s="6">
        <v>91.35</v>
      </c>
      <c r="C141" s="6">
        <v>92.37</v>
      </c>
      <c r="D141" s="6">
        <v>90.19</v>
      </c>
      <c r="E141" s="6">
        <v>92.15</v>
      </c>
      <c r="F141" s="7"/>
      <c r="G141" s="7">
        <f t="shared" si="4"/>
        <v>12367.054167697255</v>
      </c>
      <c r="H141" s="6">
        <f t="shared" si="3"/>
        <v>1139624.0415533022</v>
      </c>
    </row>
    <row r="142" spans="1:9">
      <c r="A142" s="5">
        <v>44403</v>
      </c>
      <c r="B142" s="6">
        <v>92.01</v>
      </c>
      <c r="C142" s="6">
        <v>92.75</v>
      </c>
      <c r="D142" s="6">
        <v>91.12</v>
      </c>
      <c r="E142" s="6">
        <v>91.82</v>
      </c>
      <c r="F142" s="7"/>
      <c r="G142" s="7">
        <f t="shared" si="4"/>
        <v>12367.054167697255</v>
      </c>
      <c r="H142" s="6">
        <f t="shared" si="3"/>
        <v>1135542.9136779618</v>
      </c>
    </row>
    <row r="143" spans="1:9">
      <c r="A143" s="5">
        <v>44404</v>
      </c>
      <c r="B143" s="6">
        <v>92.94</v>
      </c>
      <c r="C143" s="6">
        <v>94.1</v>
      </c>
      <c r="D143" s="6">
        <v>89.1</v>
      </c>
      <c r="E143" s="6">
        <v>91.03</v>
      </c>
      <c r="F143" s="7"/>
      <c r="G143" s="7">
        <f t="shared" si="4"/>
        <v>12367.054167697255</v>
      </c>
      <c r="H143" s="6">
        <f t="shared" si="3"/>
        <v>1125772.9408854812</v>
      </c>
    </row>
    <row r="144" spans="1:9">
      <c r="A144" s="5">
        <v>44405</v>
      </c>
      <c r="B144" s="6">
        <v>93.44</v>
      </c>
      <c r="C144" s="6">
        <v>98.71</v>
      </c>
      <c r="D144" s="6">
        <v>89.65</v>
      </c>
      <c r="E144" s="6">
        <v>97.93</v>
      </c>
      <c r="F144" s="86"/>
      <c r="G144" s="7">
        <f t="shared" si="4"/>
        <v>12367.054167697255</v>
      </c>
      <c r="H144" s="6">
        <f t="shared" si="3"/>
        <v>1211105.6146425924</v>
      </c>
      <c r="I144" s="8"/>
    </row>
    <row r="145" spans="1:10">
      <c r="A145" s="5">
        <v>44406</v>
      </c>
      <c r="B145" s="6">
        <v>96.58</v>
      </c>
      <c r="C145" s="6">
        <v>105.74</v>
      </c>
      <c r="D145" s="6">
        <v>96.58</v>
      </c>
      <c r="E145" s="6">
        <v>102.95</v>
      </c>
      <c r="F145" s="7"/>
      <c r="G145" s="7">
        <f t="shared" si="4"/>
        <v>12367.054167697255</v>
      </c>
      <c r="H145" s="6">
        <f t="shared" si="3"/>
        <v>1273188.2265644325</v>
      </c>
    </row>
    <row r="146" spans="1:10">
      <c r="A146" s="5">
        <v>44407</v>
      </c>
      <c r="B146" s="6">
        <v>101.6</v>
      </c>
      <c r="C146" s="6">
        <v>106.97</v>
      </c>
      <c r="D146" s="6">
        <v>101.38</v>
      </c>
      <c r="E146" s="6">
        <v>106.19</v>
      </c>
      <c r="F146" s="7"/>
      <c r="G146" s="7">
        <f t="shared" si="4"/>
        <v>12367.054167697255</v>
      </c>
      <c r="H146" s="6">
        <f t="shared" si="3"/>
        <v>1313257.4820677715</v>
      </c>
    </row>
    <row r="147" spans="1:10">
      <c r="A147" s="5">
        <v>44410</v>
      </c>
      <c r="B147" s="6">
        <v>105.93</v>
      </c>
      <c r="C147" s="6">
        <v>110.33</v>
      </c>
      <c r="D147" s="6">
        <v>103.83</v>
      </c>
      <c r="E147" s="6">
        <v>108.63</v>
      </c>
      <c r="F147" s="7"/>
      <c r="G147" s="7">
        <f t="shared" si="4"/>
        <v>12367.054167697255</v>
      </c>
      <c r="H147" s="6">
        <f t="shared" si="3"/>
        <v>1343433.0942369527</v>
      </c>
    </row>
    <row r="148" spans="1:10">
      <c r="A148" s="5">
        <v>44411</v>
      </c>
      <c r="B148" s="6">
        <v>108.15</v>
      </c>
      <c r="C148" s="6">
        <v>114.85</v>
      </c>
      <c r="D148" s="6">
        <v>107.66</v>
      </c>
      <c r="E148" s="6">
        <v>112.56</v>
      </c>
      <c r="F148" s="7"/>
      <c r="G148" s="7">
        <f t="shared" si="4"/>
        <v>12367.054167697255</v>
      </c>
      <c r="H148" s="6">
        <f t="shared" si="3"/>
        <v>1392035.6171160031</v>
      </c>
    </row>
    <row r="149" spans="1:10">
      <c r="A149" s="5">
        <v>44412</v>
      </c>
      <c r="B149" s="6">
        <v>114.36</v>
      </c>
      <c r="C149" s="6">
        <v>122.49</v>
      </c>
      <c r="D149" s="6">
        <v>114.16</v>
      </c>
      <c r="E149" s="6">
        <v>118.77</v>
      </c>
      <c r="F149" s="7"/>
      <c r="G149" s="7">
        <f t="shared" si="4"/>
        <v>12367.054167697255</v>
      </c>
      <c r="H149" s="6">
        <f t="shared" si="3"/>
        <v>1468835.0234974029</v>
      </c>
    </row>
    <row r="150" spans="1:10">
      <c r="A150" s="5">
        <v>44413</v>
      </c>
      <c r="B150" s="6">
        <v>116.63</v>
      </c>
      <c r="C150" s="6">
        <v>117.68</v>
      </c>
      <c r="D150" s="6">
        <v>111.59</v>
      </c>
      <c r="E150" s="6">
        <v>112.35</v>
      </c>
      <c r="F150" s="7"/>
      <c r="G150" s="7">
        <f t="shared" si="4"/>
        <v>12367.054167697255</v>
      </c>
      <c r="H150" s="6">
        <f t="shared" si="3"/>
        <v>1389438.5357407865</v>
      </c>
    </row>
    <row r="151" spans="1:10">
      <c r="A151" s="5">
        <v>44414</v>
      </c>
      <c r="B151" s="6">
        <v>110.55</v>
      </c>
      <c r="C151" s="6">
        <v>116.26</v>
      </c>
      <c r="D151" s="6">
        <v>109.7</v>
      </c>
      <c r="E151" s="6">
        <v>110.11</v>
      </c>
      <c r="F151" s="86"/>
      <c r="G151" s="7">
        <f t="shared" si="4"/>
        <v>12367.054167697255</v>
      </c>
      <c r="H151" s="6">
        <f t="shared" si="3"/>
        <v>1361736.3344051447</v>
      </c>
      <c r="I151" s="8"/>
      <c r="J151" s="8"/>
    </row>
    <row r="152" spans="1:10">
      <c r="A152" s="5">
        <v>44417</v>
      </c>
      <c r="B152" s="6">
        <v>111.31</v>
      </c>
      <c r="C152" s="6">
        <v>112.33</v>
      </c>
      <c r="D152" s="6">
        <v>107.06</v>
      </c>
      <c r="E152" s="6">
        <v>107.58</v>
      </c>
      <c r="F152" s="7"/>
      <c r="G152" s="7">
        <f t="shared" si="4"/>
        <v>12367.054167697255</v>
      </c>
      <c r="H152" s="6">
        <f t="shared" si="3"/>
        <v>1330447.6873608707</v>
      </c>
      <c r="I152" s="8"/>
      <c r="J152" s="8"/>
    </row>
    <row r="153" spans="1:10">
      <c r="A153" s="5">
        <v>44418</v>
      </c>
      <c r="B153" s="6">
        <v>107.9</v>
      </c>
      <c r="C153" s="6">
        <v>109.17</v>
      </c>
      <c r="D153" s="6">
        <v>104.36</v>
      </c>
      <c r="E153" s="6">
        <v>106.48</v>
      </c>
      <c r="F153" s="7"/>
      <c r="G153" s="7">
        <f t="shared" si="4"/>
        <v>12367.054167697255</v>
      </c>
      <c r="H153" s="6">
        <f t="shared" si="3"/>
        <v>1316843.9277764037</v>
      </c>
    </row>
    <row r="154" spans="1:10">
      <c r="A154" s="5">
        <v>44419</v>
      </c>
      <c r="B154" s="6">
        <v>107.6</v>
      </c>
      <c r="C154" s="6">
        <v>109.79</v>
      </c>
      <c r="D154" s="6">
        <v>105.62</v>
      </c>
      <c r="E154" s="6">
        <v>107.68</v>
      </c>
      <c r="F154" s="7"/>
      <c r="G154" s="7">
        <f t="shared" si="4"/>
        <v>12367.054167697255</v>
      </c>
      <c r="H154" s="6">
        <f t="shared" si="3"/>
        <v>1331684.3927776406</v>
      </c>
    </row>
    <row r="155" spans="1:10">
      <c r="A155" s="5">
        <v>44420</v>
      </c>
      <c r="B155" s="6">
        <v>107.39</v>
      </c>
      <c r="C155" s="6">
        <v>108.44</v>
      </c>
      <c r="D155" s="6">
        <v>105.86</v>
      </c>
      <c r="E155" s="6">
        <v>106.5</v>
      </c>
      <c r="F155" s="7"/>
      <c r="G155" s="7">
        <f t="shared" si="4"/>
        <v>12367.054167697255</v>
      </c>
      <c r="H155" s="6">
        <f t="shared" si="3"/>
        <v>1317091.2688597576</v>
      </c>
    </row>
    <row r="156" spans="1:10">
      <c r="A156" s="5">
        <v>44421</v>
      </c>
      <c r="B156" s="6">
        <v>107.17</v>
      </c>
      <c r="C156" s="6">
        <v>111.71</v>
      </c>
      <c r="D156" s="6">
        <v>106.57</v>
      </c>
      <c r="E156" s="6">
        <v>110.55</v>
      </c>
      <c r="F156" s="7"/>
      <c r="G156" s="7">
        <f t="shared" si="4"/>
        <v>12367.054167697255</v>
      </c>
      <c r="H156" s="6">
        <f t="shared" si="3"/>
        <v>1367177.8382389315</v>
      </c>
    </row>
    <row r="157" spans="1:10">
      <c r="A157" s="5">
        <v>44424</v>
      </c>
      <c r="B157" s="6">
        <v>110.2</v>
      </c>
      <c r="C157" s="6">
        <v>111.58</v>
      </c>
      <c r="D157" s="6">
        <v>105.87</v>
      </c>
      <c r="E157" s="6">
        <v>107.48</v>
      </c>
      <c r="F157" s="7"/>
      <c r="G157" s="7">
        <f t="shared" si="4"/>
        <v>12367.054167697255</v>
      </c>
      <c r="H157" s="6">
        <f t="shared" si="3"/>
        <v>1329210.9819441009</v>
      </c>
    </row>
    <row r="158" spans="1:10">
      <c r="A158" s="5">
        <v>44425</v>
      </c>
      <c r="B158" s="6">
        <v>106.64</v>
      </c>
      <c r="C158" s="6">
        <v>108.7</v>
      </c>
      <c r="D158" s="6">
        <v>105.35</v>
      </c>
      <c r="E158" s="6">
        <v>107.56</v>
      </c>
      <c r="F158" s="7"/>
      <c r="G158" s="7">
        <f t="shared" si="4"/>
        <v>12367.054167697255</v>
      </c>
      <c r="H158" s="6">
        <f t="shared" si="3"/>
        <v>1330200.3462775168</v>
      </c>
    </row>
    <row r="159" spans="1:10">
      <c r="A159" s="5">
        <v>44426</v>
      </c>
      <c r="B159" s="6">
        <v>107.35</v>
      </c>
      <c r="C159" s="6">
        <v>108.07</v>
      </c>
      <c r="D159" s="6">
        <v>103.27</v>
      </c>
      <c r="E159" s="6">
        <v>103.44</v>
      </c>
      <c r="F159" s="7"/>
      <c r="G159" s="7">
        <f t="shared" si="4"/>
        <v>12367.054167697255</v>
      </c>
      <c r="H159" s="6">
        <f t="shared" si="3"/>
        <v>1279248.0831066039</v>
      </c>
    </row>
    <row r="160" spans="1:10">
      <c r="A160" s="5">
        <v>44427</v>
      </c>
      <c r="B160" s="6">
        <v>103.32</v>
      </c>
      <c r="C160" s="6">
        <v>106.18</v>
      </c>
      <c r="D160" s="6">
        <v>101.98</v>
      </c>
      <c r="E160" s="6">
        <v>103.7</v>
      </c>
      <c r="F160" s="7"/>
      <c r="G160" s="7">
        <f t="shared" si="4"/>
        <v>12367.054167697255</v>
      </c>
      <c r="H160" s="6">
        <f t="shared" si="3"/>
        <v>1282463.5171902054</v>
      </c>
    </row>
    <row r="161" spans="1:8">
      <c r="A161" s="5">
        <v>44428</v>
      </c>
      <c r="B161" s="6">
        <v>104.32</v>
      </c>
      <c r="C161" s="6">
        <v>105.98</v>
      </c>
      <c r="D161" s="6">
        <v>103.99</v>
      </c>
      <c r="E161" s="6">
        <v>104.65</v>
      </c>
      <c r="F161" s="7"/>
      <c r="G161" s="7">
        <f t="shared" si="4"/>
        <v>12367.054167697255</v>
      </c>
      <c r="H161" s="6">
        <f t="shared" si="3"/>
        <v>1294212.2186495177</v>
      </c>
    </row>
    <row r="162" spans="1:8">
      <c r="A162" s="5">
        <v>44431</v>
      </c>
      <c r="B162" s="6">
        <v>105.3</v>
      </c>
      <c r="C162" s="6">
        <v>109.02</v>
      </c>
      <c r="D162" s="6">
        <v>104.86</v>
      </c>
      <c r="E162" s="6">
        <v>108.77</v>
      </c>
      <c r="F162" s="7"/>
      <c r="G162" s="7">
        <f t="shared" si="4"/>
        <v>12367.054167697255</v>
      </c>
      <c r="H162" s="6">
        <f t="shared" si="3"/>
        <v>1345164.4818204304</v>
      </c>
    </row>
    <row r="163" spans="1:8">
      <c r="A163" s="5">
        <v>44432</v>
      </c>
      <c r="B163" s="6">
        <v>109.45</v>
      </c>
      <c r="C163" s="6">
        <v>109.61</v>
      </c>
      <c r="D163" s="6">
        <v>107.28</v>
      </c>
      <c r="E163" s="6">
        <v>107.65</v>
      </c>
      <c r="F163" s="7"/>
      <c r="G163" s="7">
        <f t="shared" si="4"/>
        <v>12367.054167697255</v>
      </c>
      <c r="H163" s="6">
        <f t="shared" si="3"/>
        <v>1331313.3811526096</v>
      </c>
    </row>
    <row r="164" spans="1:8">
      <c r="A164" s="5">
        <v>44433</v>
      </c>
      <c r="B164" s="6">
        <v>108.13</v>
      </c>
      <c r="C164" s="6">
        <v>109.91</v>
      </c>
      <c r="D164" s="6">
        <v>107.45</v>
      </c>
      <c r="E164" s="6">
        <v>108.3</v>
      </c>
      <c r="F164" s="7"/>
      <c r="G164" s="7">
        <f t="shared" si="4"/>
        <v>12367.054167697255</v>
      </c>
      <c r="H164" s="6">
        <f t="shared" si="3"/>
        <v>1339351.9663616128</v>
      </c>
    </row>
    <row r="165" spans="1:8">
      <c r="A165" s="5">
        <v>44434</v>
      </c>
      <c r="B165" s="6">
        <v>108.57</v>
      </c>
      <c r="C165" s="6">
        <v>109.23</v>
      </c>
      <c r="D165" s="6">
        <v>106.84</v>
      </c>
      <c r="E165" s="6">
        <v>107.27</v>
      </c>
      <c r="F165" s="7"/>
      <c r="G165" s="7">
        <f t="shared" si="4"/>
        <v>12367.054167697255</v>
      </c>
      <c r="H165" s="6">
        <f t="shared" si="3"/>
        <v>1326613.9005688846</v>
      </c>
    </row>
    <row r="166" spans="1:8">
      <c r="A166" s="5">
        <v>44435</v>
      </c>
      <c r="B166" s="6">
        <v>108.01</v>
      </c>
      <c r="C166" s="6">
        <v>111.78</v>
      </c>
      <c r="D166" s="6">
        <v>107.8</v>
      </c>
      <c r="E166" s="6">
        <v>111.4</v>
      </c>
      <c r="F166" s="7"/>
      <c r="G166" s="7">
        <f t="shared" si="4"/>
        <v>12367.054167697255</v>
      </c>
      <c r="H166" s="6">
        <f t="shared" si="3"/>
        <v>1377689.8342814744</v>
      </c>
    </row>
    <row r="167" spans="1:8">
      <c r="A167" s="5">
        <v>44438</v>
      </c>
      <c r="B167" s="6">
        <v>112.61</v>
      </c>
      <c r="C167" s="6">
        <v>114.49</v>
      </c>
      <c r="D167" s="6">
        <v>111.26</v>
      </c>
      <c r="E167" s="6">
        <v>111.32</v>
      </c>
      <c r="F167" s="7"/>
      <c r="G167" s="7">
        <f t="shared" si="4"/>
        <v>12367.054167697255</v>
      </c>
      <c r="H167" s="6">
        <f t="shared" si="3"/>
        <v>1376700.4699480585</v>
      </c>
    </row>
    <row r="168" spans="1:8">
      <c r="A168" s="5">
        <v>44439</v>
      </c>
      <c r="B168" s="6">
        <v>111.26</v>
      </c>
      <c r="C168" s="6">
        <v>111.26</v>
      </c>
      <c r="D168" s="6">
        <v>109.03</v>
      </c>
      <c r="E168" s="6">
        <v>110.72</v>
      </c>
      <c r="F168" s="7"/>
      <c r="G168" s="7">
        <f t="shared" si="4"/>
        <v>12367.054167697255</v>
      </c>
      <c r="H168" s="6">
        <f t="shared" si="3"/>
        <v>1369280.2374474402</v>
      </c>
    </row>
    <row r="169" spans="1:8">
      <c r="A169" s="5">
        <v>44440</v>
      </c>
      <c r="B169" s="6">
        <v>111.3</v>
      </c>
      <c r="C169" s="6">
        <v>111.85</v>
      </c>
      <c r="D169" s="6">
        <v>109.85</v>
      </c>
      <c r="E169" s="6">
        <v>109.99</v>
      </c>
      <c r="F169" s="7"/>
      <c r="G169" s="7">
        <f t="shared" si="4"/>
        <v>12367.054167697255</v>
      </c>
      <c r="H169" s="6">
        <f t="shared" si="3"/>
        <v>1360252.2879050211</v>
      </c>
    </row>
    <row r="170" spans="1:8">
      <c r="A170" s="5">
        <v>44441</v>
      </c>
      <c r="B170" s="6">
        <v>110.32</v>
      </c>
      <c r="C170" s="6">
        <v>110.88</v>
      </c>
      <c r="D170" s="6">
        <v>108.77</v>
      </c>
      <c r="E170" s="6">
        <v>109.2</v>
      </c>
      <c r="F170" s="7"/>
      <c r="G170" s="7">
        <f t="shared" si="4"/>
        <v>12367.054167697255</v>
      </c>
      <c r="H170" s="6">
        <f t="shared" si="3"/>
        <v>1350482.3151125403</v>
      </c>
    </row>
    <row r="171" spans="1:8">
      <c r="A171" s="5">
        <v>44442</v>
      </c>
      <c r="B171" s="6">
        <v>108.85</v>
      </c>
      <c r="C171" s="6">
        <v>111.17</v>
      </c>
      <c r="D171" s="6">
        <v>108.5</v>
      </c>
      <c r="E171" s="6">
        <v>109.92</v>
      </c>
      <c r="F171" s="7"/>
      <c r="G171" s="7">
        <f t="shared" si="4"/>
        <v>12367.054167697255</v>
      </c>
      <c r="H171" s="6">
        <f t="shared" si="3"/>
        <v>1359386.5941132824</v>
      </c>
    </row>
    <row r="172" spans="1:8">
      <c r="A172" s="5">
        <v>44446</v>
      </c>
      <c r="B172" s="6">
        <v>109.96</v>
      </c>
      <c r="C172" s="6">
        <v>110.58</v>
      </c>
      <c r="D172" s="6">
        <v>108.66</v>
      </c>
      <c r="E172" s="6">
        <v>109.15</v>
      </c>
      <c r="F172" s="7"/>
      <c r="G172" s="7">
        <f t="shared" si="4"/>
        <v>12367.054167697255</v>
      </c>
      <c r="H172" s="6">
        <f t="shared" ref="H172:H235" si="5">E172*G172</f>
        <v>1349863.9624041554</v>
      </c>
    </row>
    <row r="173" spans="1:8">
      <c r="A173" s="5">
        <v>44447</v>
      </c>
      <c r="B173" s="6">
        <v>108.88</v>
      </c>
      <c r="C173" s="6">
        <v>109.3</v>
      </c>
      <c r="D173" s="6">
        <v>105.52</v>
      </c>
      <c r="E173" s="6">
        <v>106.17</v>
      </c>
      <c r="F173" s="7"/>
      <c r="G173" s="7">
        <f t="shared" si="4"/>
        <v>12367.054167697255</v>
      </c>
      <c r="H173" s="6">
        <f t="shared" si="5"/>
        <v>1313010.1409844176</v>
      </c>
    </row>
    <row r="174" spans="1:8">
      <c r="A174" s="5">
        <v>44448</v>
      </c>
      <c r="B174" s="6">
        <v>106.56</v>
      </c>
      <c r="C174" s="6">
        <v>107.3</v>
      </c>
      <c r="D174" s="6">
        <v>105.84</v>
      </c>
      <c r="E174" s="6">
        <v>106.15</v>
      </c>
      <c r="F174" s="7"/>
      <c r="G174" s="7">
        <f t="shared" si="4"/>
        <v>12367.054167697255</v>
      </c>
      <c r="H174" s="6">
        <f t="shared" si="5"/>
        <v>1312762.7999010638</v>
      </c>
    </row>
    <row r="175" spans="1:8">
      <c r="A175" s="5">
        <v>44449</v>
      </c>
      <c r="B175" s="6">
        <v>106.99</v>
      </c>
      <c r="C175" s="6">
        <v>106.99</v>
      </c>
      <c r="D175" s="6">
        <v>104.98</v>
      </c>
      <c r="E175" s="6">
        <v>105.2</v>
      </c>
      <c r="F175" s="7"/>
      <c r="G175" s="7">
        <f t="shared" si="4"/>
        <v>12367.054167697255</v>
      </c>
      <c r="H175" s="6">
        <f t="shared" si="5"/>
        <v>1301014.0984417512</v>
      </c>
    </row>
    <row r="176" spans="1:8">
      <c r="A176" s="5">
        <v>44452</v>
      </c>
      <c r="B176" s="6">
        <v>105.26</v>
      </c>
      <c r="C176" s="6">
        <v>105.28</v>
      </c>
      <c r="D176" s="6">
        <v>102.63</v>
      </c>
      <c r="E176" s="6">
        <v>104.8</v>
      </c>
      <c r="F176" s="7"/>
      <c r="G176" s="7">
        <f t="shared" ref="G176:G239" si="6">G175</f>
        <v>12367.054167697255</v>
      </c>
      <c r="H176" s="6">
        <f t="shared" si="5"/>
        <v>1296067.2767746723</v>
      </c>
    </row>
    <row r="177" spans="1:8">
      <c r="A177" s="5">
        <v>44453</v>
      </c>
      <c r="B177" s="6">
        <v>105.52</v>
      </c>
      <c r="C177" s="6">
        <v>106.82</v>
      </c>
      <c r="D177" s="6">
        <v>104.42</v>
      </c>
      <c r="E177" s="6">
        <v>105.73</v>
      </c>
      <c r="F177" s="7"/>
      <c r="G177" s="7">
        <f t="shared" si="6"/>
        <v>12367.054167697255</v>
      </c>
      <c r="H177" s="6">
        <f t="shared" si="5"/>
        <v>1307568.6371506308</v>
      </c>
    </row>
    <row r="178" spans="1:8">
      <c r="A178" s="5">
        <v>44454</v>
      </c>
      <c r="B178" s="6">
        <v>106</v>
      </c>
      <c r="C178" s="6">
        <v>106.32</v>
      </c>
      <c r="D178" s="6">
        <v>104.03</v>
      </c>
      <c r="E178" s="6">
        <v>105.6</v>
      </c>
      <c r="F178" s="7"/>
      <c r="G178" s="7">
        <f t="shared" si="6"/>
        <v>12367.054167697255</v>
      </c>
      <c r="H178" s="6">
        <f t="shared" si="5"/>
        <v>1305960.9201088301</v>
      </c>
    </row>
    <row r="179" spans="1:8">
      <c r="A179" s="5">
        <v>44455</v>
      </c>
      <c r="B179" s="6">
        <v>104.92</v>
      </c>
      <c r="C179" s="6">
        <v>106.75</v>
      </c>
      <c r="D179" s="6">
        <v>103.76</v>
      </c>
      <c r="E179" s="6">
        <v>106.22</v>
      </c>
      <c r="F179" s="7"/>
      <c r="G179" s="7">
        <f t="shared" si="6"/>
        <v>12367.054167697255</v>
      </c>
      <c r="H179" s="6">
        <f t="shared" si="5"/>
        <v>1313628.4936928025</v>
      </c>
    </row>
    <row r="180" spans="1:8">
      <c r="A180" s="5">
        <v>44456</v>
      </c>
      <c r="B180" s="6">
        <v>105.56</v>
      </c>
      <c r="C180" s="6">
        <v>105.98</v>
      </c>
      <c r="D180" s="6">
        <v>103.71</v>
      </c>
      <c r="E180" s="6">
        <v>103.88</v>
      </c>
      <c r="F180" s="7"/>
      <c r="G180" s="7">
        <f t="shared" si="6"/>
        <v>12367.054167697255</v>
      </c>
      <c r="H180" s="6">
        <f t="shared" si="5"/>
        <v>1284689.5869403908</v>
      </c>
    </row>
    <row r="181" spans="1:8">
      <c r="A181" s="5">
        <v>44459</v>
      </c>
      <c r="B181" s="6">
        <v>101.58</v>
      </c>
      <c r="C181" s="6">
        <v>102.51</v>
      </c>
      <c r="D181" s="6">
        <v>99.51</v>
      </c>
      <c r="E181" s="6">
        <v>101.55</v>
      </c>
      <c r="F181" s="7"/>
      <c r="G181" s="7">
        <f t="shared" si="6"/>
        <v>12367.054167697255</v>
      </c>
      <c r="H181" s="6">
        <f t="shared" si="5"/>
        <v>1255874.3507296562</v>
      </c>
    </row>
    <row r="182" spans="1:8">
      <c r="A182" s="5">
        <v>44460</v>
      </c>
      <c r="B182" s="6">
        <v>102.15</v>
      </c>
      <c r="C182" s="6">
        <v>103.43</v>
      </c>
      <c r="D182" s="6">
        <v>101.18</v>
      </c>
      <c r="E182" s="6">
        <v>102.82</v>
      </c>
      <c r="F182" s="7"/>
      <c r="G182" s="7">
        <f t="shared" si="6"/>
        <v>12367.054167697255</v>
      </c>
      <c r="H182" s="6">
        <f t="shared" si="5"/>
        <v>1271580.5095226318</v>
      </c>
    </row>
    <row r="183" spans="1:8">
      <c r="A183" s="5">
        <v>44461</v>
      </c>
      <c r="B183" s="6">
        <v>102.82</v>
      </c>
      <c r="C183" s="6">
        <v>104.56</v>
      </c>
      <c r="D183" s="6">
        <v>102.21</v>
      </c>
      <c r="E183" s="6">
        <v>104.38</v>
      </c>
      <c r="F183" s="7"/>
      <c r="G183" s="7">
        <f t="shared" si="6"/>
        <v>12367.054167697255</v>
      </c>
      <c r="H183" s="6">
        <f t="shared" si="5"/>
        <v>1290873.1140242394</v>
      </c>
    </row>
    <row r="184" spans="1:8">
      <c r="A184" s="5">
        <v>44462</v>
      </c>
      <c r="B184" s="6">
        <v>104.89</v>
      </c>
      <c r="C184" s="6">
        <v>106.86</v>
      </c>
      <c r="D184" s="6">
        <v>103.89</v>
      </c>
      <c r="E184" s="6">
        <v>106.15</v>
      </c>
      <c r="F184" s="7"/>
      <c r="G184" s="7">
        <f t="shared" si="6"/>
        <v>12367.054167697255</v>
      </c>
      <c r="H184" s="6">
        <f t="shared" si="5"/>
        <v>1312762.7999010638</v>
      </c>
    </row>
    <row r="185" spans="1:8">
      <c r="A185" s="5">
        <v>44463</v>
      </c>
      <c r="B185" s="6">
        <v>105.19</v>
      </c>
      <c r="C185" s="6">
        <v>106.05</v>
      </c>
      <c r="D185" s="6">
        <v>104.68</v>
      </c>
      <c r="E185" s="6">
        <v>105.8</v>
      </c>
      <c r="F185" s="7"/>
      <c r="G185" s="7">
        <f t="shared" si="6"/>
        <v>12367.054167697255</v>
      </c>
      <c r="H185" s="6">
        <f t="shared" si="5"/>
        <v>1308434.3309423695</v>
      </c>
    </row>
    <row r="186" spans="1:8">
      <c r="A186" s="5">
        <v>44466</v>
      </c>
      <c r="B186" s="6">
        <v>105.07</v>
      </c>
      <c r="C186" s="6">
        <v>108.44</v>
      </c>
      <c r="D186" s="6">
        <v>103.44</v>
      </c>
      <c r="E186" s="6">
        <v>108.16</v>
      </c>
      <c r="F186" s="7"/>
      <c r="G186" s="7">
        <f t="shared" si="6"/>
        <v>12367.054167697255</v>
      </c>
      <c r="H186" s="6">
        <f t="shared" si="5"/>
        <v>1337620.5787781351</v>
      </c>
    </row>
    <row r="187" spans="1:8">
      <c r="A187" s="5">
        <v>44467</v>
      </c>
      <c r="B187" s="6">
        <v>106.84</v>
      </c>
      <c r="C187" s="6">
        <v>107.65</v>
      </c>
      <c r="D187" s="6">
        <v>101.42</v>
      </c>
      <c r="E187" s="6">
        <v>101.52</v>
      </c>
      <c r="F187" s="7"/>
      <c r="G187" s="7">
        <f t="shared" si="6"/>
        <v>12367.054167697255</v>
      </c>
      <c r="H187" s="6">
        <f t="shared" si="5"/>
        <v>1255503.3391046254</v>
      </c>
    </row>
    <row r="188" spans="1:8">
      <c r="A188" s="5">
        <v>44468</v>
      </c>
      <c r="B188" s="6">
        <v>102.3</v>
      </c>
      <c r="C188" s="6">
        <v>102.66</v>
      </c>
      <c r="D188" s="6">
        <v>99.81</v>
      </c>
      <c r="E188" s="6">
        <v>100.35</v>
      </c>
      <c r="F188" s="7"/>
      <c r="G188" s="7">
        <f t="shared" si="6"/>
        <v>12367.054167697255</v>
      </c>
      <c r="H188" s="6">
        <f t="shared" si="5"/>
        <v>1241033.8857284195</v>
      </c>
    </row>
    <row r="189" spans="1:8">
      <c r="A189" s="5">
        <v>44469</v>
      </c>
      <c r="B189" s="6">
        <v>102.08</v>
      </c>
      <c r="C189" s="6">
        <v>104.44</v>
      </c>
      <c r="D189" s="6">
        <v>101.99</v>
      </c>
      <c r="E189" s="6">
        <v>102.9</v>
      </c>
      <c r="F189" s="7"/>
      <c r="G189" s="7">
        <f t="shared" si="6"/>
        <v>12367.054167697255</v>
      </c>
      <c r="H189" s="6">
        <f t="shared" si="5"/>
        <v>1272569.8738560476</v>
      </c>
    </row>
    <row r="190" spans="1:8">
      <c r="A190" s="5">
        <v>44470</v>
      </c>
      <c r="B190" s="6">
        <v>102.6</v>
      </c>
      <c r="C190" s="6">
        <v>103</v>
      </c>
      <c r="D190" s="6">
        <v>100.64</v>
      </c>
      <c r="E190" s="6">
        <v>102.45</v>
      </c>
      <c r="F190" s="7"/>
      <c r="G190" s="7">
        <f t="shared" si="6"/>
        <v>12367.054167697255</v>
      </c>
      <c r="H190" s="6">
        <f t="shared" si="5"/>
        <v>1267004.6994805839</v>
      </c>
    </row>
    <row r="191" spans="1:8">
      <c r="A191" s="5">
        <v>44473</v>
      </c>
      <c r="B191" s="6">
        <v>101.74</v>
      </c>
      <c r="C191" s="6">
        <v>101.85</v>
      </c>
      <c r="D191" s="6">
        <v>99.82</v>
      </c>
      <c r="E191" s="6">
        <v>100.34</v>
      </c>
      <c r="F191" s="7"/>
      <c r="G191" s="7">
        <f t="shared" si="6"/>
        <v>12367.054167697255</v>
      </c>
      <c r="H191" s="6">
        <f t="shared" si="5"/>
        <v>1240910.2151867426</v>
      </c>
    </row>
    <row r="192" spans="1:8">
      <c r="A192" s="5">
        <v>44474</v>
      </c>
      <c r="B192" s="6">
        <v>100.92</v>
      </c>
      <c r="C192" s="6">
        <v>102.87</v>
      </c>
      <c r="D192" s="6">
        <v>100.61</v>
      </c>
      <c r="E192" s="6">
        <v>101.81</v>
      </c>
      <c r="F192" s="7"/>
      <c r="G192" s="7">
        <f t="shared" si="6"/>
        <v>12367.054167697255</v>
      </c>
      <c r="H192" s="6">
        <f t="shared" si="5"/>
        <v>1259089.7848132576</v>
      </c>
    </row>
    <row r="193" spans="1:9">
      <c r="A193" s="5">
        <v>44475</v>
      </c>
      <c r="B193" s="6">
        <v>100.45</v>
      </c>
      <c r="C193" s="6">
        <v>103.72</v>
      </c>
      <c r="D193" s="6">
        <v>100.35</v>
      </c>
      <c r="E193" s="6">
        <v>103.64</v>
      </c>
      <c r="F193" s="7"/>
      <c r="G193" s="7">
        <f t="shared" si="6"/>
        <v>12367.054167697255</v>
      </c>
      <c r="H193" s="6">
        <f t="shared" si="5"/>
        <v>1281721.4939401436</v>
      </c>
    </row>
    <row r="194" spans="1:9">
      <c r="A194" s="5">
        <v>44476</v>
      </c>
      <c r="B194" s="6">
        <v>104.6</v>
      </c>
      <c r="C194" s="6">
        <v>107.95</v>
      </c>
      <c r="D194" s="6">
        <v>104.46</v>
      </c>
      <c r="E194" s="6">
        <v>106.45</v>
      </c>
      <c r="F194" s="7"/>
      <c r="G194" s="7">
        <f t="shared" si="6"/>
        <v>12367.054167697255</v>
      </c>
      <c r="H194" s="6">
        <f t="shared" si="5"/>
        <v>1316472.9161513729</v>
      </c>
    </row>
    <row r="195" spans="1:9">
      <c r="A195" s="5">
        <v>44477</v>
      </c>
      <c r="B195" s="6">
        <v>106.55</v>
      </c>
      <c r="C195" s="6">
        <v>107.28</v>
      </c>
      <c r="D195" s="6">
        <v>104.89</v>
      </c>
      <c r="E195" s="6">
        <v>105.06</v>
      </c>
      <c r="F195" s="7"/>
      <c r="G195" s="7">
        <f t="shared" si="6"/>
        <v>12367.054167697255</v>
      </c>
      <c r="H195" s="6">
        <f t="shared" si="5"/>
        <v>1299282.7108582736</v>
      </c>
    </row>
    <row r="196" spans="1:9">
      <c r="A196" s="11">
        <v>44480</v>
      </c>
      <c r="B196" s="6">
        <v>104.62</v>
      </c>
      <c r="C196" s="6">
        <v>107.2</v>
      </c>
      <c r="D196" s="6">
        <v>104.02</v>
      </c>
      <c r="E196" s="6">
        <v>104.68</v>
      </c>
      <c r="F196" s="7"/>
      <c r="G196" s="7">
        <f t="shared" si="6"/>
        <v>12367.054167697255</v>
      </c>
      <c r="H196" s="6">
        <f t="shared" si="5"/>
        <v>1294583.2302745488</v>
      </c>
    </row>
    <row r="197" spans="1:9">
      <c r="A197" s="11">
        <v>44481</v>
      </c>
      <c r="B197" s="6">
        <v>105.17</v>
      </c>
      <c r="C197" s="6">
        <v>106.04</v>
      </c>
      <c r="D197" s="6">
        <v>104.34</v>
      </c>
      <c r="E197" s="6">
        <v>105.04</v>
      </c>
      <c r="F197" s="7"/>
      <c r="G197" s="7">
        <f t="shared" si="6"/>
        <v>12367.054167697255</v>
      </c>
      <c r="H197" s="6">
        <f t="shared" si="5"/>
        <v>1299035.3697749197</v>
      </c>
    </row>
    <row r="198" spans="1:9">
      <c r="A198" s="11">
        <v>44482</v>
      </c>
      <c r="B198" s="6">
        <v>106.28</v>
      </c>
      <c r="C198" s="6">
        <v>109.88</v>
      </c>
      <c r="D198" s="6">
        <v>106.25</v>
      </c>
      <c r="E198" s="6">
        <v>109.16</v>
      </c>
      <c r="F198" s="7"/>
      <c r="G198" s="7">
        <f t="shared" si="6"/>
        <v>12367.054167697255</v>
      </c>
      <c r="H198" s="6">
        <f t="shared" si="5"/>
        <v>1349987.6329458323</v>
      </c>
    </row>
    <row r="199" spans="1:9">
      <c r="A199" s="11">
        <v>44483</v>
      </c>
      <c r="B199" s="6">
        <v>110.5</v>
      </c>
      <c r="C199" s="6">
        <v>112.22</v>
      </c>
      <c r="D199" s="6">
        <v>109.63</v>
      </c>
      <c r="E199" s="6">
        <v>111.99</v>
      </c>
      <c r="F199" s="7"/>
      <c r="G199" s="7">
        <f t="shared" si="6"/>
        <v>12367.054167697255</v>
      </c>
      <c r="H199" s="6">
        <f t="shared" si="5"/>
        <v>1384986.3962404155</v>
      </c>
    </row>
    <row r="200" spans="1:9">
      <c r="A200" s="11">
        <v>44484</v>
      </c>
      <c r="B200" s="6">
        <v>112.51</v>
      </c>
      <c r="C200" s="6">
        <v>112.84</v>
      </c>
      <c r="D200" s="6">
        <v>111.11</v>
      </c>
      <c r="E200" s="6">
        <v>112.12</v>
      </c>
      <c r="F200" s="7"/>
      <c r="G200" s="7">
        <f t="shared" si="6"/>
        <v>12367.054167697255</v>
      </c>
      <c r="H200" s="6">
        <f t="shared" si="5"/>
        <v>1386594.1132822162</v>
      </c>
    </row>
    <row r="201" spans="1:9">
      <c r="A201" s="11">
        <v>44487</v>
      </c>
      <c r="B201" s="6">
        <v>111.9</v>
      </c>
      <c r="C201" s="6">
        <v>116.88</v>
      </c>
      <c r="D201" s="6">
        <v>111.37</v>
      </c>
      <c r="E201" s="6">
        <v>116.43</v>
      </c>
      <c r="F201" s="7"/>
      <c r="G201" s="7">
        <f t="shared" si="6"/>
        <v>12367.054167697255</v>
      </c>
      <c r="H201" s="6">
        <f t="shared" si="5"/>
        <v>1439896.1167449916</v>
      </c>
    </row>
    <row r="202" spans="1:9">
      <c r="A202" s="11">
        <v>44488</v>
      </c>
      <c r="B202" s="6">
        <v>116.16</v>
      </c>
      <c r="C202" s="6">
        <v>117.17</v>
      </c>
      <c r="D202" s="6">
        <v>114.47</v>
      </c>
      <c r="E202" s="6">
        <v>116.33</v>
      </c>
      <c r="F202" s="7"/>
      <c r="G202" s="7">
        <f t="shared" si="6"/>
        <v>12367.054167697255</v>
      </c>
      <c r="H202" s="6">
        <f t="shared" si="5"/>
        <v>1438659.4113282217</v>
      </c>
    </row>
    <row r="203" spans="1:9">
      <c r="A203" s="11">
        <v>44489</v>
      </c>
      <c r="B203" s="6">
        <v>116.29</v>
      </c>
      <c r="C203" s="6">
        <v>118.3</v>
      </c>
      <c r="D203" s="6">
        <v>115.42</v>
      </c>
      <c r="E203" s="6">
        <v>116.39</v>
      </c>
      <c r="F203" s="86"/>
      <c r="G203" s="7">
        <f t="shared" si="6"/>
        <v>12367.054167697255</v>
      </c>
      <c r="H203" s="6">
        <f t="shared" si="5"/>
        <v>1439401.4345782835</v>
      </c>
      <c r="I203" s="8"/>
    </row>
    <row r="204" spans="1:9">
      <c r="A204" s="11">
        <v>44490</v>
      </c>
      <c r="B204" s="6">
        <v>116.5</v>
      </c>
      <c r="C204" s="6">
        <v>119.68</v>
      </c>
      <c r="D204" s="6">
        <v>116.26</v>
      </c>
      <c r="E204" s="6">
        <v>119.33</v>
      </c>
      <c r="F204" s="7"/>
      <c r="G204" s="7">
        <f t="shared" si="6"/>
        <v>12367.054167697255</v>
      </c>
      <c r="H204" s="6">
        <f t="shared" si="5"/>
        <v>1475760.5738313135</v>
      </c>
    </row>
    <row r="205" spans="1:9">
      <c r="A205" s="11">
        <v>44491</v>
      </c>
      <c r="B205" s="6">
        <v>120.83</v>
      </c>
      <c r="C205" s="6">
        <v>121.56</v>
      </c>
      <c r="D205" s="6">
        <v>118.37</v>
      </c>
      <c r="E205" s="6">
        <v>119.82</v>
      </c>
      <c r="F205" s="7"/>
      <c r="G205" s="7">
        <f t="shared" si="6"/>
        <v>12367.054167697255</v>
      </c>
      <c r="H205" s="6">
        <f t="shared" si="5"/>
        <v>1481820.430373485</v>
      </c>
    </row>
    <row r="206" spans="1:9">
      <c r="A206" s="11">
        <v>44494</v>
      </c>
      <c r="B206" s="6">
        <v>120.52</v>
      </c>
      <c r="C206" s="6">
        <v>123.46</v>
      </c>
      <c r="D206" s="6">
        <v>118.6</v>
      </c>
      <c r="E206" s="6">
        <v>122.36</v>
      </c>
      <c r="F206" s="7"/>
      <c r="G206" s="7">
        <f t="shared" si="6"/>
        <v>12367.054167697255</v>
      </c>
      <c r="H206" s="6">
        <f t="shared" si="5"/>
        <v>1513232.7479594362</v>
      </c>
    </row>
    <row r="207" spans="1:9">
      <c r="A207" s="11">
        <v>44495</v>
      </c>
      <c r="B207" s="6">
        <v>122.99</v>
      </c>
      <c r="C207" s="6">
        <v>127.2</v>
      </c>
      <c r="D207" s="6">
        <v>122.58</v>
      </c>
      <c r="E207" s="6">
        <v>122.93</v>
      </c>
      <c r="F207" s="7"/>
      <c r="G207" s="7">
        <f t="shared" si="6"/>
        <v>12367.054167697255</v>
      </c>
      <c r="H207" s="6">
        <f t="shared" si="5"/>
        <v>1520281.9688350237</v>
      </c>
    </row>
    <row r="208" spans="1:9">
      <c r="A208" s="11">
        <v>44496</v>
      </c>
      <c r="B208" s="6">
        <v>121.63</v>
      </c>
      <c r="C208" s="6">
        <v>128.08000000000001</v>
      </c>
      <c r="D208" s="6">
        <v>121.05</v>
      </c>
      <c r="E208" s="6">
        <v>122.28</v>
      </c>
      <c r="F208" s="7"/>
      <c r="G208" s="7">
        <f t="shared" si="6"/>
        <v>12367.054167697255</v>
      </c>
      <c r="H208" s="6">
        <f t="shared" si="5"/>
        <v>1512243.3836260203</v>
      </c>
    </row>
    <row r="209" spans="1:10">
      <c r="A209" s="11">
        <v>44497</v>
      </c>
      <c r="B209" s="6">
        <v>122.86</v>
      </c>
      <c r="C209" s="6">
        <v>123.5</v>
      </c>
      <c r="D209" s="6">
        <v>120.26</v>
      </c>
      <c r="E209" s="6">
        <v>121.16</v>
      </c>
      <c r="F209" s="7"/>
      <c r="G209" s="7">
        <f t="shared" si="6"/>
        <v>12367.054167697255</v>
      </c>
      <c r="H209" s="6">
        <f t="shared" si="5"/>
        <v>1498392.2829581995</v>
      </c>
    </row>
    <row r="210" spans="1:10">
      <c r="A210" s="11">
        <v>44498</v>
      </c>
      <c r="B210" s="6">
        <v>120.95</v>
      </c>
      <c r="C210" s="6">
        <v>122.57</v>
      </c>
      <c r="D210" s="6">
        <v>119.88</v>
      </c>
      <c r="E210" s="6">
        <v>120.23</v>
      </c>
      <c r="F210" s="86"/>
      <c r="G210" s="7">
        <f t="shared" si="6"/>
        <v>12367.054167697255</v>
      </c>
      <c r="H210" s="6">
        <f t="shared" si="5"/>
        <v>1486890.922582241</v>
      </c>
      <c r="I210" s="17"/>
      <c r="J210" s="8"/>
    </row>
    <row r="211" spans="1:10">
      <c r="A211" s="5">
        <v>44501</v>
      </c>
      <c r="B211" s="6">
        <v>119.45</v>
      </c>
      <c r="C211" s="6">
        <v>125.67</v>
      </c>
      <c r="D211" s="6">
        <v>118.13</v>
      </c>
      <c r="E211" s="6">
        <v>125.23</v>
      </c>
      <c r="F211" s="86"/>
      <c r="G211" s="7">
        <f t="shared" si="6"/>
        <v>12367.054167697255</v>
      </c>
      <c r="H211" s="6">
        <f t="shared" si="5"/>
        <v>1548726.1934207273</v>
      </c>
      <c r="I211" s="8"/>
    </row>
    <row r="212" spans="1:10">
      <c r="A212" s="5">
        <v>44502</v>
      </c>
      <c r="B212" s="6">
        <v>124.98</v>
      </c>
      <c r="C212" s="6">
        <v>128.46</v>
      </c>
      <c r="D212" s="6">
        <v>124.2</v>
      </c>
      <c r="E212" s="6">
        <v>127.63</v>
      </c>
      <c r="F212" s="7"/>
      <c r="G212" s="7">
        <f t="shared" si="6"/>
        <v>12367.054167697255</v>
      </c>
      <c r="H212" s="6">
        <f t="shared" si="5"/>
        <v>1578407.1234232006</v>
      </c>
    </row>
    <row r="213" spans="1:10">
      <c r="A213" s="5">
        <v>44503</v>
      </c>
      <c r="B213" s="6">
        <v>127.75</v>
      </c>
      <c r="C213" s="6">
        <v>130.6</v>
      </c>
      <c r="D213" s="6">
        <v>126.79</v>
      </c>
      <c r="E213" s="6">
        <v>130.53</v>
      </c>
      <c r="F213" s="7"/>
      <c r="G213" s="7">
        <f t="shared" si="6"/>
        <v>12367.054167697255</v>
      </c>
      <c r="H213" s="6">
        <f t="shared" si="5"/>
        <v>1614271.5805095227</v>
      </c>
    </row>
    <row r="214" spans="1:10">
      <c r="A214" s="5">
        <v>44504</v>
      </c>
      <c r="B214" s="6">
        <v>132.01</v>
      </c>
      <c r="C214" s="6">
        <v>139</v>
      </c>
      <c r="D214" s="6">
        <v>130.77000000000001</v>
      </c>
      <c r="E214" s="6">
        <v>137.5</v>
      </c>
      <c r="F214" s="7"/>
      <c r="G214" s="7">
        <f t="shared" si="6"/>
        <v>12367.054167697255</v>
      </c>
      <c r="H214" s="6">
        <f t="shared" si="5"/>
        <v>1700469.9480583726</v>
      </c>
    </row>
    <row r="215" spans="1:10">
      <c r="A215" s="5">
        <v>44505</v>
      </c>
      <c r="B215" s="6">
        <v>139.19</v>
      </c>
      <c r="C215" s="6">
        <v>141.22</v>
      </c>
      <c r="D215" s="6">
        <v>134.41999999999999</v>
      </c>
      <c r="E215" s="6">
        <v>136.34</v>
      </c>
      <c r="F215" s="7"/>
      <c r="G215" s="7">
        <f t="shared" si="6"/>
        <v>12367.054167697255</v>
      </c>
      <c r="H215" s="6">
        <f t="shared" si="5"/>
        <v>1686124.1652238439</v>
      </c>
    </row>
    <row r="216" spans="1:10">
      <c r="A216" s="5">
        <v>44508</v>
      </c>
      <c r="B216" s="6">
        <v>137.69999999999999</v>
      </c>
      <c r="C216" s="6">
        <v>153.6</v>
      </c>
      <c r="D216" s="6">
        <v>137.69999999999999</v>
      </c>
      <c r="E216" s="6">
        <v>150.16</v>
      </c>
      <c r="F216" s="7"/>
      <c r="G216" s="7">
        <f t="shared" si="6"/>
        <v>12367.054167697255</v>
      </c>
      <c r="H216" s="6">
        <f t="shared" si="5"/>
        <v>1857036.8538214199</v>
      </c>
    </row>
    <row r="217" spans="1:10">
      <c r="A217" s="5">
        <v>44509</v>
      </c>
      <c r="B217" s="6">
        <v>154.01</v>
      </c>
      <c r="C217" s="6">
        <v>155.65</v>
      </c>
      <c r="D217" s="6">
        <v>143.88999999999999</v>
      </c>
      <c r="E217" s="6">
        <v>148.91999999999999</v>
      </c>
      <c r="F217" s="7"/>
      <c r="G217" s="7">
        <f t="shared" si="6"/>
        <v>12367.054167697255</v>
      </c>
      <c r="H217" s="6">
        <f t="shared" si="5"/>
        <v>1841701.7066534751</v>
      </c>
    </row>
    <row r="218" spans="1:10">
      <c r="A218" s="11">
        <v>44510</v>
      </c>
      <c r="B218" s="6">
        <v>143.93</v>
      </c>
      <c r="C218" s="6">
        <v>146.30000000000001</v>
      </c>
      <c r="D218" s="6">
        <v>138.52000000000001</v>
      </c>
      <c r="E218" s="6">
        <v>139.87</v>
      </c>
      <c r="F218" s="86"/>
      <c r="G218" s="7">
        <f t="shared" si="6"/>
        <v>12367.054167697255</v>
      </c>
      <c r="H218" s="6">
        <f t="shared" si="5"/>
        <v>1729779.8664358151</v>
      </c>
      <c r="I218" s="17"/>
      <c r="J218" s="8"/>
    </row>
    <row r="219" spans="1:10">
      <c r="A219" s="11">
        <v>44511</v>
      </c>
      <c r="B219" s="6">
        <v>142.96</v>
      </c>
      <c r="C219" s="6">
        <v>146.47</v>
      </c>
      <c r="D219" s="6">
        <v>140.84</v>
      </c>
      <c r="E219" s="6">
        <v>146.01</v>
      </c>
      <c r="F219" s="7"/>
      <c r="G219" s="7">
        <f t="shared" si="6"/>
        <v>12367.054167697255</v>
      </c>
      <c r="H219" s="6">
        <f t="shared" si="5"/>
        <v>1805713.5790254762</v>
      </c>
      <c r="I219" s="8"/>
    </row>
    <row r="220" spans="1:10">
      <c r="A220" s="11">
        <v>44512</v>
      </c>
      <c r="B220" s="6">
        <v>146.03</v>
      </c>
      <c r="C220" s="6">
        <v>148.59</v>
      </c>
      <c r="D220" s="6">
        <v>144.25</v>
      </c>
      <c r="E220" s="6">
        <v>147.88999999999999</v>
      </c>
      <c r="F220" s="7"/>
      <c r="G220" s="7">
        <f t="shared" si="6"/>
        <v>12367.054167697255</v>
      </c>
      <c r="H220" s="6">
        <f t="shared" si="5"/>
        <v>1828963.6408607468</v>
      </c>
    </row>
    <row r="221" spans="1:10">
      <c r="A221" s="11">
        <v>44515</v>
      </c>
      <c r="B221" s="6">
        <v>148</v>
      </c>
      <c r="C221" s="6">
        <v>148.97999999999999</v>
      </c>
      <c r="D221" s="6">
        <v>142.86000000000001</v>
      </c>
      <c r="E221" s="6">
        <v>146.49</v>
      </c>
      <c r="F221" s="7"/>
      <c r="G221" s="7">
        <f t="shared" si="6"/>
        <v>12367.054167697255</v>
      </c>
      <c r="H221" s="6">
        <f t="shared" si="5"/>
        <v>1811649.765025971</v>
      </c>
    </row>
    <row r="222" spans="1:10">
      <c r="A222" s="11">
        <v>44516</v>
      </c>
      <c r="B222" s="6">
        <v>145.93</v>
      </c>
      <c r="C222" s="6">
        <v>153.08000000000001</v>
      </c>
      <c r="D222" s="6">
        <v>145.34</v>
      </c>
      <c r="E222" s="6">
        <v>152.44999999999999</v>
      </c>
      <c r="F222" s="7"/>
      <c r="G222" s="7">
        <f t="shared" si="6"/>
        <v>12367.054167697255</v>
      </c>
      <c r="H222" s="6">
        <f t="shared" si="5"/>
        <v>1885357.4078654465</v>
      </c>
    </row>
    <row r="223" spans="1:10">
      <c r="A223" s="11">
        <v>44517</v>
      </c>
      <c r="B223" s="6">
        <v>151.97999999999999</v>
      </c>
      <c r="C223" s="6">
        <v>154.66</v>
      </c>
      <c r="D223" s="6">
        <v>149.69</v>
      </c>
      <c r="E223" s="6">
        <v>151.34</v>
      </c>
      <c r="F223" s="7"/>
      <c r="G223" s="7">
        <f t="shared" si="6"/>
        <v>12367.054167697255</v>
      </c>
      <c r="H223" s="6">
        <f t="shared" si="5"/>
        <v>1871629.9777393027</v>
      </c>
    </row>
    <row r="224" spans="1:10">
      <c r="A224" s="11">
        <v>44518</v>
      </c>
      <c r="B224" s="6">
        <v>157.07</v>
      </c>
      <c r="C224" s="6">
        <v>158.88999999999999</v>
      </c>
      <c r="D224" s="6">
        <v>152.56</v>
      </c>
      <c r="E224" s="6">
        <v>155.02000000000001</v>
      </c>
      <c r="F224" s="7"/>
      <c r="G224" s="7">
        <f t="shared" si="6"/>
        <v>12367.054167697255</v>
      </c>
      <c r="H224" s="6">
        <f t="shared" si="5"/>
        <v>1917140.7370764287</v>
      </c>
    </row>
    <row r="225" spans="1:8">
      <c r="A225" s="11">
        <v>44519</v>
      </c>
      <c r="B225" s="6">
        <v>155.76</v>
      </c>
      <c r="C225" s="6">
        <v>156.91999999999999</v>
      </c>
      <c r="D225" s="6">
        <v>153.44999999999999</v>
      </c>
      <c r="E225" s="6">
        <v>155.41</v>
      </c>
      <c r="F225" s="7"/>
      <c r="G225" s="7">
        <f t="shared" si="6"/>
        <v>12367.054167697255</v>
      </c>
      <c r="H225" s="6">
        <f t="shared" si="5"/>
        <v>1921963.8882018304</v>
      </c>
    </row>
    <row r="226" spans="1:8">
      <c r="A226" s="11">
        <v>44522</v>
      </c>
      <c r="B226" s="6">
        <v>157.13999999999999</v>
      </c>
      <c r="C226" s="6">
        <v>161.88</v>
      </c>
      <c r="D226" s="6">
        <v>152.38999999999999</v>
      </c>
      <c r="E226" s="6">
        <v>152.52000000000001</v>
      </c>
      <c r="F226" s="7"/>
      <c r="G226" s="7">
        <f t="shared" si="6"/>
        <v>12367.054167697255</v>
      </c>
      <c r="H226" s="6">
        <f t="shared" si="5"/>
        <v>1886223.1016571855</v>
      </c>
    </row>
    <row r="227" spans="1:8">
      <c r="A227" s="11">
        <v>44523</v>
      </c>
      <c r="B227" s="6">
        <v>150.41</v>
      </c>
      <c r="C227" s="6">
        <v>152.66</v>
      </c>
      <c r="D227" s="6">
        <v>145.30000000000001</v>
      </c>
      <c r="E227" s="6">
        <v>149.91999999999999</v>
      </c>
      <c r="F227" s="7"/>
      <c r="G227" s="7">
        <f t="shared" si="6"/>
        <v>12367.054167697255</v>
      </c>
      <c r="H227" s="6">
        <f t="shared" si="5"/>
        <v>1854068.7608211723</v>
      </c>
    </row>
    <row r="228" spans="1:8">
      <c r="A228" s="11">
        <v>44524</v>
      </c>
      <c r="B228" s="6">
        <v>149.46</v>
      </c>
      <c r="C228" s="6">
        <v>157.93</v>
      </c>
      <c r="D228" s="6">
        <v>147.19</v>
      </c>
      <c r="E228" s="6">
        <v>157.80000000000001</v>
      </c>
      <c r="F228" s="7"/>
      <c r="G228" s="7">
        <f t="shared" si="6"/>
        <v>12367.054167697255</v>
      </c>
      <c r="H228" s="6">
        <f t="shared" si="5"/>
        <v>1951521.147662627</v>
      </c>
    </row>
    <row r="229" spans="1:8">
      <c r="A229" s="11">
        <v>44526</v>
      </c>
      <c r="B229" s="6">
        <v>155.80000000000001</v>
      </c>
      <c r="C229" s="6">
        <v>158.1</v>
      </c>
      <c r="D229" s="6">
        <v>152.81</v>
      </c>
      <c r="E229" s="6">
        <v>154.81</v>
      </c>
      <c r="F229" s="7"/>
      <c r="G229" s="7">
        <f t="shared" si="6"/>
        <v>12367.054167697255</v>
      </c>
      <c r="H229" s="6">
        <f t="shared" si="5"/>
        <v>1914543.6557012121</v>
      </c>
    </row>
    <row r="230" spans="1:8">
      <c r="A230" s="11">
        <v>44529</v>
      </c>
      <c r="B230" s="6">
        <v>157.5</v>
      </c>
      <c r="C230" s="6">
        <v>162.51</v>
      </c>
      <c r="D230" s="6">
        <v>156.1</v>
      </c>
      <c r="E230" s="6">
        <v>161.91</v>
      </c>
      <c r="F230" s="7"/>
      <c r="G230" s="7">
        <f t="shared" si="6"/>
        <v>12367.054167697255</v>
      </c>
      <c r="H230" s="6">
        <f t="shared" si="5"/>
        <v>2002349.7402918625</v>
      </c>
    </row>
    <row r="231" spans="1:8">
      <c r="A231" s="11">
        <v>44530</v>
      </c>
      <c r="B231" s="6">
        <v>163.28</v>
      </c>
      <c r="C231" s="6">
        <v>164.46</v>
      </c>
      <c r="D231" s="6">
        <v>155.68</v>
      </c>
      <c r="E231" s="6">
        <v>158.37</v>
      </c>
      <c r="F231" s="7"/>
      <c r="G231" s="7">
        <f t="shared" si="6"/>
        <v>12367.054167697255</v>
      </c>
      <c r="H231" s="6">
        <f t="shared" si="5"/>
        <v>1958570.3685382144</v>
      </c>
    </row>
    <row r="232" spans="1:8">
      <c r="A232" s="5">
        <v>44531</v>
      </c>
      <c r="B232" s="6">
        <v>160.37</v>
      </c>
      <c r="C232" s="6">
        <v>160.88</v>
      </c>
      <c r="D232" s="6">
        <v>148.91999999999999</v>
      </c>
      <c r="E232" s="6">
        <v>149.11000000000001</v>
      </c>
      <c r="F232" s="7"/>
      <c r="G232" s="7">
        <f t="shared" si="6"/>
        <v>12367.054167697255</v>
      </c>
      <c r="H232" s="6">
        <f t="shared" si="5"/>
        <v>1844051.4469453378</v>
      </c>
    </row>
    <row r="233" spans="1:8">
      <c r="A233" s="5">
        <v>44532</v>
      </c>
      <c r="B233" s="6">
        <v>147.68</v>
      </c>
      <c r="C233" s="6">
        <v>152.53</v>
      </c>
      <c r="D233" s="6">
        <v>146.47</v>
      </c>
      <c r="E233" s="6">
        <v>150.68</v>
      </c>
      <c r="F233" s="7"/>
      <c r="G233" s="7">
        <f t="shared" si="6"/>
        <v>12367.054167697255</v>
      </c>
      <c r="H233" s="6">
        <f t="shared" si="5"/>
        <v>1863467.7219886226</v>
      </c>
    </row>
    <row r="234" spans="1:8">
      <c r="A234" s="5">
        <v>44533</v>
      </c>
      <c r="B234" s="6">
        <v>151.65</v>
      </c>
      <c r="C234" s="6">
        <v>152.38</v>
      </c>
      <c r="D234" s="6">
        <v>140.72</v>
      </c>
      <c r="E234" s="6">
        <v>144.01</v>
      </c>
      <c r="F234" s="7"/>
      <c r="G234" s="7">
        <f t="shared" si="6"/>
        <v>12367.054167697255</v>
      </c>
      <c r="H234" s="6">
        <f t="shared" si="5"/>
        <v>1780979.4706900816</v>
      </c>
    </row>
    <row r="235" spans="1:8">
      <c r="A235" s="5">
        <v>44536</v>
      </c>
      <c r="B235" s="6">
        <v>141.13999999999999</v>
      </c>
      <c r="C235" s="6">
        <v>141.31</v>
      </c>
      <c r="D235" s="6">
        <v>134.19999999999999</v>
      </c>
      <c r="E235" s="6">
        <v>139.06</v>
      </c>
      <c r="F235" s="7"/>
      <c r="G235" s="7">
        <f t="shared" si="6"/>
        <v>12367.054167697255</v>
      </c>
      <c r="H235" s="6">
        <f t="shared" si="5"/>
        <v>1719762.5525599804</v>
      </c>
    </row>
    <row r="236" spans="1:8">
      <c r="A236" s="5">
        <v>44537</v>
      </c>
      <c r="B236" s="6">
        <v>143.9</v>
      </c>
      <c r="C236" s="6">
        <v>145.76</v>
      </c>
      <c r="D236" s="6">
        <v>141</v>
      </c>
      <c r="E236" s="6">
        <v>144.85</v>
      </c>
      <c r="F236" s="7"/>
      <c r="G236" s="7">
        <f t="shared" si="6"/>
        <v>12367.054167697255</v>
      </c>
      <c r="H236" s="6">
        <f t="shared" ref="H236:H253" si="7">E236*G236</f>
        <v>1791367.7961909473</v>
      </c>
    </row>
    <row r="237" spans="1:8">
      <c r="A237" s="5">
        <v>44538</v>
      </c>
      <c r="B237" s="6">
        <v>144.96</v>
      </c>
      <c r="C237" s="6">
        <v>147.04</v>
      </c>
      <c r="D237" s="6">
        <v>142.69999999999999</v>
      </c>
      <c r="E237" s="6">
        <v>145.24</v>
      </c>
      <c r="F237" s="7"/>
      <c r="G237" s="7">
        <f t="shared" si="6"/>
        <v>12367.054167697255</v>
      </c>
      <c r="H237" s="6">
        <f t="shared" si="7"/>
        <v>1796190.9473163495</v>
      </c>
    </row>
    <row r="238" spans="1:8">
      <c r="A238" s="5">
        <v>44539</v>
      </c>
      <c r="B238" s="6">
        <v>145.16</v>
      </c>
      <c r="C238" s="6">
        <v>146.69</v>
      </c>
      <c r="D238" s="6">
        <v>137.80000000000001</v>
      </c>
      <c r="E238" s="6">
        <v>138.1</v>
      </c>
      <c r="F238" s="7"/>
      <c r="G238" s="7">
        <f t="shared" si="6"/>
        <v>12367.054167697255</v>
      </c>
      <c r="H238" s="6">
        <f t="shared" si="7"/>
        <v>1707890.1805589909</v>
      </c>
    </row>
    <row r="239" spans="1:8">
      <c r="A239" s="11">
        <v>44540</v>
      </c>
      <c r="B239" s="6">
        <v>141.29</v>
      </c>
      <c r="C239" s="6">
        <v>141.37</v>
      </c>
      <c r="D239" s="6">
        <v>135.82</v>
      </c>
      <c r="E239" s="6">
        <v>138.55000000000001</v>
      </c>
      <c r="F239" s="7"/>
      <c r="G239" s="7">
        <f t="shared" si="6"/>
        <v>12367.054167697255</v>
      </c>
      <c r="H239" s="6">
        <f t="shared" si="7"/>
        <v>1713455.3549344549</v>
      </c>
    </row>
    <row r="240" spans="1:8">
      <c r="A240" s="11">
        <v>44543</v>
      </c>
      <c r="B240" s="6">
        <v>138.25</v>
      </c>
      <c r="C240" s="6">
        <v>139.4</v>
      </c>
      <c r="D240" s="6">
        <v>133.41999999999999</v>
      </c>
      <c r="E240" s="6">
        <v>133.80000000000001</v>
      </c>
      <c r="F240" s="7"/>
      <c r="G240" s="7">
        <f t="shared" ref="G240:G253" si="8">G239</f>
        <v>12367.054167697255</v>
      </c>
      <c r="H240" s="6">
        <f t="shared" si="7"/>
        <v>1654711.8476378929</v>
      </c>
    </row>
    <row r="241" spans="1:8">
      <c r="A241" s="11">
        <v>44544</v>
      </c>
      <c r="B241" s="6">
        <v>131.66999999999999</v>
      </c>
      <c r="C241" s="6">
        <v>137.24</v>
      </c>
      <c r="D241" s="6">
        <v>130.6</v>
      </c>
      <c r="E241" s="6">
        <v>135.6</v>
      </c>
      <c r="F241" s="7"/>
      <c r="G241" s="7">
        <f t="shared" si="8"/>
        <v>12367.054167697255</v>
      </c>
      <c r="H241" s="6">
        <f t="shared" si="7"/>
        <v>1676972.5451397477</v>
      </c>
    </row>
    <row r="242" spans="1:8">
      <c r="A242" s="11">
        <v>44545</v>
      </c>
      <c r="B242" s="6">
        <v>135.11000000000001</v>
      </c>
      <c r="C242" s="6">
        <v>146.69</v>
      </c>
      <c r="D242" s="6">
        <v>133.81</v>
      </c>
      <c r="E242" s="6">
        <v>146.5</v>
      </c>
      <c r="F242" s="7"/>
      <c r="G242" s="7">
        <f t="shared" si="8"/>
        <v>12367.054167697255</v>
      </c>
      <c r="H242" s="6">
        <f t="shared" si="7"/>
        <v>1811773.4355676479</v>
      </c>
    </row>
    <row r="243" spans="1:8">
      <c r="A243" s="11">
        <v>44546</v>
      </c>
      <c r="B243" s="6">
        <v>147</v>
      </c>
      <c r="C243" s="6">
        <v>147.93</v>
      </c>
      <c r="D243" s="6">
        <v>137.02000000000001</v>
      </c>
      <c r="E243" s="6">
        <v>138.63999999999999</v>
      </c>
      <c r="F243" s="7"/>
      <c r="G243" s="7">
        <f t="shared" si="8"/>
        <v>12367.054167697255</v>
      </c>
      <c r="H243" s="6">
        <f t="shared" si="7"/>
        <v>1714568.3898095472</v>
      </c>
    </row>
    <row r="244" spans="1:8">
      <c r="A244" s="11">
        <v>44547</v>
      </c>
      <c r="B244" s="6">
        <v>136.30000000000001</v>
      </c>
      <c r="C244" s="6">
        <v>142.04</v>
      </c>
      <c r="D244" s="6">
        <v>136.11000000000001</v>
      </c>
      <c r="E244" s="6">
        <v>137.75</v>
      </c>
      <c r="F244" s="7"/>
      <c r="G244" s="7">
        <f t="shared" si="8"/>
        <v>12367.054167697255</v>
      </c>
      <c r="H244" s="6">
        <f t="shared" si="7"/>
        <v>1703561.7116002969</v>
      </c>
    </row>
    <row r="245" spans="1:8">
      <c r="A245" s="11">
        <v>44550</v>
      </c>
      <c r="B245" s="6">
        <v>135.97</v>
      </c>
      <c r="C245" s="6">
        <v>138.26</v>
      </c>
      <c r="D245" s="6">
        <v>133.52000000000001</v>
      </c>
      <c r="E245" s="6">
        <v>135.80000000000001</v>
      </c>
      <c r="F245" s="7"/>
      <c r="G245" s="7">
        <f t="shared" si="8"/>
        <v>12367.054167697255</v>
      </c>
      <c r="H245" s="6">
        <f t="shared" si="7"/>
        <v>1679445.9559732873</v>
      </c>
    </row>
    <row r="246" spans="1:8">
      <c r="A246" s="11">
        <v>44551</v>
      </c>
      <c r="B246" s="6">
        <v>138.19</v>
      </c>
      <c r="C246" s="6">
        <v>144.5</v>
      </c>
      <c r="D246" s="6">
        <v>135.15</v>
      </c>
      <c r="E246" s="6">
        <v>144.25</v>
      </c>
      <c r="F246" s="7"/>
      <c r="G246" s="7">
        <f t="shared" si="8"/>
        <v>12367.054167697255</v>
      </c>
      <c r="H246" s="6">
        <f t="shared" si="7"/>
        <v>1783947.563690329</v>
      </c>
    </row>
    <row r="247" spans="1:8">
      <c r="A247" s="11">
        <v>44552</v>
      </c>
      <c r="B247" s="6">
        <v>142.65</v>
      </c>
      <c r="C247" s="6">
        <v>144.5</v>
      </c>
      <c r="D247" s="6">
        <v>140.27000000000001</v>
      </c>
      <c r="E247" s="6">
        <v>143.88</v>
      </c>
      <c r="F247" s="7"/>
      <c r="G247" s="7">
        <f t="shared" si="8"/>
        <v>12367.054167697255</v>
      </c>
      <c r="H247" s="6">
        <f t="shared" si="7"/>
        <v>1779371.7536482811</v>
      </c>
    </row>
    <row r="248" spans="1:8">
      <c r="A248" s="11">
        <v>44553</v>
      </c>
      <c r="B248" s="6">
        <v>143.88999999999999</v>
      </c>
      <c r="C248" s="6">
        <v>149.02000000000001</v>
      </c>
      <c r="D248" s="6">
        <v>143.85</v>
      </c>
      <c r="E248" s="6">
        <v>146.13999999999999</v>
      </c>
      <c r="F248" s="7"/>
      <c r="G248" s="7">
        <f t="shared" si="8"/>
        <v>12367.054167697255</v>
      </c>
      <c r="H248" s="6">
        <f t="shared" si="7"/>
        <v>1807321.2960672767</v>
      </c>
    </row>
    <row r="249" spans="1:8">
      <c r="A249" s="11">
        <v>44557</v>
      </c>
      <c r="B249" s="6">
        <v>147.51</v>
      </c>
      <c r="C249" s="6">
        <v>154.88999999999999</v>
      </c>
      <c r="D249" s="6">
        <v>147.25</v>
      </c>
      <c r="E249" s="6">
        <v>154.36000000000001</v>
      </c>
      <c r="F249" s="7"/>
      <c r="G249" s="7">
        <f t="shared" si="8"/>
        <v>12367.054167697255</v>
      </c>
      <c r="H249" s="6">
        <f t="shared" si="7"/>
        <v>1908978.4813257484</v>
      </c>
    </row>
    <row r="250" spans="1:8">
      <c r="A250" s="11">
        <v>44558</v>
      </c>
      <c r="B250" s="6">
        <v>155.88</v>
      </c>
      <c r="C250" s="6">
        <v>156.72999999999999</v>
      </c>
      <c r="D250" s="6">
        <v>151.38</v>
      </c>
      <c r="E250" s="6">
        <v>153.15</v>
      </c>
      <c r="F250" s="7"/>
      <c r="G250" s="7">
        <f t="shared" si="8"/>
        <v>12367.054167697255</v>
      </c>
      <c r="H250" s="6">
        <f t="shared" si="7"/>
        <v>1894014.3457828348</v>
      </c>
    </row>
    <row r="251" spans="1:8">
      <c r="A251" s="11">
        <v>44559</v>
      </c>
      <c r="B251" s="6">
        <v>152.82</v>
      </c>
      <c r="C251" s="6">
        <v>154.34</v>
      </c>
      <c r="D251" s="6">
        <v>147.29</v>
      </c>
      <c r="E251" s="6">
        <v>148.26</v>
      </c>
      <c r="F251" s="7"/>
      <c r="G251" s="7">
        <f t="shared" si="8"/>
        <v>12367.054167697255</v>
      </c>
      <c r="H251" s="6">
        <f t="shared" si="7"/>
        <v>1833539.450902795</v>
      </c>
    </row>
    <row r="252" spans="1:8">
      <c r="A252" s="11">
        <v>44560</v>
      </c>
      <c r="B252" s="6">
        <v>147.44</v>
      </c>
      <c r="C252" s="6">
        <v>148.85</v>
      </c>
      <c r="D252" s="6">
        <v>144.85</v>
      </c>
      <c r="E252" s="6">
        <v>145.15</v>
      </c>
      <c r="F252" s="7"/>
      <c r="G252" s="7">
        <f t="shared" si="8"/>
        <v>12367.054167697255</v>
      </c>
      <c r="H252" s="6">
        <f t="shared" si="7"/>
        <v>1795077.9124412567</v>
      </c>
    </row>
    <row r="253" spans="1:8">
      <c r="A253" s="11">
        <v>44561</v>
      </c>
      <c r="B253" s="6">
        <v>146.16</v>
      </c>
      <c r="C253" s="6">
        <v>148.61000000000001</v>
      </c>
      <c r="D253" s="6">
        <v>143.55000000000001</v>
      </c>
      <c r="E253" s="6">
        <v>143.9</v>
      </c>
      <c r="F253" s="7"/>
      <c r="G253" s="7">
        <f t="shared" si="8"/>
        <v>12367.054167697255</v>
      </c>
      <c r="H253" s="6">
        <f t="shared" si="7"/>
        <v>1779619.0947316352</v>
      </c>
    </row>
  </sheetData>
  <conditionalFormatting sqref="A1:A1002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>
      <selection activeCell="P7" sqref="P7"/>
    </sheetView>
  </sheetViews>
  <sheetFormatPr defaultColWidth="12.66406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Sheet</vt:lpstr>
      <vt:lpstr>Step 1</vt:lpstr>
      <vt:lpstr>Step 2</vt:lpstr>
      <vt:lpstr>Step 3</vt:lpstr>
      <vt:lpstr>Candlestick Pattern</vt:lpstr>
      <vt:lpstr>Step 4- lagging</vt:lpstr>
      <vt:lpstr>EMA Chart</vt:lpstr>
      <vt:lpstr>Step 4 Leading</vt:lpstr>
      <vt:lpstr>RSI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Agarwal</dc:creator>
  <cp:lastModifiedBy>Nanda Kishore Agarwalla</cp:lastModifiedBy>
  <dcterms:created xsi:type="dcterms:W3CDTF">2022-04-08T05:28:12Z</dcterms:created>
  <dcterms:modified xsi:type="dcterms:W3CDTF">2024-07-07T08:25:19Z</dcterms:modified>
</cp:coreProperties>
</file>