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E5A6332E-3686-4B51-A852-B9D565564668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P97" i="1"/>
  <c r="P100" i="1"/>
  <c r="L100" i="1"/>
  <c r="K100" i="1" s="1"/>
  <c r="S100" i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U97" i="1" l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C48" i="9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N73" i="8" l="1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<sst xmlns="http://schemas.openxmlformats.org/spreadsheetml/2006/main" count="773" uniqueCount="272">
  <si>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</si>
  <si>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</si>
  <si>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</si>
  <si>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</si>
  <si>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</si>
  <si>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</si>
  <si>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</si>
  <si>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</si>
  <si>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</si>
  <si>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</si>
  <si>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</si>
  <si>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</si>
  <si>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</si>
  <si>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</si>
  <si>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</si>
  <si>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</si>
  <si>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</si>
  <si>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</si>
  <si>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</si>
  <si>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</si>
  <si>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</si>
  <si>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</si>
  <si>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</si>
  <si>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</si>
  <si>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</si>
  <si>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</si>
  <si>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</si>
  <si>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</si>
  <si>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</si>
  <si>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</si>
  <si>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</si>
  <si>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</si>
  <si>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</si>
  <si>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</si>
  <si>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</si>
  <si>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</si>
  <si>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</si>
  <si>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</si>
  <si>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</si>
  <si>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</si>
  <si>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</si>
  <si>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</si>
  <si>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</si>
  <si>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</si>
  <si>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</si>
  <si>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</si>
  <si>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</si>
  <si>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</si>
  <si>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</si>
  <si>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</si>
  <si>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</si>
  <si>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</si>
  <si>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</si>
  <si>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</si>
  <si>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</si>
  <si>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</si>
  <si>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</si>
  <si>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</si>
  <si>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</si>
  <si>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</si>
  <si>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</si>
  <si>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</si>
  <si>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</si>
  <si>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</si>
  <si>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</si>
  <si>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</si>
  <si>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</si>
  <si>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</si>
  <si>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</si>
  <si>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</si>
  <si>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</si>
  <si>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</si>
  <si>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</si>
  <si>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</si>
  <si>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</si>
  <si>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</si>
  <si>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</si>
  <si>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</si>
  <si>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</si>
  <si>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</si>
  <si>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</si>
  <si>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</si>
  <si>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</si>
  <si>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</si>
  <si>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</si>
  <si>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</si>
  <si>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</si>
  <si>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</si>
  <si>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</si>
  <si>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</si>
  <si>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</si>
  <si>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</si>
  <si>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</si>
  <si>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</si>
  <si>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</si>
  <si>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</si>
  <si>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</si>
  <si>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</si>
  <si>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</si>
  <si>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</si>
  <si>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</si>
  <si>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</si>
  <si>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</si>
  <si>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</si>
  <si>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</si>
  <si>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</si>
  <si>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</si>
  <si>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</si>
  <si>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</si>
  <si>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</si>
  <si>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</si>
  <si>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</si>
  <si>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</si>
  <si>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</si>
  <si>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</si>
  <si>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</si>
  <si>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</si>
  <si>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</si>
  <si>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</si>
  <si>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</si>
  <si>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</si>
  <si>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</si>
  <si>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</si>
  <si>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</si>
  <si>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</si>
  <si>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</si>
  <si>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</si>
  <si>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</si>
  <si>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</si>
  <si>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</si>
  <si>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</si>
  <si>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</si>
  <si>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</si>
  <si>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</si>
  <si>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</si>
  <si>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</si>
  <si>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</si>
  <si>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</si>
  <si>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</si>
  <si>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</si>
  <si>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</si>
  <si>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</si>
  <si>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</si>
  <si>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</si>
  <si>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</si>
  <si>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</si>
  <si>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</si>
  <si>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</si>
  <si>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</si>
  <si>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</si>
  <si>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</si>
  <si>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</si>
  <si>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</si>
  <si>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</si>
  <si>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</si>
  <si>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</si>
  <si>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</si>
  <si>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</si>
  <si>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</si>
  <si>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</si>
  <si>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</si>
  <si>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</si>
  <si>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</si>
  <si>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</si>
  <si>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</si>
  <si>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</si>
  <si>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</si>
  <si>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</si>
  <si>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</si>
  <si>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</si>
  <si>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</si>
  <si>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</si>
  <si>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</si>
  <si>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</si>
  <si>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</si>
  <si>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</si>
  <si>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</si>
  <si>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</si>
  <si>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</si>
  <si>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</si>
  <si>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</si>
  <si>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</si>
  <si>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</si>
  <si>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</si>
  <si>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</si>
  <si>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</si>
  <si>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</si>
  <si>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</si>
  <si>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</si>
  <si>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</si>
  <si>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</si>
  <si>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</si>
  <si>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</si>
  <si>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</si>
  <si>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</si>
  <si>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</si>
  <si>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</si>
  <si>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</si>
  <si>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</si>
  <si>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</si>
  <si>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</si>
  <si>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</si>
  <si>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</si>
  <si>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</si>
  <si>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</si>
  <si>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</si>
  <si>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</si>
  <si>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</si>
  <si>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</si>
  <si>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</si>
  <si>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</si>
  <si>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</si>
  <si>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</si>
  <si>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</si>
  <si>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</si>
  <si>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</si>
  <si>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</si>
  <si>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</si>
  <si>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</si>
  <si>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</si>
  <si>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</si>
  <si>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</si>
  <si>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</si>
  <si>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</si>
  <si>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</si>
  <si>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</si>
  <si>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</si>
  <si>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</si>
  <si>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</si>
  <si>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</si>
  <si>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</si>
  <si>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</si>
  <si>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</si>
  <si>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</si>
  <si>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</si>
  <si>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</si>
  <si>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</si>
  <si>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</si>
  <si>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</si>
  <si>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</si>
  <si>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</si>
  <si>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</si>
  <si>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R9 5950X (Vermeer) @heavy UV [92]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</si>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</sst>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1" fillId="2" borderId="2" xfId="1" applyBorder="1"/>
    <xf numFmtId="0" fontId="1" fillId="2" borderId="2" xfId="1" applyBorder="1" applyAlignment="1">
      <alignment wrapText="1"/>
    </xf>
    <xf numFmtId="166" fontId="0" fillId="0" borderId="7" xfId="2" applyNumberFormat="1" applyFont="1" applyBorder="1"/>
    <xf numFmtId="165" fontId="0" fillId="0" borderId="7" xfId="2" applyNumberFormat="1" applyFont="1" applyBorder="1"/>
    <xf numFmtId="0" fontId="0" fillId="0" borderId="0" xfId="0" applyBorder="1"/>
    <xf numFmtId="164" fontId="1" fillId="2" borderId="2" xfId="1" applyNumberFormat="1" applyBorder="1"/>
    <xf numFmtId="2" fontId="1" fillId="2" borderId="1" xfId="1" applyNumberFormat="1"/>
    <xf numFmtId="0" fontId="1" fillId="2" borderId="1" xfId="1" quotePrefix="1" applyAlignment="1">
      <alignment wrapText="1"/>
    </xf>
    <xf numFmtId="0" fontId="0" fillId="0" borderId="0" xfId="0" applyAlignment="1">
      <alignment horizontal="right"/>
    </xf>
    <xf numFmtId="166" fontId="0" fillId="0" borderId="0" xfId="0" applyNumberFormat="1"/>
  </cellXfs>
  <cellStyles count="3">
    <cellStyle name="Eingabe" xfId="1" builtinId="20"/>
    <cellStyle name="Komma" xfId="2" builtinId="3"/>
    <cellStyle name="Standard" xfId="0" builtinId="0"/>
  </cellStyles>
  <dxfs count="5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ST'!$B$4:$B$56</c:f>
              <c:strCache>
                <c:ptCount val="52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i5 4690k (Haswell) [91]</c:v>
                </c:pt>
                <c:pt idx="10">
                  <c:v>R5 2600X (Pinnacle Ridge) v0.5.1 [59]</c:v>
                </c:pt>
                <c:pt idx="11">
                  <c:v>R5 3600 (Matisse) v0.3.1 [2]</c:v>
                </c:pt>
                <c:pt idx="12">
                  <c:v>R7 2700X (Pinnacle Ridge) [72]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8600k (Coffee Lake) v0.5.1 [39]</c:v>
                </c:pt>
                <c:pt idx="16">
                  <c:v>i5 4300U (Haswell) v0.6.0 [58]</c:v>
                </c:pt>
                <c:pt idx="17">
                  <c:v>i7 8700k (Coffee Lake) @5Ghz v0.5.1 [41]</c:v>
                </c:pt>
                <c:pt idx="18">
                  <c:v>Celeron N5100 (JasperLake) [80]</c:v>
                </c:pt>
                <c:pt idx="19">
                  <c:v>R9 5900X (Vermeer) [90]</c:v>
                </c:pt>
                <c:pt idx="20">
                  <c:v>R9 5950X (Vermeer) v0.5.1 [43]</c:v>
                </c:pt>
                <c:pt idx="21">
                  <c:v>R7 5800X (Vermeer) [66]</c:v>
                </c:pt>
                <c:pt idx="22">
                  <c:v>R5 3500U (Picasso) [73]</c:v>
                </c:pt>
                <c:pt idx="23">
                  <c:v>i5 11500 (Rocket Lake) [83]</c:v>
                </c:pt>
                <c:pt idx="24">
                  <c:v>i7 7500U (Kaby Lake) 2C/4T v0.5.1 [36]</c:v>
                </c:pt>
                <c:pt idx="25">
                  <c:v>i7 11700K (Rocket Lake) [84]</c:v>
                </c:pt>
                <c:pt idx="26">
                  <c:v>i5 8365U (WhiskeyLake) v0.3.1 [11]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R9 5950X (Vermeer) @heavy UV [92]</c:v>
                </c:pt>
                <c:pt idx="31">
                  <c:v>i5 11400F (Rocket Lake) @-95mV [85]</c:v>
                </c:pt>
                <c:pt idx="32">
                  <c:v>i5 8250U (WhiskeyLake) v0.6.0 [51]</c:v>
                </c:pt>
                <c:pt idx="33">
                  <c:v>i7 9750H (Coffee Lake) [71]</c:v>
                </c:pt>
                <c:pt idx="34">
                  <c:v>i3 6157U (Skylake) v0.6.0 [63]</c:v>
                </c:pt>
                <c:pt idx="35">
                  <c:v>R5 2500U (Raven Ridge) [75]</c:v>
                </c:pt>
                <c:pt idx="36">
                  <c:v>i7 11800H (TigerLake-8C) [95]</c:v>
                </c:pt>
                <c:pt idx="37">
                  <c:v>i7 1065G (IceLake) v0.3.1 [3]</c:v>
                </c:pt>
                <c:pt idx="38">
                  <c:v>R7 4750U (Renoir) v0.3.1 [7]</c:v>
                </c:pt>
                <c:pt idx="39">
                  <c:v>R7 4700U (Renoir) [1]</c:v>
                </c:pt>
                <c:pt idx="40">
                  <c:v>R5 PRO 4650G (Renoir) v0.3.1 [12]</c:v>
                </c:pt>
                <c:pt idx="41">
                  <c:v>i9 11980HK (TigerLake-8C) ES! See Post v0.6.0 [68]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R5 5600G (Cezanne) [96]</c:v>
                </c:pt>
                <c:pt idx="46">
                  <c:v>R3 4300G (Renoir) [81]</c:v>
                </c:pt>
                <c:pt idx="47">
                  <c:v>R5 4500U (Renoir) [74]</c:v>
                </c:pt>
                <c:pt idx="48">
                  <c:v>R7 5800H (Cezanne) [77]</c:v>
                </c:pt>
                <c:pt idx="49">
                  <c:v>R9 5900HS (Cezanne) v0.5.0 [30]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'PES ST'!$C$4:$C$56</c:f>
              <c:numCache>
                <c:formatCode>#,##0.00</c:formatCode>
                <c:ptCount val="52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40.93</c:v>
                </c:pt>
                <c:pt idx="10">
                  <c:v>41.74</c:v>
                </c:pt>
                <c:pt idx="11">
                  <c:v>45.76</c:v>
                </c:pt>
                <c:pt idx="12">
                  <c:v>50.22</c:v>
                </c:pt>
                <c:pt idx="13">
                  <c:v>54.74</c:v>
                </c:pt>
                <c:pt idx="14">
                  <c:v>55.06</c:v>
                </c:pt>
                <c:pt idx="15">
                  <c:v>58.25</c:v>
                </c:pt>
                <c:pt idx="16">
                  <c:v>58.95</c:v>
                </c:pt>
                <c:pt idx="17">
                  <c:v>61.55</c:v>
                </c:pt>
                <c:pt idx="18">
                  <c:v>65.849999999999994</c:v>
                </c:pt>
                <c:pt idx="19">
                  <c:v>71.430000000000007</c:v>
                </c:pt>
                <c:pt idx="20">
                  <c:v>74.44</c:v>
                </c:pt>
                <c:pt idx="21">
                  <c:v>77.22</c:v>
                </c:pt>
                <c:pt idx="22">
                  <c:v>78.09</c:v>
                </c:pt>
                <c:pt idx="23">
                  <c:v>83.47</c:v>
                </c:pt>
                <c:pt idx="24">
                  <c:v>83.49</c:v>
                </c:pt>
                <c:pt idx="25">
                  <c:v>83.97</c:v>
                </c:pt>
                <c:pt idx="26">
                  <c:v>88.24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101.48</c:v>
                </c:pt>
                <c:pt idx="31">
                  <c:v>106.64</c:v>
                </c:pt>
                <c:pt idx="32">
                  <c:v>107.39</c:v>
                </c:pt>
                <c:pt idx="33">
                  <c:v>111.07</c:v>
                </c:pt>
                <c:pt idx="34">
                  <c:v>112.03</c:v>
                </c:pt>
                <c:pt idx="35">
                  <c:v>126.49</c:v>
                </c:pt>
                <c:pt idx="36">
                  <c:v>127.66</c:v>
                </c:pt>
                <c:pt idx="37">
                  <c:v>127.76</c:v>
                </c:pt>
                <c:pt idx="38">
                  <c:v>137.88</c:v>
                </c:pt>
                <c:pt idx="39">
                  <c:v>143.16999999999999</c:v>
                </c:pt>
                <c:pt idx="40">
                  <c:v>146.74</c:v>
                </c:pt>
                <c:pt idx="41">
                  <c:v>147.47999999999999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177.67</c:v>
                </c:pt>
                <c:pt idx="46">
                  <c:v>188.44</c:v>
                </c:pt>
                <c:pt idx="47">
                  <c:v>190</c:v>
                </c:pt>
                <c:pt idx="48">
                  <c:v>210.66</c:v>
                </c:pt>
                <c:pt idx="49">
                  <c:v>216.08</c:v>
                </c:pt>
                <c:pt idx="50">
                  <c:v>297.27408581529943</c:v>
                </c:pt>
                <c:pt idx="5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ST'!$B$4:$B$56</c:f>
              <c:strCache>
                <c:ptCount val="52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4690k (Haswell) [91]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R9 5900X (Vermeer) [90]</c:v>
                </c:pt>
                <c:pt idx="12">
                  <c:v>R7 2700X (Pinnacle Ridge) [72]</c:v>
                </c:pt>
                <c:pt idx="13">
                  <c:v>i7 8700k (Coffee Lake) @5Ghz v0.5.1 [41]</c:v>
                </c:pt>
                <c:pt idx="14">
                  <c:v>R7 5800X (Vermeer) [66]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R9 5950X (Vermeer) @heavy UV [92]</c:v>
                </c:pt>
                <c:pt idx="20">
                  <c:v>i7 5775C (Broadwell) v0.5.1 [28]</c:v>
                </c:pt>
                <c:pt idx="21">
                  <c:v>R5 5600X (Vermeer) [76]</c:v>
                </c:pt>
                <c:pt idx="22">
                  <c:v>i5 3320M (Ivy Bridge) v0.6.0 [60]</c:v>
                </c:pt>
                <c:pt idx="23">
                  <c:v>Celeron N3450 (Apollo Lake) v0.5.1 [37]</c:v>
                </c:pt>
                <c:pt idx="24">
                  <c:v>i5 11400F (Rocket Lake) @-95mV [85]</c:v>
                </c:pt>
                <c:pt idx="25">
                  <c:v>R7 3700X (Matisse) v0.6.0 [47]</c:v>
                </c:pt>
                <c:pt idx="26">
                  <c:v>i7 11800H (TigerLake-8C) [95]</c:v>
                </c:pt>
                <c:pt idx="27">
                  <c:v>R5 3500U (Picasso) [73]</c:v>
                </c:pt>
                <c:pt idx="28">
                  <c:v>i5 4300U (Haswell) v0.6.0 [58]</c:v>
                </c:pt>
                <c:pt idx="29">
                  <c:v>i7 9750H (Coffee Lake) [71]</c:v>
                </c:pt>
                <c:pt idx="30">
                  <c:v>i9 11980HK (TigerLake-8C) ES! See Post v0.6.0 [68]</c:v>
                </c:pt>
                <c:pt idx="31">
                  <c:v>i5 8365U (WhiskeyLake) v0.3.1 [11]</c:v>
                </c:pt>
                <c:pt idx="32">
                  <c:v>i7 1165G7 (TigerLake) [82]</c:v>
                </c:pt>
                <c:pt idx="33">
                  <c:v>i7 7500U (Kaby Lake) 2C/4T v0.5.1 [36]</c:v>
                </c:pt>
                <c:pt idx="34">
                  <c:v>R5 PRO 4650G (Renoir) v0.3.1 [12]</c:v>
                </c:pt>
                <c:pt idx="35">
                  <c:v>R7 4700U (Renoir) [1]</c:v>
                </c:pt>
                <c:pt idx="36">
                  <c:v>R7 4750U (Renoir) v0.3.1 [7]</c:v>
                </c:pt>
                <c:pt idx="37">
                  <c:v>i5 8250U (WhiskeyLake) v0.6.0 [51]</c:v>
                </c:pt>
                <c:pt idx="38">
                  <c:v>R7 4750G (Renoir) v0.3.1 [5]</c:v>
                </c:pt>
                <c:pt idx="39">
                  <c:v>R5 5600G (Cezanne) [96]</c:v>
                </c:pt>
                <c:pt idx="40">
                  <c:v>i7 1065G (IceLake) v0.3.1 [3]</c:v>
                </c:pt>
                <c:pt idx="41">
                  <c:v>Celeron N5100 (JasperLake) [80]</c:v>
                </c:pt>
                <c:pt idx="42">
                  <c:v>P Silver N6000 (JasperLake) [79]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R5 2500U (Raven Ridge) [75]</c:v>
                </c:pt>
                <c:pt idx="46">
                  <c:v>R9 5900HS (Cezanne) v0.5.0 [30]</c:v>
                </c:pt>
                <c:pt idx="47">
                  <c:v>R5 4500U (Renoir) [74]</c:v>
                </c:pt>
                <c:pt idx="48">
                  <c:v>i3 6157U (Skylake) v0.6.0 [63]</c:v>
                </c:pt>
                <c:pt idx="49">
                  <c:v>R3 4300G (Renoir) [81]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ST'!$C$4:$C$56</c:f>
              <c:numCache>
                <c:formatCode>General</c:formatCode>
                <c:ptCount val="52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28989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26897</c:v>
                </c:pt>
                <c:pt idx="12">
                  <c:v>25952</c:v>
                </c:pt>
                <c:pt idx="13">
                  <c:v>25887</c:v>
                </c:pt>
                <c:pt idx="14">
                  <c:v>24558</c:v>
                </c:pt>
                <c:pt idx="15">
                  <c:v>24128.5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20116.45</c:v>
                </c:pt>
                <c:pt idx="20">
                  <c:v>20078</c:v>
                </c:pt>
                <c:pt idx="21">
                  <c:v>20057.62</c:v>
                </c:pt>
                <c:pt idx="22">
                  <c:v>18966</c:v>
                </c:pt>
                <c:pt idx="23">
                  <c:v>18192</c:v>
                </c:pt>
                <c:pt idx="24">
                  <c:v>16480.22</c:v>
                </c:pt>
                <c:pt idx="25">
                  <c:v>15775</c:v>
                </c:pt>
                <c:pt idx="26">
                  <c:v>14109</c:v>
                </c:pt>
                <c:pt idx="27">
                  <c:v>13745</c:v>
                </c:pt>
                <c:pt idx="28">
                  <c:v>13379.46</c:v>
                </c:pt>
                <c:pt idx="29">
                  <c:v>13062.5</c:v>
                </c:pt>
                <c:pt idx="30">
                  <c:v>12519</c:v>
                </c:pt>
                <c:pt idx="31">
                  <c:v>11657</c:v>
                </c:pt>
                <c:pt idx="32">
                  <c:v>11590</c:v>
                </c:pt>
                <c:pt idx="33">
                  <c:v>11096</c:v>
                </c:pt>
                <c:pt idx="34">
                  <c:v>10450</c:v>
                </c:pt>
                <c:pt idx="35">
                  <c:v>10432</c:v>
                </c:pt>
                <c:pt idx="36">
                  <c:v>10396</c:v>
                </c:pt>
                <c:pt idx="37">
                  <c:v>10395</c:v>
                </c:pt>
                <c:pt idx="38">
                  <c:v>10352</c:v>
                </c:pt>
                <c:pt idx="39">
                  <c:v>9989</c:v>
                </c:pt>
                <c:pt idx="40">
                  <c:v>9839</c:v>
                </c:pt>
                <c:pt idx="41">
                  <c:v>9505</c:v>
                </c:pt>
                <c:pt idx="42">
                  <c:v>8577.2000000000007</c:v>
                </c:pt>
                <c:pt idx="43">
                  <c:v>8278</c:v>
                </c:pt>
                <c:pt idx="44">
                  <c:v>8085</c:v>
                </c:pt>
                <c:pt idx="45">
                  <c:v>7799</c:v>
                </c:pt>
                <c:pt idx="46">
                  <c:v>7445</c:v>
                </c:pt>
                <c:pt idx="47">
                  <c:v>7302.14</c:v>
                </c:pt>
                <c:pt idx="48">
                  <c:v>6987</c:v>
                </c:pt>
                <c:pt idx="49">
                  <c:v>6349.88</c:v>
                </c:pt>
                <c:pt idx="50">
                  <c:v>6083</c:v>
                </c:pt>
                <c:pt idx="5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MT'!$B$4:$B$56</c:f>
              <c:strCache>
                <c:ptCount val="52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R5 5600G (Cezanne) [96]</c:v>
                </c:pt>
                <c:pt idx="4">
                  <c:v>i7 2600 (Sandy Bridge) v0.6.0 [62]</c:v>
                </c:pt>
                <c:pt idx="5">
                  <c:v>i7 4820K (Ivy Bridge) @4,5Ghz v0.3.1 [23]</c:v>
                </c:pt>
                <c:pt idx="6">
                  <c:v>i5 4690k (Haswell) [91]</c:v>
                </c:pt>
                <c:pt idx="7">
                  <c:v>R3 1200 (Summit Ridge) v0.3.1 [17]</c:v>
                </c:pt>
                <c:pt idx="8">
                  <c:v>i7 2600K (Sandy Bridge) @4,4Ghz v0.5.1 [34]</c:v>
                </c:pt>
                <c:pt idx="9">
                  <c:v>Celeron N5100 (JasperLake) [80]</c:v>
                </c:pt>
                <c:pt idx="10">
                  <c:v>i5 7500 (Kaby Lake) 4C/4T v0.5.1 [40]</c:v>
                </c:pt>
                <c:pt idx="11">
                  <c:v>i7 7500U (Kaby Lake) 2C/4T v0.5.1 [36]</c:v>
                </c:pt>
                <c:pt idx="12">
                  <c:v>i3 6157U (Skylake) v0.6.0 [63]</c:v>
                </c:pt>
                <c:pt idx="13">
                  <c:v>i7 3770K (Ivy Bridge) v0.6.0 [57]</c:v>
                </c:pt>
                <c:pt idx="14">
                  <c:v>i7 4800MQ (Haswell) v0.6.0 [52]</c:v>
                </c:pt>
                <c:pt idx="15">
                  <c:v>P Silver N6000 (JasperLake) [79]</c:v>
                </c:pt>
                <c:pt idx="16">
                  <c:v>i7 5775C (Broadwell) v0.5.1 [28]</c:v>
                </c:pt>
                <c:pt idx="17">
                  <c:v>R5 3500U (Picasso) [73]</c:v>
                </c:pt>
                <c:pt idx="18">
                  <c:v>i5 8365U (WhiskeyLake) v0.3.1 [11]</c:v>
                </c:pt>
                <c:pt idx="19">
                  <c:v>i5 8600k (Coffee Lake) v0.5.1 [39]</c:v>
                </c:pt>
                <c:pt idx="20">
                  <c:v>R5 2600X (Pinnacle Ridge) v0.5.1 [59]</c:v>
                </c:pt>
                <c:pt idx="21">
                  <c:v>TR 1900X (Whitehaven) [87]</c:v>
                </c:pt>
                <c:pt idx="22">
                  <c:v>i5 8250U (WhiskeyLake) v0.6.0 [51]</c:v>
                </c:pt>
                <c:pt idx="23">
                  <c:v>i7 1065G (IceLake) v0.3.1 [3]</c:v>
                </c:pt>
                <c:pt idx="24">
                  <c:v>i7 8700k (Coffee Lake) @5Ghz v0.5.1 [41]</c:v>
                </c:pt>
                <c:pt idx="25">
                  <c:v>i7 1165G7 (TigerLake) [82]</c:v>
                </c:pt>
                <c:pt idx="26">
                  <c:v>R5 2500U (Raven Ridge) [75]</c:v>
                </c:pt>
                <c:pt idx="27">
                  <c:v>R5 3600 (Matisse) v0.3.1 [2]</c:v>
                </c:pt>
                <c:pt idx="28">
                  <c:v>i5 11500 (Rocket Lake) [83]</c:v>
                </c:pt>
                <c:pt idx="29">
                  <c:v>i5 11400F (Rocket Lake) @-95mV [85]</c:v>
                </c:pt>
                <c:pt idx="30">
                  <c:v>R7 2700X (Pinnacle Ridge) [72]</c:v>
                </c:pt>
                <c:pt idx="31">
                  <c:v>R3 4300G (Renoir) [81]</c:v>
                </c:pt>
                <c:pt idx="32">
                  <c:v>i7 9750H (Coffee Lake) [71]</c:v>
                </c:pt>
                <c:pt idx="33">
                  <c:v>R5 PRO 4650G (Renoir) v0.3.1 [12]</c:v>
                </c:pt>
                <c:pt idx="34">
                  <c:v>R5 4600H (Renoir) Win11 v0.6.0 [44]</c:v>
                </c:pt>
                <c:pt idx="35">
                  <c:v>i7 11700K (Rocket Lake) [84]</c:v>
                </c:pt>
                <c:pt idx="36">
                  <c:v>R5 4500U (Renoir) [74]</c:v>
                </c:pt>
                <c:pt idx="37">
                  <c:v>R5 5600X (Vermeer) [76]</c:v>
                </c:pt>
                <c:pt idx="38">
                  <c:v>R7 5800X (Vermeer) [66]</c:v>
                </c:pt>
                <c:pt idx="39">
                  <c:v>i9 11980HK (TigerLake-8C) ES! See Post v0.6.0 [68]</c:v>
                </c:pt>
                <c:pt idx="40">
                  <c:v>R7 3700X (Matisse) v0.6.0 [47]</c:v>
                </c:pt>
                <c:pt idx="41">
                  <c:v>R7 4750G (Renoir) v0.3.1 [5]</c:v>
                </c:pt>
                <c:pt idx="42">
                  <c:v>R7 4700U (Renoir) [1]</c:v>
                </c:pt>
                <c:pt idx="43">
                  <c:v>i7 11800H (TigerLake-8C) [95]</c:v>
                </c:pt>
                <c:pt idx="44">
                  <c:v>R7 5800H (Cezanne) [77]</c:v>
                </c:pt>
                <c:pt idx="45">
                  <c:v>R7 4750U (Renoir) v0.3.1 [7]</c:v>
                </c:pt>
                <c:pt idx="46">
                  <c:v>R9 5900HS (Cezanne) v0.5.0 [30]</c:v>
                </c:pt>
                <c:pt idx="47">
                  <c:v>R9 5900X (Vermeer) [90]</c:v>
                </c:pt>
                <c:pt idx="48">
                  <c:v>Apple M1 Estimate [94]</c:v>
                </c:pt>
                <c:pt idx="49">
                  <c:v>Apple M1 Max Estimate [97]</c:v>
                </c:pt>
                <c:pt idx="50">
                  <c:v>R9 5950X (Vermeer) v0.5.1 [43]</c:v>
                </c:pt>
                <c:pt idx="51">
                  <c:v>R9 5950X (Vermeer) @heavy UV [92]</c:v>
                </c:pt>
              </c:strCache>
            </c:strRef>
          </c:cat>
          <c:val>
            <c:numRef>
              <c:f>'PES MT'!$C$4:$C$56</c:f>
              <c:numCache>
                <c:formatCode>#,##0.00</c:formatCode>
                <c:ptCount val="52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225.96</c:v>
                </c:pt>
                <c:pt idx="4">
                  <c:v>226.44</c:v>
                </c:pt>
                <c:pt idx="5">
                  <c:v>237.59</c:v>
                </c:pt>
                <c:pt idx="6">
                  <c:v>260.36</c:v>
                </c:pt>
                <c:pt idx="7">
                  <c:v>262.60000000000002</c:v>
                </c:pt>
                <c:pt idx="8">
                  <c:v>269.61</c:v>
                </c:pt>
                <c:pt idx="9">
                  <c:v>287.18</c:v>
                </c:pt>
                <c:pt idx="10">
                  <c:v>336.42</c:v>
                </c:pt>
                <c:pt idx="11">
                  <c:v>384.59</c:v>
                </c:pt>
                <c:pt idx="12">
                  <c:v>388.05</c:v>
                </c:pt>
                <c:pt idx="13">
                  <c:v>447.21</c:v>
                </c:pt>
                <c:pt idx="14">
                  <c:v>451.85</c:v>
                </c:pt>
                <c:pt idx="15">
                  <c:v>512.39</c:v>
                </c:pt>
                <c:pt idx="16">
                  <c:v>560.07000000000005</c:v>
                </c:pt>
                <c:pt idx="17">
                  <c:v>590.89</c:v>
                </c:pt>
                <c:pt idx="18">
                  <c:v>656.66</c:v>
                </c:pt>
                <c:pt idx="19">
                  <c:v>739.31</c:v>
                </c:pt>
                <c:pt idx="20">
                  <c:v>768.82</c:v>
                </c:pt>
                <c:pt idx="21">
                  <c:v>771.77</c:v>
                </c:pt>
                <c:pt idx="22">
                  <c:v>838.17</c:v>
                </c:pt>
                <c:pt idx="23">
                  <c:v>885.22</c:v>
                </c:pt>
                <c:pt idx="24">
                  <c:v>925.56</c:v>
                </c:pt>
                <c:pt idx="25">
                  <c:v>1136.33</c:v>
                </c:pt>
                <c:pt idx="26">
                  <c:v>1216.69</c:v>
                </c:pt>
                <c:pt idx="27">
                  <c:v>1386.39</c:v>
                </c:pt>
                <c:pt idx="28">
                  <c:v>1480.21</c:v>
                </c:pt>
                <c:pt idx="29">
                  <c:v>1485.51</c:v>
                </c:pt>
                <c:pt idx="30">
                  <c:v>1502.87</c:v>
                </c:pt>
                <c:pt idx="31">
                  <c:v>1513.55</c:v>
                </c:pt>
                <c:pt idx="32">
                  <c:v>1535</c:v>
                </c:pt>
                <c:pt idx="33">
                  <c:v>1818.77</c:v>
                </c:pt>
                <c:pt idx="34">
                  <c:v>1878.68</c:v>
                </c:pt>
                <c:pt idx="35">
                  <c:v>1887.59</c:v>
                </c:pt>
                <c:pt idx="36">
                  <c:v>2061.89</c:v>
                </c:pt>
                <c:pt idx="37">
                  <c:v>2098.9899999999998</c:v>
                </c:pt>
                <c:pt idx="38">
                  <c:v>2341.54</c:v>
                </c:pt>
                <c:pt idx="39">
                  <c:v>2564.7600000000002</c:v>
                </c:pt>
                <c:pt idx="40">
                  <c:v>2569.91</c:v>
                </c:pt>
                <c:pt idx="41">
                  <c:v>2637.56</c:v>
                </c:pt>
                <c:pt idx="42">
                  <c:v>2656.06</c:v>
                </c:pt>
                <c:pt idx="43">
                  <c:v>2779.74</c:v>
                </c:pt>
                <c:pt idx="44">
                  <c:v>3492.77</c:v>
                </c:pt>
                <c:pt idx="45">
                  <c:v>3599.63</c:v>
                </c:pt>
                <c:pt idx="46">
                  <c:v>3936.18</c:v>
                </c:pt>
                <c:pt idx="47">
                  <c:v>4236.1000000000004</c:v>
                </c:pt>
                <c:pt idx="48">
                  <c:v>5380.0754286575102</c:v>
                </c:pt>
                <c:pt idx="49">
                  <c:v>5753.1937416758474</c:v>
                </c:pt>
                <c:pt idx="50">
                  <c:v>6668.05</c:v>
                </c:pt>
                <c:pt idx="51">
                  <c:v>9477.01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MT'!$B$4:$B$56</c:f>
              <c:strCache>
                <c:ptCount val="52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TR 1900X (Whitehaven) [87]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11400F (Rocket Lake) @-95mV [85]</c:v>
                </c:pt>
                <c:pt idx="18">
                  <c:v>R7 2700X (Pinnacle Ridge) [72]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R5 5600X (Vermeer) [76]</c:v>
                </c:pt>
                <c:pt idx="23">
                  <c:v>R5 PRO 4650G (Renoir) v0.3.1 [12]</c:v>
                </c:pt>
                <c:pt idx="24">
                  <c:v>R7 3700X (Matisse) v0.6.0 [47]</c:v>
                </c:pt>
                <c:pt idx="25">
                  <c:v>R5 5600G (Cezanne) [96]</c:v>
                </c:pt>
                <c:pt idx="26">
                  <c:v>i7 9750H (Coffee Lake) [71]</c:v>
                </c:pt>
                <c:pt idx="27">
                  <c:v>R9 5900X (Vermeer) [90]</c:v>
                </c:pt>
                <c:pt idx="28">
                  <c:v>R7 4750G (Renoir) v0.3.1 [5]</c:v>
                </c:pt>
                <c:pt idx="29">
                  <c:v>R5 3500U (Picasso) [73]</c:v>
                </c:pt>
                <c:pt idx="30">
                  <c:v>i7 7500U (Kaby Lake) 2C/4T v0.5.1 [36]</c:v>
                </c:pt>
                <c:pt idx="31">
                  <c:v>i7 1165G7 (TigerLake) [82]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i7 11800H (TigerLake-8C) [95]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R3 4300G (Renoir) [81]</c:v>
                </c:pt>
                <c:pt idx="39">
                  <c:v>i7 1065G (IceLake) v0.3.1 [3]</c:v>
                </c:pt>
                <c:pt idx="40">
                  <c:v>R5 4600H (Renoir) Win11 v0.6.0 [44]</c:v>
                </c:pt>
                <c:pt idx="41">
                  <c:v>i9 11980HK (TigerLake-8C) ES! See Post v0.6.0 [68]</c:v>
                </c:pt>
                <c:pt idx="42">
                  <c:v>R7 5800H (Cezanne) [77]</c:v>
                </c:pt>
                <c:pt idx="43">
                  <c:v>P Silver N6000 (JasperLake) [79]</c:v>
                </c:pt>
                <c:pt idx="44">
                  <c:v>R9 5900HS (Cezanne) v0.5.0 [30]</c:v>
                </c:pt>
                <c:pt idx="45">
                  <c:v>R9 5950X (Vermeer) @heavy UV [92]</c:v>
                </c:pt>
                <c:pt idx="46">
                  <c:v>R5 4500U (Renoir) [74]</c:v>
                </c:pt>
                <c:pt idx="47">
                  <c:v>R5 2500U (Raven Ridge) [75]</c:v>
                </c:pt>
                <c:pt idx="48">
                  <c:v>Apple M1 Max Estimate [97]</c:v>
                </c:pt>
                <c:pt idx="49">
                  <c:v>R7 4700U (Renoir) [1]</c:v>
                </c:pt>
                <c:pt idx="50">
                  <c:v>R7 4750U (Renoir) v0.3.1 [7]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MT'!$C$4:$C$56</c:f>
              <c:numCache>
                <c:formatCode>General</c:formatCode>
                <c:ptCount val="52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16486</c:v>
                </c:pt>
                <c:pt idx="4">
                  <c:v>14692.8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7981.25</c:v>
                </c:pt>
                <c:pt idx="18">
                  <c:v>7620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5870.3512499999997</c:v>
                </c:pt>
                <c:pt idx="23">
                  <c:v>5785</c:v>
                </c:pt>
                <c:pt idx="24">
                  <c:v>5444</c:v>
                </c:pt>
                <c:pt idx="25">
                  <c:v>5441</c:v>
                </c:pt>
                <c:pt idx="26">
                  <c:v>5428.6440000000002</c:v>
                </c:pt>
                <c:pt idx="27">
                  <c:v>5274</c:v>
                </c:pt>
                <c:pt idx="28">
                  <c:v>5262</c:v>
                </c:pt>
                <c:pt idx="29">
                  <c:v>5238</c:v>
                </c:pt>
                <c:pt idx="30">
                  <c:v>5226</c:v>
                </c:pt>
                <c:pt idx="31">
                  <c:v>5208</c:v>
                </c:pt>
                <c:pt idx="32">
                  <c:v>5030</c:v>
                </c:pt>
                <c:pt idx="33">
                  <c:v>4965</c:v>
                </c:pt>
                <c:pt idx="34">
                  <c:v>4800.7988888888895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4075.1950000000002</c:v>
                </c:pt>
                <c:pt idx="39">
                  <c:v>3912</c:v>
                </c:pt>
                <c:pt idx="40">
                  <c:v>3886</c:v>
                </c:pt>
                <c:pt idx="41">
                  <c:v>3825</c:v>
                </c:pt>
                <c:pt idx="42">
                  <c:v>3775</c:v>
                </c:pt>
                <c:pt idx="43">
                  <c:v>3703.3049999999998</c:v>
                </c:pt>
                <c:pt idx="44">
                  <c:v>3010</c:v>
                </c:pt>
                <c:pt idx="45">
                  <c:v>2972.54</c:v>
                </c:pt>
                <c:pt idx="46">
                  <c:v>2723.7275</c:v>
                </c:pt>
                <c:pt idx="47">
                  <c:v>2588</c:v>
                </c:pt>
                <c:pt idx="48">
                  <c:v>2431</c:v>
                </c:pt>
                <c:pt idx="49">
                  <c:v>2410</c:v>
                </c:pt>
                <c:pt idx="50">
                  <c:v>2029</c:v>
                </c:pt>
                <c:pt idx="51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76194729-8D41-4E73-A44C-DEBDD78315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1F05B6-5772-434F-8237-436C61C654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23247093-777E-4E4D-B8B6-FE08B6D0A8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0.25130167694687311"/>
                  <c:y val="7.6731448205942035E-2"/>
                </c:manualLayout>
              </c:layout>
              <c:tx>
                <c:rich>
                  <a:bodyPr/>
                  <a:lstStyle/>
                  <a:p>
                    <a:fld id="{E864E2DF-17EA-4A15-AD90-1932BBF704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07C7B9F7-1D5C-4AAF-BAC8-96568100A5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2D6200E-400A-4ECC-89F3-82A6B0F75A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18052597100690784"/>
                  <c:y val="-9.5446291995857566E-3"/>
                </c:manualLayout>
              </c:layout>
              <c:tx>
                <c:rich>
                  <a:bodyPr/>
                  <a:lstStyle/>
                  <a:p>
                    <a:fld id="{F7FBD564-085B-4F43-BC13-9F58FDB80F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4.79597342599773E-2"/>
                  <c:y val="-3.3853922545601725E-2"/>
                </c:manualLayout>
              </c:layout>
              <c:tx>
                <c:rich>
                  <a:bodyPr/>
                  <a:lstStyle/>
                  <a:p>
                    <a:fld id="{36B3E3DF-1A70-4DAB-BC3A-EDD55A9C4D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4335B84A-5AF3-4CB9-A835-61A33D485E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6933284877489424"/>
                  <c:y val="-2.8286018552127266E-3"/>
                </c:manualLayout>
              </c:layout>
              <c:tx>
                <c:rich>
                  <a:bodyPr/>
                  <a:lstStyle/>
                  <a:p>
                    <a:fld id="{FC59B2CB-221A-4536-8990-226F4EDB17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29BBDC-C6FE-42F1-AA46-961176F082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8EBB0A3A-826A-413B-8B00-AEEB75059D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53DE741-2E1C-47C6-BAA6-201FECC152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164A7DC4-5482-4EB4-AA80-2131F3E9AB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6.6295724741780485E-2"/>
                  <c:y val="2.1166698580578673E-2"/>
                </c:manualLayout>
              </c:layout>
              <c:tx>
                <c:rich>
                  <a:bodyPr/>
                  <a:lstStyle/>
                  <a:p>
                    <a:fld id="{0E47F9F7-B6BE-44F9-8847-E824E8D470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D83EB55C-7243-4A85-8296-F1703AC82D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9E03DC9E-0B43-486A-8A00-15D7112E69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D277677-2AEA-47D5-A79B-488610AA50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720411187524338"/>
                  <c:y val="1.6926961272800758E-2"/>
                </c:manualLayout>
              </c:layout>
              <c:tx>
                <c:rich>
                  <a:bodyPr/>
                  <a:lstStyle/>
                  <a:p>
                    <a:fld id="{1B74ECBF-E5F8-4FD2-8E92-24CD499C8C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9B12142-6C55-47D8-BF6E-8CD85FA3D7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F678DBF1-E510-4210-8BE8-B85688F738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-0.14107503554773737"/>
                  <c:y val="-7.1949137369177019E-2"/>
                </c:manualLayout>
              </c:layout>
              <c:tx>
                <c:rich>
                  <a:bodyPr/>
                  <a:lstStyle/>
                  <a:p>
                    <a:fld id="{EF35708D-2191-4202-8CDA-6FA14BD438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DA59E303-2079-446E-99A8-DEECDDB4E2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8A827D73-F09A-449F-972C-D6AC08AD3D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8F8A04C-B683-410D-BD05-311DC7F5D5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2.6801027968810742E-2"/>
                  <c:y val="-2.8211602121334872E-2"/>
                </c:manualLayout>
              </c:layout>
              <c:tx>
                <c:rich>
                  <a:bodyPr/>
                  <a:lstStyle/>
                  <a:p>
                    <a:fld id="{8F079D97-4A7C-4C29-8688-5ADC168630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B5A9E3AA-156D-43E7-A0B2-FABCF4998B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85B232CF-F072-4F6D-BA69-B9D7F98CE3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CFD3ABD-6BD8-43E2-8A50-B669E3AE29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8E9B466E-0013-4F5A-A899-FF6A5F5085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4A80274-92DF-43A9-BCB1-E1E70CD4FA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0027B946-5F5A-4A8A-B53C-45D82DE81F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1FFFCBD-EB45-4D65-937A-F0977D22D4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7.3360289117894092E-2"/>
                  <c:y val="5.0799987737949213E-2"/>
                </c:manualLayout>
              </c:layout>
              <c:tx>
                <c:rich>
                  <a:bodyPr/>
                  <a:lstStyle/>
                  <a:p>
                    <a:fld id="{DEDA632B-4889-4DD3-A1DF-9B6B566906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779658888888889"/>
                  <c:y val="-7.6822222222222222E-4"/>
                </c:manualLayout>
              </c:layout>
              <c:tx>
                <c:rich>
                  <a:bodyPr/>
                  <a:lstStyle/>
                  <a:p>
                    <a:fld id="{C2256E2C-58E7-415D-9CBA-7AE2AA521A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E790CC08-F703-4C74-B8C8-970FFAE49E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353FEB1-2409-4D5C-BC38-D7261657A1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146B5388-6125-436F-ACEB-CBD30468E2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210808689086531"/>
                  <c:y val="7.0555550865963004E-2"/>
                </c:manualLayout>
              </c:layout>
              <c:tx>
                <c:rich>
                  <a:bodyPr/>
                  <a:lstStyle/>
                  <a:p>
                    <a:fld id="{377D49D9-5D70-4050-B80F-36C7CF1D0D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6.3500000000000098E-2"/>
                  <c:y val="-4.9388888888888892E-2"/>
                </c:manualLayout>
              </c:layout>
              <c:tx>
                <c:rich>
                  <a:bodyPr/>
                  <a:lstStyle/>
                  <a:p>
                    <a:fld id="{765CA632-6DE1-4C45-8874-1357575C04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15FA7AB8-3A5D-4434-B5DA-D5388F2B2A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fld id="{394DE156-9335-4173-A994-339D534922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26D786EE-8952-430A-9C55-1D655D25DA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8351BECF-3CF1-4166-9F2D-A44E0532B7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BC46ED59-FA22-4782-98EE-47D0A8B8D1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8089D3-B463-47E9-B728-591BF106B2DB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4.6549153840566203E-2"/>
                  <c:y val="4.7959723606269003E-2"/>
                </c:manualLayout>
              </c:layout>
              <c:tx>
                <c:rich>
                  <a:bodyPr/>
                  <a:lstStyle/>
                  <a:p>
                    <a:fld id="{B1A0DBF4-FCEB-4458-A7A9-E6C0959A9A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4971038673672327"/>
                  <c:y val="5.5024841759568732E-2"/>
                </c:manualLayout>
              </c:layout>
              <c:tx>
                <c:rich>
                  <a:bodyPr/>
                  <a:lstStyle/>
                  <a:p>
                    <a:fld id="{80F4EE7C-C90D-493B-BA95-5B7885A832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312019722357789"/>
                  <c:y val="2.8392645079829948E-3"/>
                </c:manualLayout>
              </c:layout>
              <c:tx>
                <c:rich>
                  <a:bodyPr/>
                  <a:lstStyle/>
                  <a:p>
                    <a:fld id="{093267A3-9CB1-4E1C-B27A-519FC2182E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#NV</c:v>
                  </c:pt>
                  <c:pt idx="91">
                    <c:v>Apple M1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[97]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361.18686002203242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519.14341336794291</c:v>
                </c:pt>
                <c:pt idx="34">
                  <c:v>#N/A</c:v>
                </c:pt>
                <c:pt idx="35">
                  <c:v>1802.451333813987</c:v>
                </c:pt>
                <c:pt idx="36">
                  <c:v>1099.3843447669306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1597.5716910296348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1213.5760323587913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180.59343001101621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259.57170668397146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549.69217238346528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798.78584551481742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606.78801617939564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90.296715005508105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129.78585334198573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274.84608619173264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399.39292275740871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303.39400808969782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60.197810003672068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86.52390222799049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183.23072412782176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266.2619485049392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202.26267205979855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45.148357502754052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64.892926670992864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137.42304309586632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199.69646137870436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151.69700404484891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36.118686002203241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51.914341336794287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109.93843447669305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159.7571691029635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121.35760323587913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30.098905001836034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43.261951113995245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91.615362063910879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133.1309742524696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101.13133602989927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25.799061430145173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37.081672383424497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78.527453197637897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114.11226364497394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86.68400231134224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22.574178751377026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32.446463335496432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68.71152154793316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99.848230689352178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75.848502022424455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20.065936667890686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28.841300742663492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61.076908042607243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88.753982834979709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67.420890686599506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18.05934300110162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25.957170668397143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54.969217238346523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79.878584551481751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60.678801617939563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40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A9AE2C-6216-4480-8AC3-2C50818DA3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3227FA-35C0-489F-A877-FD98B8BCEB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53316F-E5CC-4D66-BFBA-C7724BA709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016"/>
                  <c:y val="5.0799994355556183E-2"/>
                </c:manualLayout>
              </c:layout>
              <c:tx>
                <c:rich>
                  <a:bodyPr/>
                  <a:lstStyle/>
                  <a:p>
                    <a:fld id="{B3636A78-2FBA-43F0-9C30-7F3DE32154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4A5C5791-EE6C-4256-A4D2-011CB3FDE8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97BAE964-E4F1-4835-97DC-629B0E5516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FFEF60-29FF-4545-8E25-B387C3CE35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70DA58F1-7412-43E0-A151-AC67DCDB999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575450F-65D2-4A32-AE0A-D043404DAE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F6A4D90B-CB8E-493A-BF6D-C9404A1FB9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65952399-D99C-4E9D-AAEA-A812A41E49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1D41057-68F6-45E5-B77E-4E10AE01E7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E96D363-B079-45F7-9C64-94E8BA0A1C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0B4A54C2-7EE0-41AB-9E70-8EC20F9FC00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A40F32E4-AE58-4BB6-A1BB-802F80DA3B9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8843A6E9-E38D-49A6-BFB7-2765264BDA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96AEB43-D45D-4961-92B7-91322FCEDE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D5628DF-B08A-453F-9E95-9679D0578B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B0F09B92-74EC-4B66-BC49-CA9C8301D7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58229B5-B87F-4ED0-80C2-F4E4C4649D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7175353-35D5-46CD-BB47-81313A34DE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77AC590-A10A-4DA4-8683-43835A4746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3F5E835-E771-4765-B83C-CD886993E2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D6A15F58-BEA3-481B-B7EC-136504E6EDF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C3644BA-299F-403C-AB9C-038EDAA9DB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F663B466-3C67-4E23-8801-5EF9D8B1D9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0D18FC86-A8C7-4A0E-AF1E-8A623FFAD6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2AB2FE53-C741-4132-9164-3D2046A7AE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8F13D85-1428-4168-AF24-1CDFEDE7FA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71461FB-FDE2-4816-8DA8-5431C7F790D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A945239-59FF-4072-9422-652133A7DE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C5F3946-C315-4CCF-8F78-00B63CC215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C806777-E080-47B6-96C2-CA171566F0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E105FC4-1A78-41C7-9D46-C7295007A0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473299F0-EC86-44B3-9444-E4ECCD99C0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16C2626E-B438-4EA3-A444-ABBCAFD1BF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5EE4F71D-FDBC-41C9-9A01-3EE73DE0CB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111A43F-9F9F-49CD-8424-4EBBD60869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7454832-0FED-46C7-8911-C1CC629829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9DE18C7-87D5-499F-8BD1-1F4A29EC3F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13253725-86DF-48F0-8ADC-987B8FEA30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54EDF098-E6EA-45D6-9409-2C1798DA0C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fld id="{8EF02E2C-5136-4089-8683-B746C2B547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4573D09-7CFC-434A-A60C-55A7E1BD8F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6B4B4FC-5E7E-44DC-9C7C-D1AA1C46DE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CF0F50BE-348D-45F9-A622-CBD405EF71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18C91AA-739C-4576-B586-30009B87E6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CA011B7E-BE62-4F56-82C0-1A2EB1BE77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0E8D9171-5F7D-4B13-B5F2-6061FD5BA1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7238DDF-2BC7-419F-AA93-344B1400A1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R9 5950X (Vermeer) [92]</c:v>
                  </c:pt>
                  <c:pt idx="90">
                    <c:v>#NV</c:v>
                  </c:pt>
                  <c:pt idx="91">
                    <c:v>Apple M1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[97]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97.413667137499388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107.12946595961219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154.79876160990713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522.87581699346401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250.58731401722787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48.706833568749694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53.564732979806095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77.399380804953566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261.43790849673201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125.29365700861393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24.353416784374847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26.782366489903048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38.699690402476783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130.718954248366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62.646828504306967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16.235611189583231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17.854910993268696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25.799793601651185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87.145969498910674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41.764552336204645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12.176708392187424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13.391183244951524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19.349845201238391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65.359477124183002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31.323414252153484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9.7413667137499385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10.712946595961219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15.479876160990711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52.287581699346404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25.058731401722788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8.1178055947916157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8.927455496634348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12.899896800825593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43.572984749455337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20.882276168102322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6.9581190812499569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7.6521047114008711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11.057054400707653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37.348272642390292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17.899093858373423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6.0883541960937118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6.6955916224757619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9.6749226006191957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32.679738562091501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15.661707126076742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5.4118703965277435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5.9516369977562329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8.5999312005503956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29.048656499636891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13.921517445401548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4.8706833568749692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5.3564732979806093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7.7399380804953557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26.143790849673202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12.529365700861394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20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700"/>
          <c:min val="3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28786</xdr:colOff>
      <xdr:row>0</xdr:row>
      <xdr:rowOff>140679</xdr:rowOff>
    </xdr:from>
    <xdr:to>
      <xdr:col>17</xdr:col>
      <xdr:colOff>314892</xdr:colOff>
      <xdr:row>50</xdr:row>
      <xdr:rowOff>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82062</xdr:colOff>
      <xdr:row>1</xdr:row>
      <xdr:rowOff>38854</xdr:rowOff>
    </xdr:from>
    <xdr:to>
      <xdr:col>17</xdr:col>
      <xdr:colOff>730542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98.770723611109" createdVersion="7" refreshedVersion="7" minRefreshableVersion="3" recordCount="95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97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83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669.5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58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0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.02"/>
    <n v="4838"/>
    <n v="89.08"/>
    <n v="54.31"/>
    <x v="90"/>
    <s v="93|AT #43|R5 5600G (Cezanne)|mmaenpaa||v0.7.3|132,33|13265|569,71|23,28"/>
    <s v="93|AT #43|R5 5600G (Cezanne)|mmaenpaa||v0.7.3|2320,02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,02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5.96"/>
    <n v="5441"/>
    <n v="82.56"/>
    <n v="65.91"/>
    <x v="93"/>
    <s v="96|AT #55|R5 5600G (Cezanne)|mmaenpaa||v0.7.3|177,67|9989|563,46|17,73"/>
    <s v="96|AT #55|R5 5600G (Cezanne)|mmaenpaa||v0.7.3|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5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52"/>
    </i>
    <i>
      <x v="142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56"/>
    </i>
    <i>
      <x v="137"/>
    </i>
    <i>
      <x v="130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50"/>
    </i>
    <i>
      <x v="145"/>
    </i>
    <i>
      <x v="78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152"/>
    </i>
    <i>
      <x v="73"/>
    </i>
    <i>
      <x v="132"/>
    </i>
    <i>
      <x v="116"/>
    </i>
    <i>
      <x v="81"/>
    </i>
    <i>
      <x v="142"/>
    </i>
    <i>
      <x v="106"/>
    </i>
    <i>
      <x v="155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4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81"/>
    </i>
    <i>
      <x v="116"/>
    </i>
    <i>
      <x v="115"/>
    </i>
    <i>
      <x v="156"/>
    </i>
    <i>
      <x v="118"/>
    </i>
    <i>
      <x v="50"/>
    </i>
    <i>
      <x v="149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55"/>
    </i>
    <i>
      <x v="133"/>
    </i>
    <i>
      <x v="26"/>
    </i>
    <i>
      <x v="57"/>
    </i>
    <i>
      <x v="148"/>
    </i>
    <i>
      <x v="154"/>
    </i>
    <i>
      <x v="157"/>
    </i>
    <i>
      <x v="87"/>
    </i>
    <i>
      <x v="152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8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9">
        <item m="1" x="149"/>
        <item m="1" x="129"/>
        <item m="1" x="141"/>
        <item m="1" x="157"/>
        <item m="1" x="152"/>
        <item m="1" x="96"/>
        <item m="1" x="120"/>
        <item m="1" x="98"/>
        <item m="1" x="123"/>
        <item m="1" x="111"/>
        <item m="1" x="155"/>
        <item m="1" x="124"/>
        <item m="1" x="99"/>
        <item m="1" x="101"/>
        <item m="1" x="151"/>
        <item m="1" x="147"/>
        <item m="1" x="142"/>
        <item m="1" x="110"/>
        <item m="1" x="136"/>
        <item m="1" x="132"/>
        <item x="0"/>
        <item x="1"/>
        <item x="2"/>
        <item x="3"/>
        <item x="4"/>
        <item x="5"/>
        <item x="6"/>
        <item x="7"/>
        <item m="1" x="118"/>
        <item x="9"/>
        <item x="10"/>
        <item x="11"/>
        <item m="1" x="154"/>
        <item x="13"/>
        <item x="14"/>
        <item x="15"/>
        <item x="16"/>
        <item x="17"/>
        <item x="18"/>
        <item x="19"/>
        <item m="1" x="130"/>
        <item m="1" x="133"/>
        <item m="1" x="144"/>
        <item m="1" x="150"/>
        <item m="1" x="135"/>
        <item m="1" x="143"/>
        <item x="8"/>
        <item x="12"/>
        <item x="20"/>
        <item x="21"/>
        <item x="22"/>
        <item x="23"/>
        <item x="24"/>
        <item x="25"/>
        <item m="1" x="128"/>
        <item m="1" x="112"/>
        <item m="1" x="131"/>
        <item x="29"/>
        <item m="1" x="100"/>
        <item m="1" x="104"/>
        <item m="1" x="106"/>
        <item m="1" x="115"/>
        <item m="1" x="108"/>
        <item m="1" x="97"/>
        <item m="1" x="109"/>
        <item m="1" x="114"/>
        <item m="1" x="140"/>
        <item m="1" x="102"/>
        <item m="1" x="122"/>
        <item m="1" x="116"/>
        <item m="1" x="137"/>
        <item m="1" x="10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13"/>
        <item m="1" x="134"/>
        <item m="1" x="139"/>
        <item m="1" x="107"/>
        <item m="1" x="148"/>
        <item m="1" x="95"/>
        <item m="1" x="156"/>
        <item m="1" x="146"/>
        <item m="1" x="138"/>
        <item m="1" x="105"/>
        <item m="1" x="153"/>
        <item m="1" x="126"/>
        <item m="1" x="127"/>
        <item m="1" x="125"/>
        <item x="56"/>
        <item x="43"/>
        <item m="1" x="11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17"/>
        <item m="1" x="145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50"/>
    </i>
    <i>
      <x v="78"/>
    </i>
    <i>
      <x v="118"/>
    </i>
    <i>
      <x v="149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42"/>
    </i>
    <i>
      <x v="128"/>
    </i>
    <i>
      <x v="21"/>
    </i>
    <i>
      <x v="122"/>
    </i>
    <i>
      <x v="139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87"/>
    </i>
    <i>
      <x v="137"/>
    </i>
    <i>
      <x v="22"/>
    </i>
    <i>
      <x v="103"/>
    </i>
    <i>
      <x v="124"/>
    </i>
    <i>
      <x v="133"/>
    </i>
    <i>
      <x v="135"/>
    </i>
    <i>
      <x v="57"/>
    </i>
    <i>
      <x v="152"/>
    </i>
    <i>
      <x v="130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0" totalsRowShown="0">
  <autoFilter ref="B5:W100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52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51" dataCellStyle="Eingabe"/>
    <tableColumn id="19" xr3:uid="{94C794A9-6812-467E-9A80-159F40002F47}" name="Chart-Remark" dataDxfId="50" dataCellStyle="Eingabe"/>
    <tableColumn id="17" xr3:uid="{4676CE90-8D18-4367-92DF-8446949D7324}" name="Exclude From Chart" dataDxfId="49" dataCellStyle="Eingabe"/>
    <tableColumn id="4" xr3:uid="{DC9686E4-85C0-47F0-8897-2265DDE0051D}" name="PES ST" dataDxfId="48" dataCellStyle="Eingabe"/>
    <tableColumn id="6" xr3:uid="{374DB514-59D1-4DD5-9B7D-7CBBDA45F154}" name="Cons. ST" dataDxfId="47" dataCellStyle="Komma"/>
    <tableColumn id="13" xr3:uid="{10E1BD7B-CAF9-42F5-8914-D1310D8226D9}" name="Dur. ST" dataDxfId="46" dataCellStyle="Eingabe"/>
    <tableColumn id="14" xr3:uid="{24DAABC1-44C6-41F4-932F-8FE2CC1373D1}" name="Avg. Pwr. ST" dataDxfId="45" dataCellStyle="Eingabe"/>
    <tableColumn id="5" xr3:uid="{12E62267-0D7D-4CE4-BBC7-A7856D373EEC}" name="PES MT" dataDxfId="44" dataCellStyle="Komma"/>
    <tableColumn id="7" xr3:uid="{601EDF6E-3CF8-4495-BCA8-F12B64C740B5}" name="Cons. MT" dataDxfId="43" dataCellStyle="Komma"/>
    <tableColumn id="15" xr3:uid="{CE683E5F-B131-497D-9152-9159DF956534}" name="Dur. MT" dataDxfId="42" dataCellStyle="Eingabe"/>
    <tableColumn id="16" xr3:uid="{27A65197-EB92-4DD2-BC96-E7065F4BE0F9}" name="Avg. Pwr. MT" dataDxfId="41" dataCellStyle="Eingabe"/>
    <tableColumn id="10" xr3:uid="{17D81176-3AE4-44FC-9069-C773914DD128}" name="GraphLabel" dataDxfId="4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8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6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10">
      <calculatedColumnFormula>1000000000/50/PerfPowerST[[#This Row],[Cons. ST]]</calculatedColumnFormula>
    </tableColumn>
    <tableColumn id="7" xr3:uid="{5F1A4B22-3A00-483F-AC68-AAF38332DA90}" name="ISO-100" dataDxfId="9">
      <calculatedColumnFormula>1000000000/100/PerfPowerST[[#This Row],[Cons. ST]]</calculatedColumnFormula>
    </tableColumn>
    <tableColumn id="8" xr3:uid="{EB6A5F8D-51DE-47EB-B640-0F932330B7A1}" name="ISO-200" dataDxfId="8">
      <calculatedColumnFormula>1000000000/200/PerfPowerST[[#This Row],[Cons. ST]]</calculatedColumnFormula>
    </tableColumn>
    <tableColumn id="9" xr3:uid="{2601CA6A-3BE9-4C85-989B-DFD336535239}" name="ISO-300" dataDxfId="7">
      <calculatedColumnFormula>1000000000/300/PerfPowerST[[#This Row],[Cons. ST]]</calculatedColumnFormula>
    </tableColumn>
    <tableColumn id="10" xr3:uid="{14603E08-D2B4-4EEE-B0DF-A10BADCD5409}" name="ISO-400" dataDxfId="6">
      <calculatedColumnFormula>1000000000/400/PerfPowerST[[#This Row],[Cons. ST]]</calculatedColumnFormula>
    </tableColumn>
    <tableColumn id="11" xr3:uid="{5A7E064C-D855-4C8B-B990-CA1328F1068F}" name="ISO-500" dataDxfId="5">
      <calculatedColumnFormula>1000000000/500/PerfPowerST[[#This Row],[Cons. ST]]</calculatedColumnFormula>
    </tableColumn>
    <tableColumn id="12" xr3:uid="{4045D943-BF8B-4345-B457-E8C31B0B18D9}" name="ISO-600" dataDxfId="4">
      <calculatedColumnFormula>1000000000/600/PerfPowerST[[#This Row],[Cons. ST]]</calculatedColumnFormula>
    </tableColumn>
    <tableColumn id="13" xr3:uid="{9D27D483-103B-4075-A7E3-6FD81088BDA8}" name="ISO-700" dataDxfId="3">
      <calculatedColumnFormula>1000000000/700/PerfPowerST[[#This Row],[Cons. ST]]</calculatedColumnFormula>
    </tableColumn>
    <tableColumn id="14" xr3:uid="{301C055B-DCA3-41A9-A191-0AE5101D42A2}" name="ISO-800" dataDxfId="2">
      <calculatedColumnFormula>1000000000/800/PerfPowerST[[#This Row],[Cons. ST]]</calculatedColumnFormula>
    </tableColumn>
    <tableColumn id="15" xr3:uid="{4F2B4CF7-0037-4985-81FF-14F3D2DCF569}" name="ISO-900" dataDxfId="1">
      <calculatedColumnFormula>1000000000/900/PerfPowerST[[#This Row],[Cons. ST]]</calculatedColumnFormula>
    </tableColumn>
    <tableColumn id="16" xr3:uid="{4D631E43-E3DE-4E5E-A44E-9693B996DF42}" name="ISO-1000" dataDxfId="0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28" tableBorderDxfId="27">
  <autoFilter ref="B5:Q200" xr:uid="{97DB2D71-6F27-4FB7-95C8-FAF945A7A0CC}"/>
  <tableColumns count="16">
    <tableColumn id="5" xr3:uid="{93151D86-B2C5-4644-A01F-5738C5969B82}" name="Ref." dataDxfId="26">
      <calculatedColumnFormula>IFERROR(GeneralTable[[#This Row],[Ref.]],NA())</calculatedColumnFormula>
    </tableColumn>
    <tableColumn id="1" xr3:uid="{FC1D4FE0-575B-4079-A322-20E22576692A}" name="GraphLabel" dataDxfId="25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4"/>
    <tableColumn id="2" xr3:uid="{65B743FB-D4EA-48F0-9851-F1B02492AB9E}" name="Cons. MT" dataDxfId="23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22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21">
      <calculatedColumnFormula>1000000000/500/PerfPowerST4[[#This Row],[Cons. MT]]</calculatedColumnFormula>
    </tableColumn>
    <tableColumn id="7" xr3:uid="{58855751-3081-4458-9977-EF952160C630}" name="ISO-1K" dataDxfId="20">
      <calculatedColumnFormula>1000000000/1000/PerfPowerST4[[#This Row],[Cons. MT]]</calculatedColumnFormula>
    </tableColumn>
    <tableColumn id="8" xr3:uid="{D0CE3C84-E54A-48B6-9BD3-8C120901E020}" name="ISO-2K" dataDxfId="19">
      <calculatedColumnFormula>1000000000/2000/PerfPowerST4[[#This Row],[Cons. MT]]</calculatedColumnFormula>
    </tableColumn>
    <tableColumn id="9" xr3:uid="{362F5746-E327-4B9F-9056-770768791ED3}" name="ISO-3K" dataDxfId="18">
      <calculatedColumnFormula>1000000000/3000/PerfPowerST4[[#This Row],[Cons. MT]]</calculatedColumnFormula>
    </tableColumn>
    <tableColumn id="10" xr3:uid="{9F70DB70-ED24-4730-B450-0D424EC73C08}" name="ISO-4K" dataDxfId="17">
      <calculatedColumnFormula>1000000000/4000/PerfPowerST4[[#This Row],[Cons. MT]]</calculatedColumnFormula>
    </tableColumn>
    <tableColumn id="11" xr3:uid="{A704551B-A9F6-4E58-9CBE-822E503A3EC6}" name="ISO-5K" dataDxfId="16">
      <calculatedColumnFormula>1000000000/5000/PerfPowerST4[[#This Row],[Cons. MT]]</calculatedColumnFormula>
    </tableColumn>
    <tableColumn id="12" xr3:uid="{719462D2-AC39-4DF1-918C-E8E93B64C7B0}" name="ISO-6K" dataDxfId="15">
      <calculatedColumnFormula>1000000000/6000/PerfPowerST4[[#This Row],[Cons. MT]]</calculatedColumnFormula>
    </tableColumn>
    <tableColumn id="13" xr3:uid="{79CCC41F-9792-4CF1-97D1-20F0C2E9DBF1}" name="ISO-7K" dataDxfId="14">
      <calculatedColumnFormula>1000000000/7000/PerfPowerST4[[#This Row],[Cons. MT]]</calculatedColumnFormula>
    </tableColumn>
    <tableColumn id="14" xr3:uid="{2DB49BBE-DC83-47A7-8902-E74073C34FE0}" name="ISO-8K" dataDxfId="13">
      <calculatedColumnFormula>1000000000/8000/PerfPowerST4[[#This Row],[Cons. MT]]</calculatedColumnFormula>
    </tableColumn>
    <tableColumn id="15" xr3:uid="{8D9F1CEE-9E94-4EA8-B30F-874755088D7E}" name="ISO-9K" dataDxfId="12">
      <calculatedColumnFormula>1000000000/9000/PerfPowerST4[[#This Row],[Cons. MT]]</calculatedColumnFormula>
    </tableColumn>
    <tableColumn id="16" xr3:uid="{B6B604A9-0277-4E05-834B-0CFAE7A64166}" name="ISO-10K" dataDxfId="11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2" sqref="H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hidden="1" customWidth="1" outlineLevel="1"/>
    <col min="9" max="9" width="15.21875" hidden="1" customWidth="1" outlineLevel="1"/>
    <col min="10" max="10" width="20.21875" hidden="1" customWidth="1" outlineLevel="1"/>
    <col min="11" max="11" width="9.109375" bestFit="1" customWidth="1" collapsed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0" t="s">
        <v>213</v>
      </c>
      <c r="C1" s="40"/>
      <c r="D1" t="s">
        <v>186</v>
      </c>
      <c r="F1" s="9" t="s">
        <v>74</v>
      </c>
      <c r="G1">
        <v>285</v>
      </c>
    </row>
    <row r="2" spans="2:23" x14ac:dyDescent="0.3">
      <c r="B2" s="14"/>
      <c r="C2" s="14"/>
      <c r="D2" s="14"/>
      <c r="F2" s="14" t="s">
        <v>102</v>
      </c>
      <c r="G2">
        <v>228</v>
      </c>
    </row>
    <row r="3" spans="2:23" x14ac:dyDescent="0.3">
      <c r="B3" s="29"/>
      <c r="C3" s="29"/>
      <c r="D3" s="29"/>
      <c r="F3" s="29" t="s">
        <v>223</v>
      </c>
      <c r="G3">
        <v>63</v>
      </c>
    </row>
    <row r="4" spans="2:23" x14ac:dyDescent="0.3">
      <c r="F4" s="29" t="s">
        <v>224</v>
      </c>
      <c r="G4" s="30">
        <v>44499</v>
      </c>
    </row>
    <row r="5" spans="2:23" x14ac:dyDescent="0.3">
      <c r="B5" t="s">
        <v>162</v>
      </c>
      <c r="C5" t="s">
        <v>161</v>
      </c>
      <c r="D5" t="s">
        <v>163</v>
      </c>
      <c r="E5" t="s">
        <v>164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219</v>
      </c>
      <c r="U5" t="s">
        <v>220</v>
      </c>
      <c r="V5" t="s">
        <v>221</v>
      </c>
      <c r="W5" t="s">
        <v>222</v>
      </c>
    </row>
    <row r="6" spans="2:23" x14ac:dyDescent="0.3">
      <c r="B6" s="12">
        <v>1</v>
      </c>
      <c r="C6" s="4" t="s">
        <v>141</v>
      </c>
      <c r="D6" s="4" t="s">
        <v>105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105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105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105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105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105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105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105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105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105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105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105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105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x14ac:dyDescent="0.3">
      <c r="B19" s="12">
        <v>14</v>
      </c>
      <c r="C19" s="4" t="s">
        <v>20</v>
      </c>
      <c r="D19" s="4" t="s">
        <v>105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105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105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105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105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105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105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105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105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105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/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105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105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105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105</v>
      </c>
      <c r="E32" s="4">
        <v>118</v>
      </c>
      <c r="F32" s="4" t="s">
        <v>45</v>
      </c>
      <c r="G32" s="4" t="s">
        <v>11</v>
      </c>
      <c r="H32" s="5" t="s">
        <v>77</v>
      </c>
      <c r="I32" s="5" t="s">
        <v>76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105</v>
      </c>
      <c r="E33" s="4">
        <v>129</v>
      </c>
      <c r="F33" s="4" t="s">
        <v>78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105</v>
      </c>
      <c r="E34" s="4">
        <v>133</v>
      </c>
      <c r="F34" s="4" t="s">
        <v>79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105</v>
      </c>
      <c r="E35" s="4">
        <v>134</v>
      </c>
      <c r="F35" s="4" t="s">
        <v>48</v>
      </c>
      <c r="G35" s="4" t="s">
        <v>16</v>
      </c>
      <c r="H35" s="5" t="s">
        <v>80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105</v>
      </c>
      <c r="E36" s="4">
        <v>135</v>
      </c>
      <c r="F36" s="4" t="s">
        <v>51</v>
      </c>
      <c r="G36" s="4" t="s">
        <v>81</v>
      </c>
      <c r="H36" s="5" t="s">
        <v>82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105</v>
      </c>
      <c r="E37" s="4">
        <v>136</v>
      </c>
      <c r="F37" s="4" t="s">
        <v>51</v>
      </c>
      <c r="G37" s="4" t="s">
        <v>83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105</v>
      </c>
      <c r="E38" s="4">
        <v>140</v>
      </c>
      <c r="F38" s="4" t="s">
        <v>51</v>
      </c>
      <c r="G38" s="4" t="s">
        <v>27</v>
      </c>
      <c r="H38" s="5" t="s">
        <v>84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105</v>
      </c>
      <c r="E39" s="4">
        <v>141</v>
      </c>
      <c r="F39" s="4" t="s">
        <v>86</v>
      </c>
      <c r="G39" s="4" t="s">
        <v>85</v>
      </c>
      <c r="H39" s="5" t="s">
        <v>87</v>
      </c>
      <c r="I39" s="5" t="s">
        <v>87</v>
      </c>
      <c r="J39" s="5"/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105</v>
      </c>
      <c r="E40" s="4">
        <v>145</v>
      </c>
      <c r="F40" s="4" t="s">
        <v>89</v>
      </c>
      <c r="G40" s="4" t="s">
        <v>90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105</v>
      </c>
      <c r="E41" s="4">
        <v>146</v>
      </c>
      <c r="F41" s="4" t="s">
        <v>91</v>
      </c>
      <c r="G41" s="4" t="s">
        <v>85</v>
      </c>
      <c r="H41" s="5"/>
      <c r="I41" s="5" t="s">
        <v>96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105</v>
      </c>
      <c r="E42" s="4">
        <v>146</v>
      </c>
      <c r="F42" s="4" t="s">
        <v>92</v>
      </c>
      <c r="G42" s="4" t="s">
        <v>85</v>
      </c>
      <c r="H42" s="5"/>
      <c r="I42" s="5"/>
      <c r="J42" s="5"/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105</v>
      </c>
      <c r="E43" s="4">
        <v>148</v>
      </c>
      <c r="F43" s="4" t="s">
        <v>89</v>
      </c>
      <c r="G43" s="4" t="s">
        <v>93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105</v>
      </c>
      <c r="E44" s="4">
        <v>154</v>
      </c>
      <c r="F44" s="4" t="s">
        <v>94</v>
      </c>
      <c r="G44" s="4" t="s">
        <v>90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105</v>
      </c>
      <c r="E45" s="4">
        <v>154</v>
      </c>
      <c r="F45" s="4" t="s">
        <v>95</v>
      </c>
      <c r="G45" s="4" t="s">
        <v>90</v>
      </c>
      <c r="H45" s="5"/>
      <c r="I45" s="5" t="s">
        <v>97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105</v>
      </c>
      <c r="E46" s="4">
        <v>155</v>
      </c>
      <c r="F46" s="4" t="s">
        <v>100</v>
      </c>
      <c r="G46" s="4" t="s">
        <v>98</v>
      </c>
      <c r="H46" s="5" t="s">
        <v>99</v>
      </c>
      <c r="I46" s="5" t="s">
        <v>99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105</v>
      </c>
      <c r="E47" s="4">
        <v>156</v>
      </c>
      <c r="F47" s="4" t="s">
        <v>101</v>
      </c>
      <c r="G47" s="4" t="s">
        <v>83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105</v>
      </c>
      <c r="E48" s="4">
        <v>160</v>
      </c>
      <c r="F48" s="4" t="s">
        <v>44</v>
      </c>
      <c r="G48" s="4" t="s">
        <v>104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103</v>
      </c>
      <c r="D49" s="4" t="s">
        <v>105</v>
      </c>
      <c r="E49" s="4">
        <v>165</v>
      </c>
      <c r="F49" s="4" t="s">
        <v>107</v>
      </c>
      <c r="G49" s="4" t="s">
        <v>106</v>
      </c>
      <c r="H49" s="5" t="s">
        <v>108</v>
      </c>
      <c r="I49" s="5" t="s">
        <v>109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103</v>
      </c>
      <c r="D50" s="4" t="s">
        <v>110</v>
      </c>
      <c r="E50" s="4">
        <v>4</v>
      </c>
      <c r="F50" s="4" t="s">
        <v>51</v>
      </c>
      <c r="G50" s="4" t="s">
        <v>111</v>
      </c>
      <c r="H50" s="5" t="s">
        <v>112</v>
      </c>
      <c r="I50" s="5" t="s">
        <v>112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103</v>
      </c>
      <c r="D51" s="4" t="s">
        <v>110</v>
      </c>
      <c r="E51" s="4">
        <v>5</v>
      </c>
      <c r="F51" s="4" t="s">
        <v>115</v>
      </c>
      <c r="G51" s="4" t="s">
        <v>113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103</v>
      </c>
      <c r="D52" s="4" t="s">
        <v>110</v>
      </c>
      <c r="E52" s="4">
        <v>9</v>
      </c>
      <c r="F52" s="4" t="s">
        <v>46</v>
      </c>
      <c r="G52" s="4" t="s">
        <v>114</v>
      </c>
      <c r="H52" s="5" t="s">
        <v>148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103</v>
      </c>
      <c r="D53" s="4" t="s">
        <v>110</v>
      </c>
      <c r="E53" s="4">
        <v>10</v>
      </c>
      <c r="F53" s="4" t="s">
        <v>124</v>
      </c>
      <c r="G53" s="4" t="s">
        <v>116</v>
      </c>
      <c r="H53" s="5" t="s">
        <v>148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103</v>
      </c>
      <c r="D54" s="4" t="s">
        <v>110</v>
      </c>
      <c r="E54" s="4">
        <v>13</v>
      </c>
      <c r="F54" s="4" t="s">
        <v>46</v>
      </c>
      <c r="G54" s="4" t="s">
        <v>117</v>
      </c>
      <c r="H54" s="5" t="s">
        <v>112</v>
      </c>
      <c r="I54" s="5" t="s">
        <v>112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103</v>
      </c>
      <c r="D55" s="4" t="s">
        <v>110</v>
      </c>
      <c r="E55" s="4">
        <v>14</v>
      </c>
      <c r="F55" s="4" t="s">
        <v>46</v>
      </c>
      <c r="G55" s="4" t="s">
        <v>118</v>
      </c>
      <c r="H55" s="5" t="s">
        <v>119</v>
      </c>
      <c r="I55" s="5" t="s">
        <v>119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103</v>
      </c>
      <c r="D56" s="4" t="s">
        <v>110</v>
      </c>
      <c r="E56" s="4">
        <v>20</v>
      </c>
      <c r="F56" s="4" t="s">
        <v>120</v>
      </c>
      <c r="G56" s="4" t="s">
        <v>121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103</v>
      </c>
      <c r="D57" s="4" t="s">
        <v>110</v>
      </c>
      <c r="E57" s="4">
        <v>36</v>
      </c>
      <c r="F57" s="4" t="s">
        <v>122</v>
      </c>
      <c r="G57" s="4" t="s">
        <v>123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103</v>
      </c>
      <c r="D58" s="4" t="s">
        <v>110</v>
      </c>
      <c r="E58" s="4">
        <v>49</v>
      </c>
      <c r="F58" s="4" t="s">
        <v>124</v>
      </c>
      <c r="G58" s="4" t="s">
        <v>111</v>
      </c>
      <c r="H58" s="5" t="s">
        <v>171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103</v>
      </c>
      <c r="D59" s="4" t="s">
        <v>110</v>
      </c>
      <c r="E59" s="4">
        <v>57</v>
      </c>
      <c r="F59" s="4" t="s">
        <v>128</v>
      </c>
      <c r="G59" s="4" t="s">
        <v>125</v>
      </c>
      <c r="H59" s="5"/>
      <c r="I59" s="5" t="s">
        <v>126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103</v>
      </c>
      <c r="D60" s="4" t="s">
        <v>110</v>
      </c>
      <c r="E60" s="4">
        <v>60</v>
      </c>
      <c r="F60" s="4" t="s">
        <v>127</v>
      </c>
      <c r="G60" s="4" t="s">
        <v>125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103</v>
      </c>
      <c r="D61" s="4" t="s">
        <v>110</v>
      </c>
      <c r="E61" s="4">
        <v>60</v>
      </c>
      <c r="F61" s="4" t="s">
        <v>137</v>
      </c>
      <c r="G61" s="4" t="s">
        <v>125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110</v>
      </c>
      <c r="E62" s="4">
        <v>39</v>
      </c>
      <c r="F62" s="4" t="s">
        <v>138</v>
      </c>
      <c r="G62" s="4" t="s">
        <v>139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103</v>
      </c>
      <c r="D63" s="4" t="s">
        <v>110</v>
      </c>
      <c r="E63" s="4">
        <v>63</v>
      </c>
      <c r="F63" s="4" t="s">
        <v>142</v>
      </c>
      <c r="G63" s="4" t="s">
        <v>143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103</v>
      </c>
      <c r="D64" s="4" t="s">
        <v>110</v>
      </c>
      <c r="E64" s="4">
        <v>83</v>
      </c>
      <c r="F64" s="4" t="s">
        <v>124</v>
      </c>
      <c r="G64" s="4" t="s">
        <v>144</v>
      </c>
      <c r="H64" s="5" t="s">
        <v>148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103</v>
      </c>
      <c r="D65" s="4" t="s">
        <v>110</v>
      </c>
      <c r="E65" s="4">
        <v>102</v>
      </c>
      <c r="F65" s="4" t="s">
        <v>146</v>
      </c>
      <c r="G65" s="4" t="s">
        <v>145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103</v>
      </c>
      <c r="D66" s="4" t="s">
        <v>110</v>
      </c>
      <c r="E66" s="4">
        <v>102</v>
      </c>
      <c r="F66" s="4" t="s">
        <v>147</v>
      </c>
      <c r="G66" s="4" t="s">
        <v>145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103</v>
      </c>
      <c r="D67" s="4" t="s">
        <v>110</v>
      </c>
      <c r="E67" s="4">
        <v>112</v>
      </c>
      <c r="F67" s="4" t="s">
        <v>46</v>
      </c>
      <c r="G67" s="4" t="s">
        <v>149</v>
      </c>
      <c r="H67" s="5" t="s">
        <v>150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103</v>
      </c>
      <c r="D68" s="4" t="s">
        <v>105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141</v>
      </c>
      <c r="D69" s="4" t="s">
        <v>105</v>
      </c>
      <c r="E69" s="4">
        <v>204</v>
      </c>
      <c r="F69" s="4" t="s">
        <v>89</v>
      </c>
      <c r="G69" s="4" t="s">
        <v>93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141</v>
      </c>
      <c r="D70" s="4" t="s">
        <v>110</v>
      </c>
      <c r="E70" s="4">
        <v>132</v>
      </c>
      <c r="F70" s="4" t="s">
        <v>124</v>
      </c>
      <c r="G70" s="4" t="s">
        <v>116</v>
      </c>
      <c r="H70" s="5" t="s">
        <v>165</v>
      </c>
      <c r="I70" s="5" t="s">
        <v>172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103</v>
      </c>
      <c r="D71" s="4" t="s">
        <v>110</v>
      </c>
      <c r="E71" s="4">
        <v>118</v>
      </c>
      <c r="F71" s="4" t="s">
        <v>169</v>
      </c>
      <c r="G71" s="4" t="s">
        <v>166</v>
      </c>
      <c r="H71" s="5" t="s">
        <v>168</v>
      </c>
      <c r="I71" s="5" t="s">
        <v>167</v>
      </c>
      <c r="J71" s="5"/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141</v>
      </c>
      <c r="D72" s="4" t="s">
        <v>110</v>
      </c>
      <c r="E72" s="4">
        <v>137</v>
      </c>
      <c r="F72" s="4" t="s">
        <v>124</v>
      </c>
      <c r="G72" s="4" t="s">
        <v>144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141</v>
      </c>
      <c r="D73" s="4" t="s">
        <v>110</v>
      </c>
      <c r="E73" s="4">
        <v>140</v>
      </c>
      <c r="F73" s="4" t="s">
        <v>124</v>
      </c>
      <c r="G73" s="4" t="s">
        <v>111</v>
      </c>
      <c r="H73" s="5" t="s">
        <v>170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141</v>
      </c>
      <c r="D74" s="4" t="s">
        <v>110</v>
      </c>
      <c r="E74" s="4">
        <v>143</v>
      </c>
      <c r="F74" s="4" t="s">
        <v>128</v>
      </c>
      <c r="G74" s="4" t="s">
        <v>125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141</v>
      </c>
      <c r="D75" s="4" t="s">
        <v>110</v>
      </c>
      <c r="E75" s="4">
        <v>149</v>
      </c>
      <c r="F75" s="4" t="s">
        <v>173</v>
      </c>
      <c r="G75" s="4" t="s">
        <v>174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141</v>
      </c>
      <c r="D76" s="4" t="s">
        <v>110</v>
      </c>
      <c r="E76" s="4">
        <v>152</v>
      </c>
      <c r="F76" s="4" t="s">
        <v>124</v>
      </c>
      <c r="G76" s="4" t="s">
        <v>174</v>
      </c>
      <c r="H76" s="5" t="s">
        <v>175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141</v>
      </c>
      <c r="D77" s="4" t="s">
        <v>105</v>
      </c>
      <c r="E77" s="4">
        <v>205</v>
      </c>
      <c r="F77" s="4" t="s">
        <v>79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141</v>
      </c>
      <c r="D78" s="4" t="s">
        <v>105</v>
      </c>
      <c r="E78" s="4">
        <v>212</v>
      </c>
      <c r="F78" s="4" t="s">
        <v>180</v>
      </c>
      <c r="G78" s="4" t="s">
        <v>181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141</v>
      </c>
      <c r="D79" s="4" t="s">
        <v>110</v>
      </c>
      <c r="E79" s="4">
        <v>173</v>
      </c>
      <c r="F79" s="4" t="s">
        <v>115</v>
      </c>
      <c r="G79" s="4" t="s">
        <v>182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141</v>
      </c>
      <c r="D80" s="4" t="s">
        <v>105</v>
      </c>
      <c r="E80" s="4">
        <v>234</v>
      </c>
      <c r="F80" s="4" t="s">
        <v>101</v>
      </c>
      <c r="G80" s="4" t="s">
        <v>187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141</v>
      </c>
      <c r="D81" s="4" t="s">
        <v>105</v>
      </c>
      <c r="E81" s="4">
        <v>241</v>
      </c>
      <c r="F81" s="4" t="s">
        <v>115</v>
      </c>
      <c r="G81" s="4" t="s">
        <v>188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189</v>
      </c>
      <c r="D82" s="4" t="s">
        <v>105</v>
      </c>
      <c r="E82" s="4">
        <v>242</v>
      </c>
      <c r="F82" s="4" t="s">
        <v>190</v>
      </c>
      <c r="G82" s="4" t="s">
        <v>191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189</v>
      </c>
      <c r="D83" s="4" t="s">
        <v>105</v>
      </c>
      <c r="E83" s="4">
        <v>244</v>
      </c>
      <c r="F83" s="4" t="s">
        <v>193</v>
      </c>
      <c r="G83" s="4" t="s">
        <v>192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141</v>
      </c>
      <c r="D84" s="4" t="s">
        <v>110</v>
      </c>
      <c r="E84" s="4">
        <v>178</v>
      </c>
      <c r="F84" s="4" t="s">
        <v>194</v>
      </c>
      <c r="G84" s="4" t="s">
        <v>195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141</v>
      </c>
      <c r="D85" s="4" t="s">
        <v>110</v>
      </c>
      <c r="E85" s="4">
        <v>181</v>
      </c>
      <c r="F85" s="4" t="s">
        <v>57</v>
      </c>
      <c r="G85" s="4" t="s">
        <v>196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189</v>
      </c>
      <c r="D86" s="4" t="s">
        <v>110</v>
      </c>
      <c r="E86" s="4">
        <v>184</v>
      </c>
      <c r="F86" s="4" t="s">
        <v>202</v>
      </c>
      <c r="G86" s="4" t="s">
        <v>182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189</v>
      </c>
      <c r="D87" s="4" t="s">
        <v>105</v>
      </c>
      <c r="E87" s="4">
        <v>257</v>
      </c>
      <c r="F87" s="4" t="s">
        <v>205</v>
      </c>
      <c r="G87" s="4" t="s">
        <v>206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189</v>
      </c>
      <c r="D88" s="4" t="s">
        <v>110</v>
      </c>
      <c r="E88" s="4">
        <v>186</v>
      </c>
      <c r="F88" s="4" t="s">
        <v>207</v>
      </c>
      <c r="G88" s="4" t="s">
        <v>208</v>
      </c>
      <c r="H88" s="5" t="s">
        <v>210</v>
      </c>
      <c r="I88" s="5" t="s">
        <v>209</v>
      </c>
      <c r="J88" s="5"/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189</v>
      </c>
      <c r="D89" s="4" t="s">
        <v>105</v>
      </c>
      <c r="E89" s="4">
        <v>261</v>
      </c>
      <c r="F89" s="4" t="s">
        <v>115</v>
      </c>
      <c r="G89" s="4" t="s">
        <v>214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189</v>
      </c>
      <c r="D90" s="4" t="s">
        <v>105</v>
      </c>
      <c r="E90" s="4">
        <v>279</v>
      </c>
      <c r="F90" s="4" t="s">
        <v>215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189</v>
      </c>
      <c r="D91" s="4" t="s">
        <v>110</v>
      </c>
      <c r="E91" s="4">
        <v>214</v>
      </c>
      <c r="F91" s="4" t="s">
        <v>51</v>
      </c>
      <c r="G91" s="4" t="s">
        <v>216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189</v>
      </c>
      <c r="D92" s="4" t="s">
        <v>225</v>
      </c>
      <c r="E92" s="4">
        <v>8</v>
      </c>
      <c r="F92" s="4" t="s">
        <v>44</v>
      </c>
      <c r="G92" s="4" t="s">
        <v>226</v>
      </c>
      <c r="H92" s="5" t="s">
        <v>227</v>
      </c>
      <c r="I92" s="5" t="s">
        <v>227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189</v>
      </c>
      <c r="D93" s="4" t="s">
        <v>110</v>
      </c>
      <c r="E93" s="4">
        <v>218</v>
      </c>
      <c r="F93" s="4" t="s">
        <v>51</v>
      </c>
      <c r="G93" s="4" t="s">
        <v>216</v>
      </c>
      <c r="H93" s="5" t="s">
        <v>228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189</v>
      </c>
      <c r="D94" s="4" t="s">
        <v>225</v>
      </c>
      <c r="E94" s="4">
        <v>17</v>
      </c>
      <c r="F94" s="4" t="s">
        <v>230</v>
      </c>
      <c r="G94" s="4" t="s">
        <v>231</v>
      </c>
      <c r="H94" s="5" t="s">
        <v>228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12">
        <v>92</v>
      </c>
      <c r="C95" s="4" t="s">
        <v>233</v>
      </c>
      <c r="D95" s="4" t="s">
        <v>225</v>
      </c>
      <c r="E95" s="4">
        <v>37</v>
      </c>
      <c r="F95" s="4" t="s">
        <v>44</v>
      </c>
      <c r="G95" s="4" t="s">
        <v>234</v>
      </c>
      <c r="H95" s="39" t="s">
        <v>235</v>
      </c>
      <c r="I95" s="39" t="s">
        <v>235</v>
      </c>
      <c r="J95" s="5"/>
      <c r="K95" s="38">
        <v>101.48</v>
      </c>
      <c r="L95" s="12">
        <v>20116.45</v>
      </c>
      <c r="M95" s="10">
        <v>489.86</v>
      </c>
      <c r="N95" s="10">
        <v>41.07</v>
      </c>
      <c r="O95" s="11">
        <v>9477.01</v>
      </c>
      <c r="P95" s="12">
        <v>2972.54</v>
      </c>
      <c r="Q95" s="10">
        <v>35.5</v>
      </c>
      <c r="R95" s="10">
        <v>83.74</v>
      </c>
      <c r="S9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6">
        <v>93</v>
      </c>
      <c r="C96" s="4" t="s">
        <v>233</v>
      </c>
      <c r="D96" s="32" t="s">
        <v>225</v>
      </c>
      <c r="E96" s="32">
        <v>43</v>
      </c>
      <c r="F96" s="32" t="s">
        <v>236</v>
      </c>
      <c r="G96" s="32" t="s">
        <v>237</v>
      </c>
      <c r="H96" s="33"/>
      <c r="I96" s="33"/>
      <c r="J96" s="33" t="s">
        <v>40</v>
      </c>
      <c r="K96" s="37">
        <v>132.33000000000001</v>
      </c>
      <c r="L96" s="34">
        <v>13265</v>
      </c>
      <c r="M96" s="37">
        <v>569.71</v>
      </c>
      <c r="N96" s="37">
        <v>23.28</v>
      </c>
      <c r="O96" s="35">
        <v>2320.02</v>
      </c>
      <c r="P96" s="34">
        <v>4838</v>
      </c>
      <c r="Q96" s="37">
        <v>89.08</v>
      </c>
      <c r="R96" s="37">
        <v>54.31</v>
      </c>
      <c r="S9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(Cezanne)|mmaenpaa||v0.7.3|2320,02|4838|89,08|54,31</v>
      </c>
      <c r="V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(Cezanne)[/TD][TD]mmaenpaa[/TD][TD][/TD][TD]v0.7.3[/TD][TD]2320,02[/TD][TD]4838[/TD][TD]89,08[/TD][TD]54,31[/TD][/TR]</v>
      </c>
    </row>
    <row r="97" spans="2:23" x14ac:dyDescent="0.3">
      <c r="B97" s="36">
        <v>94</v>
      </c>
      <c r="C97" s="4" t="s">
        <v>233</v>
      </c>
      <c r="D97" s="32" t="s">
        <v>225</v>
      </c>
      <c r="E97" s="32">
        <v>44</v>
      </c>
      <c r="F97" s="32" t="s">
        <v>238</v>
      </c>
      <c r="G97" s="32" t="s">
        <v>239</v>
      </c>
      <c r="H97" s="33" t="s">
        <v>240</v>
      </c>
      <c r="I97" s="33" t="s">
        <v>241</v>
      </c>
      <c r="J97" s="33"/>
      <c r="K97" s="37">
        <v>860.7</v>
      </c>
      <c r="L97" s="34">
        <v>2101</v>
      </c>
      <c r="M97" s="37">
        <v>553</v>
      </c>
      <c r="N97" s="37">
        <v>3.8</v>
      </c>
      <c r="O97" s="35">
        <f>1000000000/(1670*111.3)</f>
        <v>5380.0754286575102</v>
      </c>
      <c r="P97" s="34">
        <f>GeneralTable[[#This Row],[Dur. MT]]*GeneralTable[[#This Row],[Avg. Pwr. MT]]</f>
        <v>1669.5</v>
      </c>
      <c r="Q97" s="37">
        <v>111.3</v>
      </c>
      <c r="R97" s="37">
        <v>15</v>
      </c>
      <c r="S9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6">
        <v>95</v>
      </c>
      <c r="C98" s="32" t="s">
        <v>189</v>
      </c>
      <c r="D98" s="32" t="s">
        <v>105</v>
      </c>
      <c r="E98" s="32">
        <v>283</v>
      </c>
      <c r="F98" s="32" t="s">
        <v>244</v>
      </c>
      <c r="G98" s="32" t="s">
        <v>245</v>
      </c>
      <c r="H98" s="33"/>
      <c r="I98" s="33"/>
      <c r="J98" s="33"/>
      <c r="K98" s="37">
        <v>127.66</v>
      </c>
      <c r="L98" s="34">
        <v>14109</v>
      </c>
      <c r="M98" s="37">
        <v>555.16999999999996</v>
      </c>
      <c r="N98" s="37">
        <v>25.41</v>
      </c>
      <c r="O98" s="35">
        <v>2779.74</v>
      </c>
      <c r="P98" s="34">
        <f>43207.19/9</f>
        <v>4800.7988888888895</v>
      </c>
      <c r="Q98" s="37">
        <f>674.41/9</f>
        <v>74.934444444444438</v>
      </c>
      <c r="R98" s="37">
        <v>64.069999999999993</v>
      </c>
      <c r="S9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6">
        <v>96</v>
      </c>
      <c r="C99" s="4" t="s">
        <v>233</v>
      </c>
      <c r="D99" s="32" t="s">
        <v>225</v>
      </c>
      <c r="E99" s="32">
        <v>55</v>
      </c>
      <c r="F99" s="32" t="s">
        <v>236</v>
      </c>
      <c r="G99" s="32" t="s">
        <v>237</v>
      </c>
      <c r="H99" s="33"/>
      <c r="I99" s="33"/>
      <c r="J99" s="33"/>
      <c r="K99" s="37">
        <v>177.67</v>
      </c>
      <c r="L99" s="34">
        <v>9989</v>
      </c>
      <c r="M99" s="37">
        <v>563.46</v>
      </c>
      <c r="N99" s="37">
        <v>17.73</v>
      </c>
      <c r="O99" s="35">
        <v>225.96</v>
      </c>
      <c r="P99" s="34">
        <v>5441</v>
      </c>
      <c r="Q99" s="37">
        <v>82.56</v>
      </c>
      <c r="R99" s="37">
        <v>65.91</v>
      </c>
      <c r="S9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(Cezanne)|mmaenpaa||v0.7.3|225,96|5441|82,56|65,91</v>
      </c>
      <c r="V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(Cezanne)[/TD][TD]mmaenpaa[/TD][TD][/TD][TD]v0.7.3[/TD][TD]225,96[/TD][TD]5441[/TD][TD]82,56[/TD][TD]65,91[/TD][/TR]</v>
      </c>
    </row>
    <row r="100" spans="2:23" x14ac:dyDescent="0.3">
      <c r="B100" s="36">
        <v>97</v>
      </c>
      <c r="C100" s="4" t="s">
        <v>233</v>
      </c>
      <c r="D100" s="32" t="s">
        <v>225</v>
      </c>
      <c r="E100" s="32">
        <v>63</v>
      </c>
      <c r="F100" s="32" t="s">
        <v>246</v>
      </c>
      <c r="G100" s="32" t="s">
        <v>239</v>
      </c>
      <c r="H100" s="33" t="s">
        <v>247</v>
      </c>
      <c r="I100" s="33" t="s">
        <v>241</v>
      </c>
      <c r="J100" s="33"/>
      <c r="K100" s="37">
        <f>1000000000/(GeneralTable[[#This Row],[Cons. ST]]*GeneralTable[[#This Row],[Dur. ST]])</f>
        <v>297.27408581529943</v>
      </c>
      <c r="L100" s="34">
        <f>GeneralTable[[#This Row],[Avg. Pwr. ST]]*GeneralTable[[#This Row],[Dur. ST]]</f>
        <v>6083</v>
      </c>
      <c r="M100" s="37">
        <v>553</v>
      </c>
      <c r="N100" s="37">
        <v>11</v>
      </c>
      <c r="O100" s="35">
        <f>1000000000/(GeneralTable[[#This Row],[Cons. MT]]*GeneralTable[[#This Row],[Dur. MT]])</f>
        <v>5753.1937416758474</v>
      </c>
      <c r="P100" s="34">
        <f>GeneralTable[[#This Row],[Dur. MT]]*GeneralTable[[#This Row],[Avg. Pwr. MT]]</f>
        <v>2431</v>
      </c>
      <c r="Q100" s="37">
        <v>71.5</v>
      </c>
      <c r="R100" s="37">
        <v>34</v>
      </c>
      <c r="S10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6"/>
  <sheetViews>
    <sheetView workbookViewId="0">
      <selection activeCell="D4" sqref="D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129</v>
      </c>
      <c r="C4" s="3">
        <v>16.690000000000001</v>
      </c>
    </row>
    <row r="5" spans="2:3" ht="27" customHeight="1" x14ac:dyDescent="0.3">
      <c r="B5" s="8" t="s">
        <v>75</v>
      </c>
      <c r="C5" s="3">
        <v>17.45</v>
      </c>
    </row>
    <row r="6" spans="2:3" ht="27" customHeight="1" x14ac:dyDescent="0.3">
      <c r="B6" s="8" t="s">
        <v>130</v>
      </c>
      <c r="C6" s="3">
        <v>26.38</v>
      </c>
    </row>
    <row r="7" spans="2:3" ht="27" customHeight="1" x14ac:dyDescent="0.3">
      <c r="B7" s="8" t="s">
        <v>217</v>
      </c>
      <c r="C7" s="3">
        <v>26.63</v>
      </c>
    </row>
    <row r="8" spans="2:3" ht="27" customHeight="1" x14ac:dyDescent="0.3">
      <c r="B8" s="8" t="s">
        <v>151</v>
      </c>
      <c r="C8" s="3">
        <v>28.37</v>
      </c>
    </row>
    <row r="9" spans="2:3" ht="27" customHeight="1" x14ac:dyDescent="0.3">
      <c r="B9" s="8" t="s">
        <v>63</v>
      </c>
      <c r="C9" s="3">
        <v>31.1</v>
      </c>
    </row>
    <row r="10" spans="2:3" ht="27" customHeight="1" x14ac:dyDescent="0.3">
      <c r="B10" s="8" t="s">
        <v>152</v>
      </c>
      <c r="C10" s="3">
        <v>35.72</v>
      </c>
    </row>
    <row r="11" spans="2:3" ht="27" customHeight="1" x14ac:dyDescent="0.3">
      <c r="B11" s="8" t="s">
        <v>153</v>
      </c>
      <c r="C11" s="3">
        <v>37.380000000000003</v>
      </c>
    </row>
    <row r="12" spans="2:3" ht="27" customHeight="1" x14ac:dyDescent="0.3">
      <c r="B12" s="8" t="s">
        <v>154</v>
      </c>
      <c r="C12" s="3">
        <v>40.92</v>
      </c>
    </row>
    <row r="13" spans="2:3" ht="27" customHeight="1" x14ac:dyDescent="0.3">
      <c r="B13" s="8" t="s">
        <v>232</v>
      </c>
      <c r="C13" s="3">
        <v>40.93</v>
      </c>
    </row>
    <row r="14" spans="2:3" ht="27" customHeight="1" x14ac:dyDescent="0.3">
      <c r="B14" s="8" t="s">
        <v>140</v>
      </c>
      <c r="C14" s="3">
        <v>41.74</v>
      </c>
    </row>
    <row r="15" spans="2:3" ht="27" customHeight="1" x14ac:dyDescent="0.3">
      <c r="B15" s="8" t="s">
        <v>64</v>
      </c>
      <c r="C15" s="3">
        <v>45.76</v>
      </c>
    </row>
    <row r="16" spans="2:3" ht="27" customHeight="1" x14ac:dyDescent="0.3">
      <c r="B16" s="8" t="s">
        <v>176</v>
      </c>
      <c r="C16" s="3">
        <v>50.22</v>
      </c>
    </row>
    <row r="17" spans="2:3" ht="27" customHeight="1" x14ac:dyDescent="0.3">
      <c r="B17" s="8" t="s">
        <v>131</v>
      </c>
      <c r="C17" s="3">
        <v>54.74</v>
      </c>
    </row>
    <row r="18" spans="2:3" ht="27" customHeight="1" x14ac:dyDescent="0.3">
      <c r="B18" s="8" t="s">
        <v>132</v>
      </c>
      <c r="C18" s="3">
        <v>55.06</v>
      </c>
    </row>
    <row r="19" spans="2:3" ht="27" customHeight="1" x14ac:dyDescent="0.3">
      <c r="B19" s="8" t="s">
        <v>133</v>
      </c>
      <c r="C19" s="3">
        <v>58.25</v>
      </c>
    </row>
    <row r="20" spans="2:3" ht="27" customHeight="1" x14ac:dyDescent="0.3">
      <c r="B20" s="8" t="s">
        <v>155</v>
      </c>
      <c r="C20" s="3">
        <v>58.95</v>
      </c>
    </row>
    <row r="21" spans="2:3" ht="27" customHeight="1" x14ac:dyDescent="0.3">
      <c r="B21" s="8" t="s">
        <v>134</v>
      </c>
      <c r="C21" s="3">
        <v>61.55</v>
      </c>
    </row>
    <row r="22" spans="2:3" ht="27" customHeight="1" x14ac:dyDescent="0.3">
      <c r="B22" s="8" t="s">
        <v>197</v>
      </c>
      <c r="C22" s="3">
        <v>65.849999999999994</v>
      </c>
    </row>
    <row r="23" spans="2:3" ht="27" customHeight="1" x14ac:dyDescent="0.3">
      <c r="B23" s="8" t="s">
        <v>229</v>
      </c>
      <c r="C23" s="3">
        <v>71.430000000000007</v>
      </c>
    </row>
    <row r="24" spans="2:3" ht="27" customHeight="1" x14ac:dyDescent="0.3">
      <c r="B24" s="8" t="s">
        <v>135</v>
      </c>
      <c r="C24" s="3">
        <v>74.44</v>
      </c>
    </row>
    <row r="25" spans="2:3" ht="27" customHeight="1" x14ac:dyDescent="0.3">
      <c r="B25" s="8" t="s">
        <v>177</v>
      </c>
      <c r="C25" s="3">
        <v>77.22</v>
      </c>
    </row>
    <row r="26" spans="2:3" ht="27" customHeight="1" x14ac:dyDescent="0.3">
      <c r="B26" s="8" t="s">
        <v>178</v>
      </c>
      <c r="C26" s="3">
        <v>78.09</v>
      </c>
    </row>
    <row r="27" spans="2:3" ht="27" customHeight="1" x14ac:dyDescent="0.3">
      <c r="B27" s="8" t="s">
        <v>203</v>
      </c>
      <c r="C27" s="3">
        <v>83.47</v>
      </c>
    </row>
    <row r="28" spans="2:3" ht="27" customHeight="1" x14ac:dyDescent="0.3">
      <c r="B28" s="8" t="s">
        <v>136</v>
      </c>
      <c r="C28" s="3">
        <v>83.49</v>
      </c>
    </row>
    <row r="29" spans="2:3" ht="27" customHeight="1" x14ac:dyDescent="0.3">
      <c r="B29" s="8" t="s">
        <v>211</v>
      </c>
      <c r="C29" s="3">
        <v>83.97</v>
      </c>
    </row>
    <row r="30" spans="2:3" ht="27" customHeight="1" x14ac:dyDescent="0.3">
      <c r="B30" s="8" t="s">
        <v>65</v>
      </c>
      <c r="C30" s="3">
        <v>88.24</v>
      </c>
    </row>
    <row r="31" spans="2:3" ht="27" customHeight="1" x14ac:dyDescent="0.3">
      <c r="B31" s="8" t="s">
        <v>183</v>
      </c>
      <c r="C31" s="3">
        <v>94.92</v>
      </c>
    </row>
    <row r="32" spans="2:3" ht="27" customHeight="1" x14ac:dyDescent="0.3">
      <c r="B32" s="8" t="s">
        <v>198</v>
      </c>
      <c r="C32" s="3">
        <v>95.02</v>
      </c>
    </row>
    <row r="33" spans="2:3" ht="27" customHeight="1" x14ac:dyDescent="0.3">
      <c r="B33" s="8" t="s">
        <v>156</v>
      </c>
      <c r="C33" s="3">
        <v>101.29</v>
      </c>
    </row>
    <row r="34" spans="2:3" ht="27" customHeight="1" x14ac:dyDescent="0.3">
      <c r="B34" s="8" t="s">
        <v>242</v>
      </c>
      <c r="C34" s="3">
        <v>101.48</v>
      </c>
    </row>
    <row r="35" spans="2:3" ht="27" customHeight="1" x14ac:dyDescent="0.3">
      <c r="B35" s="8" t="s">
        <v>212</v>
      </c>
      <c r="C35" s="3">
        <v>106.64</v>
      </c>
    </row>
    <row r="36" spans="2:3" ht="27" customHeight="1" x14ac:dyDescent="0.3">
      <c r="B36" s="8" t="s">
        <v>157</v>
      </c>
      <c r="C36" s="3">
        <v>107.39</v>
      </c>
    </row>
    <row r="37" spans="2:3" ht="27" customHeight="1" x14ac:dyDescent="0.3">
      <c r="B37" s="8" t="s">
        <v>204</v>
      </c>
      <c r="C37" s="3">
        <v>111.07</v>
      </c>
    </row>
    <row r="38" spans="2:3" ht="27" customHeight="1" x14ac:dyDescent="0.3">
      <c r="B38" s="8" t="s">
        <v>158</v>
      </c>
      <c r="C38" s="3">
        <v>112.03</v>
      </c>
    </row>
    <row r="39" spans="2:3" ht="27" customHeight="1" x14ac:dyDescent="0.3">
      <c r="B39" s="8" t="s">
        <v>184</v>
      </c>
      <c r="C39" s="3">
        <v>126.49</v>
      </c>
    </row>
    <row r="40" spans="2:3" ht="27" customHeight="1" x14ac:dyDescent="0.3">
      <c r="B40" s="8" t="s">
        <v>248</v>
      </c>
      <c r="C40" s="3">
        <v>127.66</v>
      </c>
    </row>
    <row r="41" spans="2:3" ht="27" customHeight="1" x14ac:dyDescent="0.3">
      <c r="B41" s="8" t="s">
        <v>66</v>
      </c>
      <c r="C41" s="3">
        <v>127.76</v>
      </c>
    </row>
    <row r="42" spans="2:3" ht="27" customHeight="1" x14ac:dyDescent="0.3">
      <c r="B42" s="8" t="s">
        <v>67</v>
      </c>
      <c r="C42" s="3">
        <v>137.88</v>
      </c>
    </row>
    <row r="43" spans="2:3" ht="27" customHeight="1" x14ac:dyDescent="0.3">
      <c r="B43" s="8" t="s">
        <v>159</v>
      </c>
      <c r="C43" s="3">
        <v>143.16999999999999</v>
      </c>
    </row>
    <row r="44" spans="2:3" ht="27" customHeight="1" x14ac:dyDescent="0.3">
      <c r="B44" s="8" t="s">
        <v>68</v>
      </c>
      <c r="C44" s="3">
        <v>146.74</v>
      </c>
    </row>
    <row r="45" spans="2:3" ht="27" customHeight="1" x14ac:dyDescent="0.3">
      <c r="B45" s="8" t="s">
        <v>179</v>
      </c>
      <c r="C45" s="3">
        <v>147.47999999999999</v>
      </c>
    </row>
    <row r="46" spans="2:3" ht="27" customHeight="1" x14ac:dyDescent="0.3">
      <c r="B46" s="8" t="s">
        <v>69</v>
      </c>
      <c r="C46" s="3">
        <v>153.88</v>
      </c>
    </row>
    <row r="47" spans="2:3" ht="27" customHeight="1" x14ac:dyDescent="0.3">
      <c r="B47" s="8" t="s">
        <v>199</v>
      </c>
      <c r="C47" s="3">
        <v>155.84</v>
      </c>
    </row>
    <row r="48" spans="2:3" ht="27" customHeight="1" x14ac:dyDescent="0.3">
      <c r="B48" s="8" t="s">
        <v>160</v>
      </c>
      <c r="C48" s="3">
        <v>158.59</v>
      </c>
    </row>
    <row r="49" spans="2:3" ht="27" customHeight="1" x14ac:dyDescent="0.3">
      <c r="B49" s="8" t="s">
        <v>249</v>
      </c>
      <c r="C49" s="3">
        <v>177.67</v>
      </c>
    </row>
    <row r="50" spans="2:3" ht="27" customHeight="1" x14ac:dyDescent="0.3">
      <c r="B50" s="8" t="s">
        <v>200</v>
      </c>
      <c r="C50" s="3">
        <v>188.44</v>
      </c>
    </row>
    <row r="51" spans="2:3" ht="27" customHeight="1" x14ac:dyDescent="0.3">
      <c r="B51" s="8" t="s">
        <v>185</v>
      </c>
      <c r="C51" s="3">
        <v>190</v>
      </c>
    </row>
    <row r="52" spans="2:3" ht="27" customHeight="1" x14ac:dyDescent="0.3">
      <c r="B52" s="8" t="s">
        <v>201</v>
      </c>
      <c r="C52" s="3">
        <v>210.66</v>
      </c>
    </row>
    <row r="53" spans="2:3" ht="27" customHeight="1" x14ac:dyDescent="0.3">
      <c r="B53" s="8" t="s">
        <v>88</v>
      </c>
      <c r="C53" s="3">
        <v>216.08</v>
      </c>
    </row>
    <row r="54" spans="2:3" ht="27" customHeight="1" x14ac:dyDescent="0.3">
      <c r="B54" s="8" t="s">
        <v>250</v>
      </c>
      <c r="C54" s="3">
        <v>297.27408581529943</v>
      </c>
    </row>
    <row r="55" spans="2:3" ht="27" customHeight="1" x14ac:dyDescent="0.3">
      <c r="B55" s="8" t="s">
        <v>243</v>
      </c>
      <c r="C55" s="3">
        <v>860.7</v>
      </c>
    </row>
    <row r="56" spans="2:3" ht="27" customHeight="1" x14ac:dyDescent="0.3">
      <c r="B56" s="8" t="s">
        <v>9</v>
      </c>
      <c r="C56" s="3">
        <v>5830.1940858152993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6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75</v>
      </c>
      <c r="C4" s="1">
        <v>55373</v>
      </c>
    </row>
    <row r="5" spans="2:3" ht="27" customHeight="1" x14ac:dyDescent="0.3">
      <c r="B5" s="8" t="s">
        <v>217</v>
      </c>
      <c r="C5" s="1">
        <v>48597</v>
      </c>
    </row>
    <row r="6" spans="2:3" ht="27" customHeight="1" x14ac:dyDescent="0.3">
      <c r="B6" s="8" t="s">
        <v>130</v>
      </c>
      <c r="C6" s="1">
        <v>38525</v>
      </c>
    </row>
    <row r="7" spans="2:3" ht="27" customHeight="1" x14ac:dyDescent="0.3">
      <c r="B7" s="8" t="s">
        <v>63</v>
      </c>
      <c r="C7" s="1">
        <v>32204</v>
      </c>
    </row>
    <row r="8" spans="2:3" ht="27" customHeight="1" x14ac:dyDescent="0.3">
      <c r="B8" s="8" t="s">
        <v>64</v>
      </c>
      <c r="C8" s="1">
        <v>32112</v>
      </c>
    </row>
    <row r="9" spans="2:3" ht="27" customHeight="1" x14ac:dyDescent="0.3">
      <c r="B9" s="8" t="s">
        <v>140</v>
      </c>
      <c r="C9" s="1">
        <v>30535</v>
      </c>
    </row>
    <row r="10" spans="2:3" ht="27" customHeight="1" x14ac:dyDescent="0.3">
      <c r="B10" s="8" t="s">
        <v>151</v>
      </c>
      <c r="C10" s="1">
        <v>30292</v>
      </c>
    </row>
    <row r="11" spans="2:3" ht="27" customHeight="1" x14ac:dyDescent="0.3">
      <c r="B11" s="8" t="s">
        <v>232</v>
      </c>
      <c r="C11" s="1">
        <v>28989</v>
      </c>
    </row>
    <row r="12" spans="2:3" ht="27" customHeight="1" x14ac:dyDescent="0.3">
      <c r="B12" s="8" t="s">
        <v>133</v>
      </c>
      <c r="C12" s="1">
        <v>27864</v>
      </c>
    </row>
    <row r="13" spans="2:3" ht="27" customHeight="1" x14ac:dyDescent="0.3">
      <c r="B13" s="8" t="s">
        <v>152</v>
      </c>
      <c r="C13" s="1">
        <v>27072.99</v>
      </c>
    </row>
    <row r="14" spans="2:3" ht="27" customHeight="1" x14ac:dyDescent="0.3">
      <c r="B14" s="8" t="s">
        <v>135</v>
      </c>
      <c r="C14" s="1">
        <v>26935</v>
      </c>
    </row>
    <row r="15" spans="2:3" ht="27" customHeight="1" x14ac:dyDescent="0.3">
      <c r="B15" s="8" t="s">
        <v>229</v>
      </c>
      <c r="C15" s="1">
        <v>26897</v>
      </c>
    </row>
    <row r="16" spans="2:3" ht="27" customHeight="1" x14ac:dyDescent="0.3">
      <c r="B16" s="8" t="s">
        <v>176</v>
      </c>
      <c r="C16" s="1">
        <v>25952</v>
      </c>
    </row>
    <row r="17" spans="2:3" ht="27" customHeight="1" x14ac:dyDescent="0.3">
      <c r="B17" s="8" t="s">
        <v>134</v>
      </c>
      <c r="C17" s="1">
        <v>25887</v>
      </c>
    </row>
    <row r="18" spans="2:3" ht="27" customHeight="1" x14ac:dyDescent="0.3">
      <c r="B18" s="8" t="s">
        <v>177</v>
      </c>
      <c r="C18" s="1">
        <v>24558</v>
      </c>
    </row>
    <row r="19" spans="2:3" ht="27" customHeight="1" x14ac:dyDescent="0.3">
      <c r="B19" s="8" t="s">
        <v>154</v>
      </c>
      <c r="C19" s="1">
        <v>24128.5</v>
      </c>
    </row>
    <row r="20" spans="2:3" ht="27" customHeight="1" x14ac:dyDescent="0.3">
      <c r="B20" s="8" t="s">
        <v>211</v>
      </c>
      <c r="C20" s="1">
        <v>23458.63</v>
      </c>
    </row>
    <row r="21" spans="2:3" ht="27" customHeight="1" x14ac:dyDescent="0.3">
      <c r="B21" s="8" t="s">
        <v>203</v>
      </c>
      <c r="C21" s="1">
        <v>20987</v>
      </c>
    </row>
    <row r="22" spans="2:3" ht="27" customHeight="1" x14ac:dyDescent="0.3">
      <c r="B22" s="8" t="s">
        <v>131</v>
      </c>
      <c r="C22" s="1">
        <v>20650</v>
      </c>
    </row>
    <row r="23" spans="2:3" ht="27" customHeight="1" x14ac:dyDescent="0.3">
      <c r="B23" s="8" t="s">
        <v>242</v>
      </c>
      <c r="C23" s="1">
        <v>20116.45</v>
      </c>
    </row>
    <row r="24" spans="2:3" ht="27" customHeight="1" x14ac:dyDescent="0.3">
      <c r="B24" s="8" t="s">
        <v>132</v>
      </c>
      <c r="C24" s="1">
        <v>20078</v>
      </c>
    </row>
    <row r="25" spans="2:3" ht="27" customHeight="1" x14ac:dyDescent="0.3">
      <c r="B25" s="8" t="s">
        <v>183</v>
      </c>
      <c r="C25" s="1">
        <v>20057.62</v>
      </c>
    </row>
    <row r="26" spans="2:3" ht="27" customHeight="1" x14ac:dyDescent="0.3">
      <c r="B26" s="8" t="s">
        <v>153</v>
      </c>
      <c r="C26" s="1">
        <v>18966</v>
      </c>
    </row>
    <row r="27" spans="2:3" ht="27" customHeight="1" x14ac:dyDescent="0.3">
      <c r="B27" s="8" t="s">
        <v>129</v>
      </c>
      <c r="C27" s="1">
        <v>18192</v>
      </c>
    </row>
    <row r="28" spans="2:3" ht="27" customHeight="1" x14ac:dyDescent="0.3">
      <c r="B28" s="8" t="s">
        <v>212</v>
      </c>
      <c r="C28" s="1">
        <v>16480.22</v>
      </c>
    </row>
    <row r="29" spans="2:3" ht="27" customHeight="1" x14ac:dyDescent="0.3">
      <c r="B29" s="8" t="s">
        <v>156</v>
      </c>
      <c r="C29" s="1">
        <v>15775</v>
      </c>
    </row>
    <row r="30" spans="2:3" ht="27" customHeight="1" x14ac:dyDescent="0.3">
      <c r="B30" s="8" t="s">
        <v>248</v>
      </c>
      <c r="C30" s="1">
        <v>14109</v>
      </c>
    </row>
    <row r="31" spans="2:3" ht="27" customHeight="1" x14ac:dyDescent="0.3">
      <c r="B31" s="8" t="s">
        <v>178</v>
      </c>
      <c r="C31" s="1">
        <v>13745</v>
      </c>
    </row>
    <row r="32" spans="2:3" ht="27" customHeight="1" x14ac:dyDescent="0.3">
      <c r="B32" s="8" t="s">
        <v>155</v>
      </c>
      <c r="C32" s="1">
        <v>13379.46</v>
      </c>
    </row>
    <row r="33" spans="2:3" ht="27" customHeight="1" x14ac:dyDescent="0.3">
      <c r="B33" s="8" t="s">
        <v>204</v>
      </c>
      <c r="C33" s="1">
        <v>13062.5</v>
      </c>
    </row>
    <row r="34" spans="2:3" ht="27" customHeight="1" x14ac:dyDescent="0.3">
      <c r="B34" s="8" t="s">
        <v>179</v>
      </c>
      <c r="C34" s="1">
        <v>12519</v>
      </c>
    </row>
    <row r="35" spans="2:3" ht="27" customHeight="1" x14ac:dyDescent="0.3">
      <c r="B35" s="8" t="s">
        <v>65</v>
      </c>
      <c r="C35" s="1">
        <v>11657</v>
      </c>
    </row>
    <row r="36" spans="2:3" ht="27" customHeight="1" x14ac:dyDescent="0.3">
      <c r="B36" s="8" t="s">
        <v>199</v>
      </c>
      <c r="C36" s="1">
        <v>11590</v>
      </c>
    </row>
    <row r="37" spans="2:3" ht="27" customHeight="1" x14ac:dyDescent="0.3">
      <c r="B37" s="8" t="s">
        <v>136</v>
      </c>
      <c r="C37" s="1">
        <v>11096</v>
      </c>
    </row>
    <row r="38" spans="2:3" ht="27" customHeight="1" x14ac:dyDescent="0.3">
      <c r="B38" s="8" t="s">
        <v>68</v>
      </c>
      <c r="C38" s="1">
        <v>10450</v>
      </c>
    </row>
    <row r="39" spans="2:3" ht="27" customHeight="1" x14ac:dyDescent="0.3">
      <c r="B39" s="8" t="s">
        <v>159</v>
      </c>
      <c r="C39" s="1">
        <v>10432</v>
      </c>
    </row>
    <row r="40" spans="2:3" ht="27" customHeight="1" x14ac:dyDescent="0.3">
      <c r="B40" s="8" t="s">
        <v>67</v>
      </c>
      <c r="C40" s="1">
        <v>10396</v>
      </c>
    </row>
    <row r="41" spans="2:3" ht="27" customHeight="1" x14ac:dyDescent="0.3">
      <c r="B41" s="8" t="s">
        <v>157</v>
      </c>
      <c r="C41" s="1">
        <v>10395</v>
      </c>
    </row>
    <row r="42" spans="2:3" ht="27" customHeight="1" x14ac:dyDescent="0.3">
      <c r="B42" s="8" t="s">
        <v>69</v>
      </c>
      <c r="C42" s="1">
        <v>10352</v>
      </c>
    </row>
    <row r="43" spans="2:3" ht="27" customHeight="1" x14ac:dyDescent="0.3">
      <c r="B43" s="8" t="s">
        <v>249</v>
      </c>
      <c r="C43" s="1">
        <v>9989</v>
      </c>
    </row>
    <row r="44" spans="2:3" ht="27" customHeight="1" x14ac:dyDescent="0.3">
      <c r="B44" s="8" t="s">
        <v>66</v>
      </c>
      <c r="C44" s="1">
        <v>9839</v>
      </c>
    </row>
    <row r="45" spans="2:3" ht="27" customHeight="1" x14ac:dyDescent="0.3">
      <c r="B45" s="8" t="s">
        <v>197</v>
      </c>
      <c r="C45" s="1">
        <v>9505</v>
      </c>
    </row>
    <row r="46" spans="2:3" ht="27" customHeight="1" x14ac:dyDescent="0.3">
      <c r="B46" s="8" t="s">
        <v>198</v>
      </c>
      <c r="C46" s="1">
        <v>8577.2000000000007</v>
      </c>
    </row>
    <row r="47" spans="2:3" ht="27" customHeight="1" x14ac:dyDescent="0.3">
      <c r="B47" s="8" t="s">
        <v>160</v>
      </c>
      <c r="C47" s="1">
        <v>8278</v>
      </c>
    </row>
    <row r="48" spans="2:3" ht="27" customHeight="1" x14ac:dyDescent="0.3">
      <c r="B48" s="8" t="s">
        <v>201</v>
      </c>
      <c r="C48" s="1">
        <v>8085</v>
      </c>
    </row>
    <row r="49" spans="2:3" ht="27" customHeight="1" x14ac:dyDescent="0.3">
      <c r="B49" s="8" t="s">
        <v>184</v>
      </c>
      <c r="C49" s="1">
        <v>7799</v>
      </c>
    </row>
    <row r="50" spans="2:3" ht="27" customHeight="1" x14ac:dyDescent="0.3">
      <c r="B50" s="8" t="s">
        <v>88</v>
      </c>
      <c r="C50" s="1">
        <v>7445</v>
      </c>
    </row>
    <row r="51" spans="2:3" ht="27" customHeight="1" x14ac:dyDescent="0.3">
      <c r="B51" s="8" t="s">
        <v>185</v>
      </c>
      <c r="C51" s="1">
        <v>7302.14</v>
      </c>
    </row>
    <row r="52" spans="2:3" ht="27" customHeight="1" x14ac:dyDescent="0.3">
      <c r="B52" s="8" t="s">
        <v>158</v>
      </c>
      <c r="C52" s="1">
        <v>6987</v>
      </c>
    </row>
    <row r="53" spans="2:3" ht="27" customHeight="1" x14ac:dyDescent="0.3">
      <c r="B53" s="8" t="s">
        <v>200</v>
      </c>
      <c r="C53" s="1">
        <v>6349.88</v>
      </c>
    </row>
    <row r="54" spans="2:3" ht="27" customHeight="1" x14ac:dyDescent="0.3">
      <c r="B54" s="8" t="s">
        <v>250</v>
      </c>
      <c r="C54" s="1">
        <v>6083</v>
      </c>
    </row>
    <row r="55" spans="2:3" ht="27" customHeight="1" x14ac:dyDescent="0.3">
      <c r="B55" s="8" t="s">
        <v>243</v>
      </c>
      <c r="C55" s="1">
        <v>2101</v>
      </c>
    </row>
    <row r="56" spans="2:3" ht="27" customHeight="1" x14ac:dyDescent="0.3">
      <c r="B56" s="8" t="s">
        <v>9</v>
      </c>
      <c r="C56" s="1">
        <v>952205.58999999985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6"/>
  <sheetViews>
    <sheetView zoomScaleNormal="100" workbookViewId="0">
      <selection activeCell="D18" sqref="D18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129</v>
      </c>
      <c r="C4" s="3">
        <v>35.61</v>
      </c>
    </row>
    <row r="5" spans="2:3" ht="27" customHeight="1" x14ac:dyDescent="0.3">
      <c r="B5" s="8" t="s">
        <v>153</v>
      </c>
      <c r="C5" s="3">
        <v>177.27</v>
      </c>
    </row>
    <row r="6" spans="2:3" ht="27" customHeight="1" x14ac:dyDescent="0.3">
      <c r="B6" s="8" t="s">
        <v>155</v>
      </c>
      <c r="C6" s="3">
        <v>184.8</v>
      </c>
    </row>
    <row r="7" spans="2:3" ht="27" customHeight="1" x14ac:dyDescent="0.3">
      <c r="B7" s="8" t="s">
        <v>249</v>
      </c>
      <c r="C7" s="3">
        <v>225.96</v>
      </c>
    </row>
    <row r="8" spans="2:3" ht="27" customHeight="1" x14ac:dyDescent="0.3">
      <c r="B8" s="8" t="s">
        <v>151</v>
      </c>
      <c r="C8" s="3">
        <v>226.44</v>
      </c>
    </row>
    <row r="9" spans="2:3" ht="27" customHeight="1" x14ac:dyDescent="0.3">
      <c r="B9" s="8" t="s">
        <v>75</v>
      </c>
      <c r="C9" s="3">
        <v>237.59</v>
      </c>
    </row>
    <row r="10" spans="2:3" ht="27" customHeight="1" x14ac:dyDescent="0.3">
      <c r="B10" s="8" t="s">
        <v>232</v>
      </c>
      <c r="C10" s="3">
        <v>260.36</v>
      </c>
    </row>
    <row r="11" spans="2:3" ht="27" customHeight="1" x14ac:dyDescent="0.3">
      <c r="B11" s="8" t="s">
        <v>63</v>
      </c>
      <c r="C11" s="3">
        <v>262.60000000000002</v>
      </c>
    </row>
    <row r="12" spans="2:3" ht="27" customHeight="1" x14ac:dyDescent="0.3">
      <c r="B12" s="8" t="s">
        <v>130</v>
      </c>
      <c r="C12" s="3">
        <v>269.61</v>
      </c>
    </row>
    <row r="13" spans="2:3" ht="27" customHeight="1" x14ac:dyDescent="0.3">
      <c r="B13" s="8" t="s">
        <v>197</v>
      </c>
      <c r="C13" s="3">
        <v>287.18</v>
      </c>
    </row>
    <row r="14" spans="2:3" ht="27" customHeight="1" x14ac:dyDescent="0.3">
      <c r="B14" s="8" t="s">
        <v>131</v>
      </c>
      <c r="C14" s="3">
        <v>336.42</v>
      </c>
    </row>
    <row r="15" spans="2:3" ht="27" customHeight="1" x14ac:dyDescent="0.3">
      <c r="B15" s="8" t="s">
        <v>136</v>
      </c>
      <c r="C15" s="3">
        <v>384.59</v>
      </c>
    </row>
    <row r="16" spans="2:3" ht="27" customHeight="1" x14ac:dyDescent="0.3">
      <c r="B16" s="8" t="s">
        <v>158</v>
      </c>
      <c r="C16" s="3">
        <v>388.05</v>
      </c>
    </row>
    <row r="17" spans="2:3" ht="27" customHeight="1" x14ac:dyDescent="0.3">
      <c r="B17" s="8" t="s">
        <v>152</v>
      </c>
      <c r="C17" s="3">
        <v>447.21</v>
      </c>
    </row>
    <row r="18" spans="2:3" ht="27" customHeight="1" x14ac:dyDescent="0.3">
      <c r="B18" s="8" t="s">
        <v>154</v>
      </c>
      <c r="C18" s="3">
        <v>451.85</v>
      </c>
    </row>
    <row r="19" spans="2:3" ht="27" customHeight="1" x14ac:dyDescent="0.3">
      <c r="B19" s="8" t="s">
        <v>198</v>
      </c>
      <c r="C19" s="3">
        <v>512.39</v>
      </c>
    </row>
    <row r="20" spans="2:3" ht="27" customHeight="1" x14ac:dyDescent="0.3">
      <c r="B20" s="8" t="s">
        <v>132</v>
      </c>
      <c r="C20" s="3">
        <v>560.07000000000005</v>
      </c>
    </row>
    <row r="21" spans="2:3" ht="27" customHeight="1" x14ac:dyDescent="0.3">
      <c r="B21" s="8" t="s">
        <v>178</v>
      </c>
      <c r="C21" s="3">
        <v>590.89</v>
      </c>
    </row>
    <row r="22" spans="2:3" ht="27" customHeight="1" x14ac:dyDescent="0.3">
      <c r="B22" s="8" t="s">
        <v>65</v>
      </c>
      <c r="C22" s="3">
        <v>656.66</v>
      </c>
    </row>
    <row r="23" spans="2:3" ht="27" customHeight="1" x14ac:dyDescent="0.3">
      <c r="B23" s="8" t="s">
        <v>133</v>
      </c>
      <c r="C23" s="3">
        <v>739.31</v>
      </c>
    </row>
    <row r="24" spans="2:3" ht="27" customHeight="1" x14ac:dyDescent="0.3">
      <c r="B24" s="8" t="s">
        <v>140</v>
      </c>
      <c r="C24" s="3">
        <v>768.82</v>
      </c>
    </row>
    <row r="25" spans="2:3" ht="27" customHeight="1" x14ac:dyDescent="0.3">
      <c r="B25" s="8" t="s">
        <v>217</v>
      </c>
      <c r="C25" s="3">
        <v>771.77</v>
      </c>
    </row>
    <row r="26" spans="2:3" ht="27" customHeight="1" x14ac:dyDescent="0.3">
      <c r="B26" s="8" t="s">
        <v>157</v>
      </c>
      <c r="C26" s="3">
        <v>838.17</v>
      </c>
    </row>
    <row r="27" spans="2:3" ht="27" customHeight="1" x14ac:dyDescent="0.3">
      <c r="B27" s="8" t="s">
        <v>66</v>
      </c>
      <c r="C27" s="3">
        <v>885.22</v>
      </c>
    </row>
    <row r="28" spans="2:3" ht="27" customHeight="1" x14ac:dyDescent="0.3">
      <c r="B28" s="8" t="s">
        <v>134</v>
      </c>
      <c r="C28" s="3">
        <v>925.56</v>
      </c>
    </row>
    <row r="29" spans="2:3" ht="27" customHeight="1" x14ac:dyDescent="0.3">
      <c r="B29" s="8" t="s">
        <v>199</v>
      </c>
      <c r="C29" s="3">
        <v>1136.33</v>
      </c>
    </row>
    <row r="30" spans="2:3" ht="27" customHeight="1" x14ac:dyDescent="0.3">
      <c r="B30" s="8" t="s">
        <v>184</v>
      </c>
      <c r="C30" s="3">
        <v>1216.69</v>
      </c>
    </row>
    <row r="31" spans="2:3" ht="27" customHeight="1" x14ac:dyDescent="0.3">
      <c r="B31" s="8" t="s">
        <v>64</v>
      </c>
      <c r="C31" s="3">
        <v>1386.39</v>
      </c>
    </row>
    <row r="32" spans="2:3" ht="27" customHeight="1" x14ac:dyDescent="0.3">
      <c r="B32" s="8" t="s">
        <v>203</v>
      </c>
      <c r="C32" s="3">
        <v>1480.21</v>
      </c>
    </row>
    <row r="33" spans="2:3" ht="27" customHeight="1" x14ac:dyDescent="0.3">
      <c r="B33" s="8" t="s">
        <v>212</v>
      </c>
      <c r="C33" s="3">
        <v>1485.51</v>
      </c>
    </row>
    <row r="34" spans="2:3" ht="27" customHeight="1" x14ac:dyDescent="0.3">
      <c r="B34" s="8" t="s">
        <v>176</v>
      </c>
      <c r="C34" s="3">
        <v>1502.87</v>
      </c>
    </row>
    <row r="35" spans="2:3" ht="27" customHeight="1" x14ac:dyDescent="0.3">
      <c r="B35" s="8" t="s">
        <v>200</v>
      </c>
      <c r="C35" s="3">
        <v>1513.55</v>
      </c>
    </row>
    <row r="36" spans="2:3" ht="27" customHeight="1" x14ac:dyDescent="0.3">
      <c r="B36" s="8" t="s">
        <v>204</v>
      </c>
      <c r="C36" s="3">
        <v>1535</v>
      </c>
    </row>
    <row r="37" spans="2:3" ht="27" customHeight="1" x14ac:dyDescent="0.3">
      <c r="B37" s="8" t="s">
        <v>68</v>
      </c>
      <c r="C37" s="3">
        <v>1818.77</v>
      </c>
    </row>
    <row r="38" spans="2:3" ht="27" customHeight="1" x14ac:dyDescent="0.3">
      <c r="B38" s="8" t="s">
        <v>160</v>
      </c>
      <c r="C38" s="3">
        <v>1878.68</v>
      </c>
    </row>
    <row r="39" spans="2:3" ht="27" customHeight="1" x14ac:dyDescent="0.3">
      <c r="B39" s="8" t="s">
        <v>211</v>
      </c>
      <c r="C39" s="3">
        <v>1887.59</v>
      </c>
    </row>
    <row r="40" spans="2:3" ht="27" customHeight="1" x14ac:dyDescent="0.3">
      <c r="B40" s="8" t="s">
        <v>185</v>
      </c>
      <c r="C40" s="3">
        <v>2061.89</v>
      </c>
    </row>
    <row r="41" spans="2:3" ht="27" customHeight="1" x14ac:dyDescent="0.3">
      <c r="B41" s="8" t="s">
        <v>183</v>
      </c>
      <c r="C41" s="3">
        <v>2098.9899999999998</v>
      </c>
    </row>
    <row r="42" spans="2:3" ht="27" customHeight="1" x14ac:dyDescent="0.3">
      <c r="B42" s="8" t="s">
        <v>177</v>
      </c>
      <c r="C42" s="3">
        <v>2341.54</v>
      </c>
    </row>
    <row r="43" spans="2:3" ht="27" customHeight="1" x14ac:dyDescent="0.3">
      <c r="B43" s="8" t="s">
        <v>179</v>
      </c>
      <c r="C43" s="3">
        <v>2564.7600000000002</v>
      </c>
    </row>
    <row r="44" spans="2:3" ht="27" customHeight="1" x14ac:dyDescent="0.3">
      <c r="B44" s="8" t="s">
        <v>156</v>
      </c>
      <c r="C44" s="3">
        <v>2569.91</v>
      </c>
    </row>
    <row r="45" spans="2:3" ht="27" customHeight="1" x14ac:dyDescent="0.3">
      <c r="B45" s="8" t="s">
        <v>69</v>
      </c>
      <c r="C45" s="3">
        <v>2637.56</v>
      </c>
    </row>
    <row r="46" spans="2:3" ht="27" customHeight="1" x14ac:dyDescent="0.3">
      <c r="B46" s="8" t="s">
        <v>159</v>
      </c>
      <c r="C46" s="3">
        <v>2656.06</v>
      </c>
    </row>
    <row r="47" spans="2:3" ht="27" customHeight="1" x14ac:dyDescent="0.3">
      <c r="B47" s="8" t="s">
        <v>248</v>
      </c>
      <c r="C47" s="3">
        <v>2779.74</v>
      </c>
    </row>
    <row r="48" spans="2:3" ht="27" customHeight="1" x14ac:dyDescent="0.3">
      <c r="B48" s="8" t="s">
        <v>201</v>
      </c>
      <c r="C48" s="3">
        <v>3492.77</v>
      </c>
    </row>
    <row r="49" spans="2:3" ht="27" customHeight="1" x14ac:dyDescent="0.3">
      <c r="B49" s="8" t="s">
        <v>67</v>
      </c>
      <c r="C49" s="3">
        <v>3599.63</v>
      </c>
    </row>
    <row r="50" spans="2:3" ht="27" customHeight="1" x14ac:dyDescent="0.3">
      <c r="B50" s="8" t="s">
        <v>88</v>
      </c>
      <c r="C50" s="3">
        <v>3936.18</v>
      </c>
    </row>
    <row r="51" spans="2:3" ht="27" customHeight="1" x14ac:dyDescent="0.3">
      <c r="B51" s="8" t="s">
        <v>229</v>
      </c>
      <c r="C51" s="3">
        <v>4236.1000000000004</v>
      </c>
    </row>
    <row r="52" spans="2:3" ht="27" customHeight="1" x14ac:dyDescent="0.3">
      <c r="B52" s="8" t="s">
        <v>243</v>
      </c>
      <c r="C52" s="3">
        <v>5380.0754286575102</v>
      </c>
    </row>
    <row r="53" spans="2:3" ht="27" customHeight="1" x14ac:dyDescent="0.3">
      <c r="B53" s="8" t="s">
        <v>250</v>
      </c>
      <c r="C53" s="3">
        <v>5753.1937416758474</v>
      </c>
    </row>
    <row r="54" spans="2:3" ht="27" customHeight="1" x14ac:dyDescent="0.3">
      <c r="B54" s="8" t="s">
        <v>135</v>
      </c>
      <c r="C54" s="3">
        <v>6668.05</v>
      </c>
    </row>
    <row r="55" spans="2:3" ht="27" customHeight="1" x14ac:dyDescent="0.3">
      <c r="B55" s="8" t="s">
        <v>242</v>
      </c>
      <c r="C55" s="3">
        <v>9477.01</v>
      </c>
    </row>
    <row r="56" spans="2:3" ht="27" customHeight="1" x14ac:dyDescent="0.3">
      <c r="B56" s="8" t="s">
        <v>9</v>
      </c>
      <c r="C56" s="3">
        <v>90519.449170333362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6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75</v>
      </c>
      <c r="C4" s="1">
        <v>20531</v>
      </c>
    </row>
    <row r="5" spans="2:3" ht="27" customHeight="1" x14ac:dyDescent="0.3">
      <c r="B5" s="8" t="s">
        <v>130</v>
      </c>
      <c r="C5" s="1">
        <v>18669</v>
      </c>
    </row>
    <row r="6" spans="2:3" ht="27" customHeight="1" x14ac:dyDescent="0.3">
      <c r="B6" s="8" t="s">
        <v>151</v>
      </c>
      <c r="C6" s="1">
        <v>17714</v>
      </c>
    </row>
    <row r="7" spans="2:3" ht="27" customHeight="1" x14ac:dyDescent="0.3">
      <c r="B7" s="8" t="s">
        <v>232</v>
      </c>
      <c r="C7" s="1">
        <v>16486</v>
      </c>
    </row>
    <row r="8" spans="2:3" ht="27" customHeight="1" x14ac:dyDescent="0.3">
      <c r="B8" s="8" t="s">
        <v>217</v>
      </c>
      <c r="C8" s="1">
        <v>14692.8</v>
      </c>
    </row>
    <row r="9" spans="2:3" ht="27" customHeight="1" x14ac:dyDescent="0.3">
      <c r="B9" s="8" t="s">
        <v>63</v>
      </c>
      <c r="C9" s="1">
        <v>13138</v>
      </c>
    </row>
    <row r="10" spans="2:3" ht="27" customHeight="1" x14ac:dyDescent="0.3">
      <c r="B10" s="8" t="s">
        <v>129</v>
      </c>
      <c r="C10" s="1">
        <v>12920</v>
      </c>
    </row>
    <row r="11" spans="2:3" ht="27" customHeight="1" x14ac:dyDescent="0.3">
      <c r="B11" s="8" t="s">
        <v>133</v>
      </c>
      <c r="C11" s="1">
        <v>12266</v>
      </c>
    </row>
    <row r="12" spans="2:3" ht="27" customHeight="1" x14ac:dyDescent="0.3">
      <c r="B12" s="8" t="s">
        <v>134</v>
      </c>
      <c r="C12" s="1">
        <v>12017</v>
      </c>
    </row>
    <row r="13" spans="2:3" ht="27" customHeight="1" x14ac:dyDescent="0.3">
      <c r="B13" s="8" t="s">
        <v>140</v>
      </c>
      <c r="C13" s="1">
        <v>11691</v>
      </c>
    </row>
    <row r="14" spans="2:3" ht="27" customHeight="1" x14ac:dyDescent="0.3">
      <c r="B14" s="8" t="s">
        <v>152</v>
      </c>
      <c r="C14" s="1">
        <v>11189.89</v>
      </c>
    </row>
    <row r="15" spans="2:3" ht="27" customHeight="1" x14ac:dyDescent="0.3">
      <c r="B15" s="8" t="s">
        <v>153</v>
      </c>
      <c r="C15" s="1">
        <v>10172</v>
      </c>
    </row>
    <row r="16" spans="2:3" ht="27" customHeight="1" x14ac:dyDescent="0.3">
      <c r="B16" s="8" t="s">
        <v>131</v>
      </c>
      <c r="C16" s="1">
        <v>10055</v>
      </c>
    </row>
    <row r="17" spans="2:3" ht="27" customHeight="1" x14ac:dyDescent="0.3">
      <c r="B17" s="8" t="s">
        <v>132</v>
      </c>
      <c r="C17" s="1">
        <v>9308</v>
      </c>
    </row>
    <row r="18" spans="2:3" ht="27" customHeight="1" x14ac:dyDescent="0.3">
      <c r="B18" s="8" t="s">
        <v>155</v>
      </c>
      <c r="C18" s="1">
        <v>9015.32</v>
      </c>
    </row>
    <row r="19" spans="2:3" ht="27" customHeight="1" x14ac:dyDescent="0.3">
      <c r="B19" s="8" t="s">
        <v>154</v>
      </c>
      <c r="C19" s="1">
        <v>8980.59</v>
      </c>
    </row>
    <row r="20" spans="2:3" ht="27" customHeight="1" x14ac:dyDescent="0.3">
      <c r="B20" s="8" t="s">
        <v>211</v>
      </c>
      <c r="C20" s="1">
        <v>8241.4330000000009</v>
      </c>
    </row>
    <row r="21" spans="2:3" ht="27" customHeight="1" x14ac:dyDescent="0.3">
      <c r="B21" s="8" t="s">
        <v>212</v>
      </c>
      <c r="C21" s="1">
        <v>7981.25</v>
      </c>
    </row>
    <row r="22" spans="2:3" ht="27" customHeight="1" x14ac:dyDescent="0.3">
      <c r="B22" s="8" t="s">
        <v>176</v>
      </c>
      <c r="C22" s="1">
        <v>7620</v>
      </c>
    </row>
    <row r="23" spans="2:3" ht="27" customHeight="1" x14ac:dyDescent="0.3">
      <c r="B23" s="8" t="s">
        <v>64</v>
      </c>
      <c r="C23" s="1">
        <v>7223</v>
      </c>
    </row>
    <row r="24" spans="2:3" ht="27" customHeight="1" x14ac:dyDescent="0.3">
      <c r="B24" s="8" t="s">
        <v>177</v>
      </c>
      <c r="C24" s="1">
        <v>6777</v>
      </c>
    </row>
    <row r="25" spans="2:3" ht="27" customHeight="1" x14ac:dyDescent="0.3">
      <c r="B25" s="8" t="s">
        <v>203</v>
      </c>
      <c r="C25" s="1">
        <v>6750</v>
      </c>
    </row>
    <row r="26" spans="2:3" ht="27" customHeight="1" x14ac:dyDescent="0.3">
      <c r="B26" s="8" t="s">
        <v>183</v>
      </c>
      <c r="C26" s="1">
        <v>5870.3512499999997</v>
      </c>
    </row>
    <row r="27" spans="2:3" ht="27" customHeight="1" x14ac:dyDescent="0.3">
      <c r="B27" s="8" t="s">
        <v>68</v>
      </c>
      <c r="C27" s="1">
        <v>5785</v>
      </c>
    </row>
    <row r="28" spans="2:3" ht="27" customHeight="1" x14ac:dyDescent="0.3">
      <c r="B28" s="8" t="s">
        <v>156</v>
      </c>
      <c r="C28" s="1">
        <v>5444</v>
      </c>
    </row>
    <row r="29" spans="2:3" ht="27" customHeight="1" x14ac:dyDescent="0.3">
      <c r="B29" s="8" t="s">
        <v>249</v>
      </c>
      <c r="C29" s="1">
        <v>5441</v>
      </c>
    </row>
    <row r="30" spans="2:3" ht="27" customHeight="1" x14ac:dyDescent="0.3">
      <c r="B30" s="8" t="s">
        <v>204</v>
      </c>
      <c r="C30" s="1">
        <v>5428.6440000000002</v>
      </c>
    </row>
    <row r="31" spans="2:3" ht="27" customHeight="1" x14ac:dyDescent="0.3">
      <c r="B31" s="8" t="s">
        <v>229</v>
      </c>
      <c r="C31" s="1">
        <v>5274</v>
      </c>
    </row>
    <row r="32" spans="2:3" ht="27" customHeight="1" x14ac:dyDescent="0.3">
      <c r="B32" s="8" t="s">
        <v>69</v>
      </c>
      <c r="C32" s="1">
        <v>5262</v>
      </c>
    </row>
    <row r="33" spans="2:3" ht="27" customHeight="1" x14ac:dyDescent="0.3">
      <c r="B33" s="8" t="s">
        <v>178</v>
      </c>
      <c r="C33" s="1">
        <v>5238</v>
      </c>
    </row>
    <row r="34" spans="2:3" ht="27" customHeight="1" x14ac:dyDescent="0.3">
      <c r="B34" s="8" t="s">
        <v>136</v>
      </c>
      <c r="C34" s="1">
        <v>5226</v>
      </c>
    </row>
    <row r="35" spans="2:3" ht="27" customHeight="1" x14ac:dyDescent="0.3">
      <c r="B35" s="8" t="s">
        <v>199</v>
      </c>
      <c r="C35" s="1">
        <v>5208</v>
      </c>
    </row>
    <row r="36" spans="2:3" ht="27" customHeight="1" x14ac:dyDescent="0.3">
      <c r="B36" s="8" t="s">
        <v>157</v>
      </c>
      <c r="C36" s="1">
        <v>5030</v>
      </c>
    </row>
    <row r="37" spans="2:3" ht="27" customHeight="1" x14ac:dyDescent="0.3">
      <c r="B37" s="8" t="s">
        <v>158</v>
      </c>
      <c r="C37" s="1">
        <v>4965</v>
      </c>
    </row>
    <row r="38" spans="2:3" ht="27" customHeight="1" x14ac:dyDescent="0.3">
      <c r="B38" s="8" t="s">
        <v>248</v>
      </c>
      <c r="C38" s="1">
        <v>4800.7988888888895</v>
      </c>
    </row>
    <row r="39" spans="2:3" ht="27" customHeight="1" x14ac:dyDescent="0.3">
      <c r="B39" s="8" t="s">
        <v>65</v>
      </c>
      <c r="C39" s="1">
        <v>4575</v>
      </c>
    </row>
    <row r="40" spans="2:3" ht="27" customHeight="1" x14ac:dyDescent="0.3">
      <c r="B40" s="8" t="s">
        <v>197</v>
      </c>
      <c r="C40" s="1">
        <v>4550</v>
      </c>
    </row>
    <row r="41" spans="2:3" ht="27" customHeight="1" x14ac:dyDescent="0.3">
      <c r="B41" s="8" t="s">
        <v>135</v>
      </c>
      <c r="C41" s="1">
        <v>4149</v>
      </c>
    </row>
    <row r="42" spans="2:3" ht="27" customHeight="1" x14ac:dyDescent="0.3">
      <c r="B42" s="8" t="s">
        <v>200</v>
      </c>
      <c r="C42" s="1">
        <v>4075.1950000000002</v>
      </c>
    </row>
    <row r="43" spans="2:3" ht="27" customHeight="1" x14ac:dyDescent="0.3">
      <c r="B43" s="8" t="s">
        <v>66</v>
      </c>
      <c r="C43" s="1">
        <v>3912</v>
      </c>
    </row>
    <row r="44" spans="2:3" ht="27" customHeight="1" x14ac:dyDescent="0.3">
      <c r="B44" s="8" t="s">
        <v>160</v>
      </c>
      <c r="C44" s="1">
        <v>3886</v>
      </c>
    </row>
    <row r="45" spans="2:3" ht="27" customHeight="1" x14ac:dyDescent="0.3">
      <c r="B45" s="8" t="s">
        <v>179</v>
      </c>
      <c r="C45" s="1">
        <v>3825</v>
      </c>
    </row>
    <row r="46" spans="2:3" ht="27" customHeight="1" x14ac:dyDescent="0.3">
      <c r="B46" s="8" t="s">
        <v>201</v>
      </c>
      <c r="C46" s="1">
        <v>3775</v>
      </c>
    </row>
    <row r="47" spans="2:3" ht="27" customHeight="1" x14ac:dyDescent="0.3">
      <c r="B47" s="8" t="s">
        <v>198</v>
      </c>
      <c r="C47" s="1">
        <v>3703.3049999999998</v>
      </c>
    </row>
    <row r="48" spans="2:3" ht="27" customHeight="1" x14ac:dyDescent="0.3">
      <c r="B48" s="8" t="s">
        <v>88</v>
      </c>
      <c r="C48" s="1">
        <v>3010</v>
      </c>
    </row>
    <row r="49" spans="2:3" ht="27" customHeight="1" x14ac:dyDescent="0.3">
      <c r="B49" s="8" t="s">
        <v>242</v>
      </c>
      <c r="C49" s="1">
        <v>2972.54</v>
      </c>
    </row>
    <row r="50" spans="2:3" ht="27" customHeight="1" x14ac:dyDescent="0.3">
      <c r="B50" s="8" t="s">
        <v>185</v>
      </c>
      <c r="C50" s="1">
        <v>2723.7275</v>
      </c>
    </row>
    <row r="51" spans="2:3" ht="27" customHeight="1" x14ac:dyDescent="0.3">
      <c r="B51" s="8" t="s">
        <v>184</v>
      </c>
      <c r="C51" s="1">
        <v>2588</v>
      </c>
    </row>
    <row r="52" spans="2:3" ht="27" customHeight="1" x14ac:dyDescent="0.3">
      <c r="B52" s="8" t="s">
        <v>250</v>
      </c>
      <c r="C52" s="1">
        <v>2431</v>
      </c>
    </row>
    <row r="53" spans="2:3" ht="27" customHeight="1" x14ac:dyDescent="0.3">
      <c r="B53" s="8" t="s">
        <v>159</v>
      </c>
      <c r="C53" s="1">
        <v>2410</v>
      </c>
    </row>
    <row r="54" spans="2:3" ht="27" customHeight="1" x14ac:dyDescent="0.3">
      <c r="B54" s="8" t="s">
        <v>67</v>
      </c>
      <c r="C54" s="1">
        <v>2029</v>
      </c>
    </row>
    <row r="55" spans="2:3" ht="27" customHeight="1" x14ac:dyDescent="0.3">
      <c r="B55" s="8" t="s">
        <v>243</v>
      </c>
      <c r="C55" s="1">
        <v>1669.5</v>
      </c>
    </row>
    <row r="56" spans="2:3" ht="27" customHeight="1" x14ac:dyDescent="0.3">
      <c r="B56" s="8" t="s">
        <v>9</v>
      </c>
      <c r="C56" s="1">
        <v>378695.3446388889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zoomScaleNormal="100" workbookViewId="0"/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5" spans="2:17" x14ac:dyDescent="0.3">
      <c r="B5" s="28" t="s">
        <v>162</v>
      </c>
      <c r="C5" s="20" t="s">
        <v>7</v>
      </c>
      <c r="D5" s="20" t="s">
        <v>218</v>
      </c>
      <c r="E5" s="20" t="s">
        <v>31</v>
      </c>
      <c r="F5" s="20" t="s">
        <v>32</v>
      </c>
      <c r="G5" s="28" t="s">
        <v>262</v>
      </c>
      <c r="H5" s="28" t="s">
        <v>263</v>
      </c>
      <c r="I5" s="28" t="s">
        <v>264</v>
      </c>
      <c r="J5" s="28" t="s">
        <v>265</v>
      </c>
      <c r="K5" s="28" t="s">
        <v>266</v>
      </c>
      <c r="L5" s="28" t="s">
        <v>254</v>
      </c>
      <c r="M5" s="28" t="s">
        <v>267</v>
      </c>
      <c r="N5" s="28" t="s">
        <v>268</v>
      </c>
      <c r="O5" s="28" t="s">
        <v>269</v>
      </c>
      <c r="P5" s="28" t="s">
        <v>270</v>
      </c>
      <c r="Q5" s="28" t="s">
        <v>271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  <c r="G6" s="41">
        <f>1000000000/50/PerfPowerST[[#This Row],[Cons. ST]]</f>
        <v>1917.1779141104294</v>
      </c>
      <c r="H6" s="41">
        <f>1000000000/100/PerfPowerST[[#This Row],[Cons. ST]]</f>
        <v>958.58895705521468</v>
      </c>
      <c r="I6" s="41">
        <f>1000000000/200/PerfPowerST[[#This Row],[Cons. ST]]</f>
        <v>479.29447852760734</v>
      </c>
      <c r="J6" s="41">
        <f>1000000000/300/PerfPowerST[[#This Row],[Cons. ST]]</f>
        <v>319.52965235173826</v>
      </c>
      <c r="K6" s="41">
        <f>1000000000/400/PerfPowerST[[#This Row],[Cons. ST]]</f>
        <v>239.64723926380367</v>
      </c>
      <c r="L6" s="41">
        <f>1000000000/500/PerfPowerST[[#This Row],[Cons. ST]]</f>
        <v>191.71779141104295</v>
      </c>
      <c r="M6" s="41">
        <f>1000000000/600/PerfPowerST[[#This Row],[Cons. ST]]</f>
        <v>159.76482617586913</v>
      </c>
      <c r="N6" s="41">
        <f>1000000000/700/PerfPowerST[[#This Row],[Cons. ST]]</f>
        <v>136.94127957931639</v>
      </c>
      <c r="O6" s="41">
        <f>1000000000/800/PerfPowerST[[#This Row],[Cons. ST]]</f>
        <v>119.82361963190183</v>
      </c>
      <c r="P6" s="41">
        <f>1000000000/900/PerfPowerST[[#This Row],[Cons. ST]]</f>
        <v>106.50988411724607</v>
      </c>
      <c r="Q6" s="41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  <c r="G7" s="41">
        <f>1000000000/50/PerfPowerST[[#This Row],[Cons. ST]]</f>
        <v>622.82012954658694</v>
      </c>
      <c r="H7" s="41">
        <f>1000000000/100/PerfPowerST[[#This Row],[Cons. ST]]</f>
        <v>311.41006477329347</v>
      </c>
      <c r="I7" s="41">
        <f>1000000000/200/PerfPowerST[[#This Row],[Cons. ST]]</f>
        <v>155.70503238664674</v>
      </c>
      <c r="J7" s="41">
        <f>1000000000/300/PerfPowerST[[#This Row],[Cons. ST]]</f>
        <v>103.80335492443116</v>
      </c>
      <c r="K7" s="41">
        <f>1000000000/400/PerfPowerST[[#This Row],[Cons. ST]]</f>
        <v>77.852516193323368</v>
      </c>
      <c r="L7" s="41">
        <f>1000000000/500/PerfPowerST[[#This Row],[Cons. ST]]</f>
        <v>62.282012954658697</v>
      </c>
      <c r="M7" s="41">
        <f>1000000000/600/PerfPowerST[[#This Row],[Cons. ST]]</f>
        <v>51.901677462215581</v>
      </c>
      <c r="N7" s="41">
        <f>1000000000/700/PerfPowerST[[#This Row],[Cons. ST]]</f>
        <v>44.487152110470497</v>
      </c>
      <c r="O7" s="41">
        <f>1000000000/800/PerfPowerST[[#This Row],[Cons. ST]]</f>
        <v>38.926258096661684</v>
      </c>
      <c r="P7" s="41">
        <f>1000000000/900/PerfPowerST[[#This Row],[Cons. ST]]</f>
        <v>34.601118308143718</v>
      </c>
      <c r="Q7" s="41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  <c r="G8" s="41">
        <f>1000000000/50/PerfPowerST[[#This Row],[Cons. ST]]</f>
        <v>2032.7269031405631</v>
      </c>
      <c r="H8" s="41">
        <f>1000000000/100/PerfPowerST[[#This Row],[Cons. ST]]</f>
        <v>1016.3634515702815</v>
      </c>
      <c r="I8" s="41">
        <f>1000000000/200/PerfPowerST[[#This Row],[Cons. ST]]</f>
        <v>508.18172578514077</v>
      </c>
      <c r="J8" s="41">
        <f>1000000000/300/PerfPowerST[[#This Row],[Cons. ST]]</f>
        <v>338.78781719009385</v>
      </c>
      <c r="K8" s="41">
        <f>1000000000/400/PerfPowerST[[#This Row],[Cons. ST]]</f>
        <v>254.09086289257039</v>
      </c>
      <c r="L8" s="41">
        <f>1000000000/500/PerfPowerST[[#This Row],[Cons. ST]]</f>
        <v>203.27269031405632</v>
      </c>
      <c r="M8" s="41">
        <f>1000000000/600/PerfPowerST[[#This Row],[Cons. ST]]</f>
        <v>169.39390859504692</v>
      </c>
      <c r="N8" s="41">
        <f>1000000000/700/PerfPowerST[[#This Row],[Cons. ST]]</f>
        <v>145.1947787957545</v>
      </c>
      <c r="O8" s="41">
        <f>1000000000/800/PerfPowerST[[#This Row],[Cons. ST]]</f>
        <v>127.04543144628519</v>
      </c>
      <c r="P8" s="41">
        <f>1000000000/900/PerfPowerST[[#This Row],[Cons. ST]]</f>
        <v>112.92927239669794</v>
      </c>
      <c r="Q8" s="41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  <c r="G9" s="41" t="e">
        <f>1000000000/50/PerfPowerST[[#This Row],[Cons. ST]]</f>
        <v>#N/A</v>
      </c>
      <c r="H9" s="41" t="e">
        <f>1000000000/100/PerfPowerST[[#This Row],[Cons. ST]]</f>
        <v>#N/A</v>
      </c>
      <c r="I9" s="41" t="e">
        <f>1000000000/200/PerfPowerST[[#This Row],[Cons. ST]]</f>
        <v>#N/A</v>
      </c>
      <c r="J9" s="41" t="e">
        <f>1000000000/300/PerfPowerST[[#This Row],[Cons. ST]]</f>
        <v>#N/A</v>
      </c>
      <c r="K9" s="41" t="e">
        <f>1000000000/400/PerfPowerST[[#This Row],[Cons. ST]]</f>
        <v>#N/A</v>
      </c>
      <c r="L9" s="41" t="e">
        <f>1000000000/500/PerfPowerST[[#This Row],[Cons. ST]]</f>
        <v>#N/A</v>
      </c>
      <c r="M9" s="41" t="e">
        <f>1000000000/600/PerfPowerST[[#This Row],[Cons. ST]]</f>
        <v>#N/A</v>
      </c>
      <c r="N9" s="41" t="e">
        <f>1000000000/700/PerfPowerST[[#This Row],[Cons. ST]]</f>
        <v>#N/A</v>
      </c>
      <c r="O9" s="41" t="e">
        <f>1000000000/800/PerfPowerST[[#This Row],[Cons. ST]]</f>
        <v>#N/A</v>
      </c>
      <c r="P9" s="41" t="e">
        <f>1000000000/900/PerfPowerST[[#This Row],[Cons. ST]]</f>
        <v>#N/A</v>
      </c>
      <c r="Q9" s="41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  <c r="G10" s="41">
        <f>1000000000/50/PerfPowerST[[#This Row],[Cons. ST]]</f>
        <v>1931.9938176197836</v>
      </c>
      <c r="H10" s="41">
        <f>1000000000/100/PerfPowerST[[#This Row],[Cons. ST]]</f>
        <v>965.99690880989181</v>
      </c>
      <c r="I10" s="41">
        <f>1000000000/200/PerfPowerST[[#This Row],[Cons. ST]]</f>
        <v>482.9984544049459</v>
      </c>
      <c r="J10" s="41">
        <f>1000000000/300/PerfPowerST[[#This Row],[Cons. ST]]</f>
        <v>321.99896960329727</v>
      </c>
      <c r="K10" s="41">
        <f>1000000000/400/PerfPowerST[[#This Row],[Cons. ST]]</f>
        <v>241.49922720247295</v>
      </c>
      <c r="L10" s="41">
        <f>1000000000/500/PerfPowerST[[#This Row],[Cons. ST]]</f>
        <v>193.19938176197837</v>
      </c>
      <c r="M10" s="41">
        <f>1000000000/600/PerfPowerST[[#This Row],[Cons. ST]]</f>
        <v>160.99948480164863</v>
      </c>
      <c r="N10" s="41">
        <f>1000000000/700/PerfPowerST[[#This Row],[Cons. ST]]</f>
        <v>137.99955840141311</v>
      </c>
      <c r="O10" s="41">
        <f>1000000000/800/PerfPowerST[[#This Row],[Cons. ST]]</f>
        <v>120.74961360123648</v>
      </c>
      <c r="P10" s="41">
        <f>1000000000/900/PerfPowerST[[#This Row],[Cons. ST]]</f>
        <v>107.33298986776575</v>
      </c>
      <c r="Q10" s="41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  <c r="G11" s="41" t="e">
        <f>1000000000/50/PerfPowerST[[#This Row],[Cons. ST]]</f>
        <v>#N/A</v>
      </c>
      <c r="H11" s="41" t="e">
        <f>1000000000/100/PerfPowerST[[#This Row],[Cons. ST]]</f>
        <v>#N/A</v>
      </c>
      <c r="I11" s="41" t="e">
        <f>1000000000/200/PerfPowerST[[#This Row],[Cons. ST]]</f>
        <v>#N/A</v>
      </c>
      <c r="J11" s="41" t="e">
        <f>1000000000/300/PerfPowerST[[#This Row],[Cons. ST]]</f>
        <v>#N/A</v>
      </c>
      <c r="K11" s="41" t="e">
        <f>1000000000/400/PerfPowerST[[#This Row],[Cons. ST]]</f>
        <v>#N/A</v>
      </c>
      <c r="L11" s="41" t="e">
        <f>1000000000/500/PerfPowerST[[#This Row],[Cons. ST]]</f>
        <v>#N/A</v>
      </c>
      <c r="M11" s="41" t="e">
        <f>1000000000/600/PerfPowerST[[#This Row],[Cons. ST]]</f>
        <v>#N/A</v>
      </c>
      <c r="N11" s="41" t="e">
        <f>1000000000/700/PerfPowerST[[#This Row],[Cons. ST]]</f>
        <v>#N/A</v>
      </c>
      <c r="O11" s="41" t="e">
        <f>1000000000/800/PerfPowerST[[#This Row],[Cons. ST]]</f>
        <v>#N/A</v>
      </c>
      <c r="P11" s="41" t="e">
        <f>1000000000/900/PerfPowerST[[#This Row],[Cons. ST]]</f>
        <v>#N/A</v>
      </c>
      <c r="Q11" s="41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  <c r="G12" s="41">
        <f>1000000000/50/PerfPowerST[[#This Row],[Cons. ST]]</f>
        <v>1923.8168526356292</v>
      </c>
      <c r="H12" s="41">
        <f>1000000000/100/PerfPowerST[[#This Row],[Cons. ST]]</f>
        <v>961.90842631781459</v>
      </c>
      <c r="I12" s="41">
        <f>1000000000/200/PerfPowerST[[#This Row],[Cons. ST]]</f>
        <v>480.95421315890729</v>
      </c>
      <c r="J12" s="41">
        <f>1000000000/300/PerfPowerST[[#This Row],[Cons. ST]]</f>
        <v>320.63614210593818</v>
      </c>
      <c r="K12" s="41">
        <f>1000000000/400/PerfPowerST[[#This Row],[Cons. ST]]</f>
        <v>240.47710657945365</v>
      </c>
      <c r="L12" s="41">
        <f>1000000000/500/PerfPowerST[[#This Row],[Cons. ST]]</f>
        <v>192.3816852635629</v>
      </c>
      <c r="M12" s="41">
        <f>1000000000/600/PerfPowerST[[#This Row],[Cons. ST]]</f>
        <v>160.31807105296909</v>
      </c>
      <c r="N12" s="41">
        <f>1000000000/700/PerfPowerST[[#This Row],[Cons. ST]]</f>
        <v>137.41548947397351</v>
      </c>
      <c r="O12" s="41">
        <f>1000000000/800/PerfPowerST[[#This Row],[Cons. ST]]</f>
        <v>120.23855328972682</v>
      </c>
      <c r="P12" s="41">
        <f>1000000000/900/PerfPowerST[[#This Row],[Cons. ST]]</f>
        <v>106.87871403531271</v>
      </c>
      <c r="Q12" s="41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  <c r="G13" s="41" t="e">
        <f>1000000000/50/PerfPowerST[[#This Row],[Cons. ST]]</f>
        <v>#N/A</v>
      </c>
      <c r="H13" s="41" t="e">
        <f>1000000000/100/PerfPowerST[[#This Row],[Cons. ST]]</f>
        <v>#N/A</v>
      </c>
      <c r="I13" s="41" t="e">
        <f>1000000000/200/PerfPowerST[[#This Row],[Cons. ST]]</f>
        <v>#N/A</v>
      </c>
      <c r="J13" s="41" t="e">
        <f>1000000000/300/PerfPowerST[[#This Row],[Cons. ST]]</f>
        <v>#N/A</v>
      </c>
      <c r="K13" s="41" t="e">
        <f>1000000000/400/PerfPowerST[[#This Row],[Cons. ST]]</f>
        <v>#N/A</v>
      </c>
      <c r="L13" s="41" t="e">
        <f>1000000000/500/PerfPowerST[[#This Row],[Cons. ST]]</f>
        <v>#N/A</v>
      </c>
      <c r="M13" s="41" t="e">
        <f>1000000000/600/PerfPowerST[[#This Row],[Cons. ST]]</f>
        <v>#N/A</v>
      </c>
      <c r="N13" s="41" t="e">
        <f>1000000000/700/PerfPowerST[[#This Row],[Cons. ST]]</f>
        <v>#N/A</v>
      </c>
      <c r="O13" s="41" t="e">
        <f>1000000000/800/PerfPowerST[[#This Row],[Cons. ST]]</f>
        <v>#N/A</v>
      </c>
      <c r="P13" s="41" t="e">
        <f>1000000000/900/PerfPowerST[[#This Row],[Cons. ST]]</f>
        <v>#N/A</v>
      </c>
      <c r="Q13" s="41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  <c r="G14" s="41" t="e">
        <f>1000000000/50/PerfPowerST[[#This Row],[Cons. ST]]</f>
        <v>#N/A</v>
      </c>
      <c r="H14" s="41" t="e">
        <f>1000000000/100/PerfPowerST[[#This Row],[Cons. ST]]</f>
        <v>#N/A</v>
      </c>
      <c r="I14" s="41" t="e">
        <f>1000000000/200/PerfPowerST[[#This Row],[Cons. ST]]</f>
        <v>#N/A</v>
      </c>
      <c r="J14" s="41" t="e">
        <f>1000000000/300/PerfPowerST[[#This Row],[Cons. ST]]</f>
        <v>#N/A</v>
      </c>
      <c r="K14" s="41" t="e">
        <f>1000000000/400/PerfPowerST[[#This Row],[Cons. ST]]</f>
        <v>#N/A</v>
      </c>
      <c r="L14" s="41" t="e">
        <f>1000000000/500/PerfPowerST[[#This Row],[Cons. ST]]</f>
        <v>#N/A</v>
      </c>
      <c r="M14" s="41" t="e">
        <f>1000000000/600/PerfPowerST[[#This Row],[Cons. ST]]</f>
        <v>#N/A</v>
      </c>
      <c r="N14" s="41" t="e">
        <f>1000000000/700/PerfPowerST[[#This Row],[Cons. ST]]</f>
        <v>#N/A</v>
      </c>
      <c r="O14" s="41" t="e">
        <f>1000000000/800/PerfPowerST[[#This Row],[Cons. ST]]</f>
        <v>#N/A</v>
      </c>
      <c r="P14" s="41" t="e">
        <f>1000000000/900/PerfPowerST[[#This Row],[Cons. ST]]</f>
        <v>#N/A</v>
      </c>
      <c r="Q14" s="41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  <c r="G15" s="41" t="e">
        <f>1000000000/50/PerfPowerST[[#This Row],[Cons. ST]]</f>
        <v>#N/A</v>
      </c>
      <c r="H15" s="41" t="e">
        <f>1000000000/100/PerfPowerST[[#This Row],[Cons. ST]]</f>
        <v>#N/A</v>
      </c>
      <c r="I15" s="41" t="e">
        <f>1000000000/200/PerfPowerST[[#This Row],[Cons. ST]]</f>
        <v>#N/A</v>
      </c>
      <c r="J15" s="41" t="e">
        <f>1000000000/300/PerfPowerST[[#This Row],[Cons. ST]]</f>
        <v>#N/A</v>
      </c>
      <c r="K15" s="41" t="e">
        <f>1000000000/400/PerfPowerST[[#This Row],[Cons. ST]]</f>
        <v>#N/A</v>
      </c>
      <c r="L15" s="41" t="e">
        <f>1000000000/500/PerfPowerST[[#This Row],[Cons. ST]]</f>
        <v>#N/A</v>
      </c>
      <c r="M15" s="41" t="e">
        <f>1000000000/600/PerfPowerST[[#This Row],[Cons. ST]]</f>
        <v>#N/A</v>
      </c>
      <c r="N15" s="41" t="e">
        <f>1000000000/700/PerfPowerST[[#This Row],[Cons. ST]]</f>
        <v>#N/A</v>
      </c>
      <c r="O15" s="41" t="e">
        <f>1000000000/800/PerfPowerST[[#This Row],[Cons. ST]]</f>
        <v>#N/A</v>
      </c>
      <c r="P15" s="41" t="e">
        <f>1000000000/900/PerfPowerST[[#This Row],[Cons. ST]]</f>
        <v>#N/A</v>
      </c>
      <c r="Q15" s="41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  <c r="G16" s="41">
        <f>1000000000/50/PerfPowerST[[#This Row],[Cons. ST]]</f>
        <v>1715.7073003345629</v>
      </c>
      <c r="H16" s="41">
        <f>1000000000/100/PerfPowerST[[#This Row],[Cons. ST]]</f>
        <v>857.85365016728144</v>
      </c>
      <c r="I16" s="41">
        <f>1000000000/200/PerfPowerST[[#This Row],[Cons. ST]]</f>
        <v>428.92682508364072</v>
      </c>
      <c r="J16" s="41">
        <f>1000000000/300/PerfPowerST[[#This Row],[Cons. ST]]</f>
        <v>285.95121672242715</v>
      </c>
      <c r="K16" s="41">
        <f>1000000000/400/PerfPowerST[[#This Row],[Cons. ST]]</f>
        <v>214.46341254182036</v>
      </c>
      <c r="L16" s="41">
        <f>1000000000/500/PerfPowerST[[#This Row],[Cons. ST]]</f>
        <v>171.5707300334563</v>
      </c>
      <c r="M16" s="41">
        <f>1000000000/600/PerfPowerST[[#This Row],[Cons. ST]]</f>
        <v>142.97560836121357</v>
      </c>
      <c r="N16" s="41">
        <f>1000000000/700/PerfPowerST[[#This Row],[Cons. ST]]</f>
        <v>122.55052145246879</v>
      </c>
      <c r="O16" s="41">
        <f>1000000000/800/PerfPowerST[[#This Row],[Cons. ST]]</f>
        <v>107.23170627091018</v>
      </c>
      <c r="P16" s="41">
        <f>1000000000/900/PerfPowerST[[#This Row],[Cons. ST]]</f>
        <v>95.31707224080904</v>
      </c>
      <c r="Q16" s="41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  <c r="G17" s="41">
        <f>1000000000/50/PerfPowerST[[#This Row],[Cons. ST]]</f>
        <v>1913.8755980861245</v>
      </c>
      <c r="H17" s="41">
        <f>1000000000/100/PerfPowerST[[#This Row],[Cons. ST]]</f>
        <v>956.93779904306223</v>
      </c>
      <c r="I17" s="41">
        <f>1000000000/200/PerfPowerST[[#This Row],[Cons. ST]]</f>
        <v>478.46889952153111</v>
      </c>
      <c r="J17" s="41">
        <f>1000000000/300/PerfPowerST[[#This Row],[Cons. ST]]</f>
        <v>318.97926634768743</v>
      </c>
      <c r="K17" s="41">
        <f>1000000000/400/PerfPowerST[[#This Row],[Cons. ST]]</f>
        <v>239.23444976076556</v>
      </c>
      <c r="L17" s="41">
        <f>1000000000/500/PerfPowerST[[#This Row],[Cons. ST]]</f>
        <v>191.38755980861245</v>
      </c>
      <c r="M17" s="41">
        <f>1000000000/600/PerfPowerST[[#This Row],[Cons. ST]]</f>
        <v>159.48963317384371</v>
      </c>
      <c r="N17" s="41">
        <f>1000000000/700/PerfPowerST[[#This Row],[Cons. ST]]</f>
        <v>136.70539986329462</v>
      </c>
      <c r="O17" s="41">
        <f>1000000000/800/PerfPowerST[[#This Row],[Cons. ST]]</f>
        <v>119.61722488038278</v>
      </c>
      <c r="P17" s="41">
        <f>1000000000/900/PerfPowerST[[#This Row],[Cons. ST]]</f>
        <v>106.3264221158958</v>
      </c>
      <c r="Q17" s="41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  <c r="G18" s="41" t="e">
        <f>1000000000/50/PerfPowerST[[#This Row],[Cons. ST]]</f>
        <v>#N/A</v>
      </c>
      <c r="H18" s="41" t="e">
        <f>1000000000/100/PerfPowerST[[#This Row],[Cons. ST]]</f>
        <v>#N/A</v>
      </c>
      <c r="I18" s="41" t="e">
        <f>1000000000/200/PerfPowerST[[#This Row],[Cons. ST]]</f>
        <v>#N/A</v>
      </c>
      <c r="J18" s="41" t="e">
        <f>1000000000/300/PerfPowerST[[#This Row],[Cons. ST]]</f>
        <v>#N/A</v>
      </c>
      <c r="K18" s="41" t="e">
        <f>1000000000/400/PerfPowerST[[#This Row],[Cons. ST]]</f>
        <v>#N/A</v>
      </c>
      <c r="L18" s="41" t="e">
        <f>1000000000/500/PerfPowerST[[#This Row],[Cons. ST]]</f>
        <v>#N/A</v>
      </c>
      <c r="M18" s="41" t="e">
        <f>1000000000/600/PerfPowerST[[#This Row],[Cons. ST]]</f>
        <v>#N/A</v>
      </c>
      <c r="N18" s="41" t="e">
        <f>1000000000/700/PerfPowerST[[#This Row],[Cons. ST]]</f>
        <v>#N/A</v>
      </c>
      <c r="O18" s="41" t="e">
        <f>1000000000/800/PerfPowerST[[#This Row],[Cons. ST]]</f>
        <v>#N/A</v>
      </c>
      <c r="P18" s="41" t="e">
        <f>1000000000/900/PerfPowerST[[#This Row],[Cons. ST]]</f>
        <v>#N/A</v>
      </c>
      <c r="Q18" s="41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  <c r="G19" s="41" t="e">
        <f>1000000000/50/PerfPowerST[[#This Row],[Cons. ST]]</f>
        <v>#N/A</v>
      </c>
      <c r="H19" s="41" t="e">
        <f>1000000000/100/PerfPowerST[[#This Row],[Cons. ST]]</f>
        <v>#N/A</v>
      </c>
      <c r="I19" s="41" t="e">
        <f>1000000000/200/PerfPowerST[[#This Row],[Cons. ST]]</f>
        <v>#N/A</v>
      </c>
      <c r="J19" s="41" t="e">
        <f>1000000000/300/PerfPowerST[[#This Row],[Cons. ST]]</f>
        <v>#N/A</v>
      </c>
      <c r="K19" s="41" t="e">
        <f>1000000000/400/PerfPowerST[[#This Row],[Cons. ST]]</f>
        <v>#N/A</v>
      </c>
      <c r="L19" s="41" t="e">
        <f>1000000000/500/PerfPowerST[[#This Row],[Cons. ST]]</f>
        <v>#N/A</v>
      </c>
      <c r="M19" s="41" t="e">
        <f>1000000000/600/PerfPowerST[[#This Row],[Cons. ST]]</f>
        <v>#N/A</v>
      </c>
      <c r="N19" s="41" t="e">
        <f>1000000000/700/PerfPowerST[[#This Row],[Cons. ST]]</f>
        <v>#N/A</v>
      </c>
      <c r="O19" s="41" t="e">
        <f>1000000000/800/PerfPowerST[[#This Row],[Cons. ST]]</f>
        <v>#N/A</v>
      </c>
      <c r="P19" s="41" t="e">
        <f>1000000000/900/PerfPowerST[[#This Row],[Cons. ST]]</f>
        <v>#N/A</v>
      </c>
      <c r="Q19" s="41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  <c r="G20" s="41" t="e">
        <f>1000000000/50/PerfPowerST[[#This Row],[Cons. ST]]</f>
        <v>#N/A</v>
      </c>
      <c r="H20" s="41" t="e">
        <f>1000000000/100/PerfPowerST[[#This Row],[Cons. ST]]</f>
        <v>#N/A</v>
      </c>
      <c r="I20" s="41" t="e">
        <f>1000000000/200/PerfPowerST[[#This Row],[Cons. ST]]</f>
        <v>#N/A</v>
      </c>
      <c r="J20" s="41" t="e">
        <f>1000000000/300/PerfPowerST[[#This Row],[Cons. ST]]</f>
        <v>#N/A</v>
      </c>
      <c r="K20" s="41" t="e">
        <f>1000000000/400/PerfPowerST[[#This Row],[Cons. ST]]</f>
        <v>#N/A</v>
      </c>
      <c r="L20" s="41" t="e">
        <f>1000000000/500/PerfPowerST[[#This Row],[Cons. ST]]</f>
        <v>#N/A</v>
      </c>
      <c r="M20" s="41" t="e">
        <f>1000000000/600/PerfPowerST[[#This Row],[Cons. ST]]</f>
        <v>#N/A</v>
      </c>
      <c r="N20" s="41" t="e">
        <f>1000000000/700/PerfPowerST[[#This Row],[Cons. ST]]</f>
        <v>#N/A</v>
      </c>
      <c r="O20" s="41" t="e">
        <f>1000000000/800/PerfPowerST[[#This Row],[Cons. ST]]</f>
        <v>#N/A</v>
      </c>
      <c r="P20" s="41" t="e">
        <f>1000000000/900/PerfPowerST[[#This Row],[Cons. ST]]</f>
        <v>#N/A</v>
      </c>
      <c r="Q20" s="41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  <c r="G21" s="41" t="e">
        <f>1000000000/50/PerfPowerST[[#This Row],[Cons. ST]]</f>
        <v>#N/A</v>
      </c>
      <c r="H21" s="41" t="e">
        <f>1000000000/100/PerfPowerST[[#This Row],[Cons. ST]]</f>
        <v>#N/A</v>
      </c>
      <c r="I21" s="41" t="e">
        <f>1000000000/200/PerfPowerST[[#This Row],[Cons. ST]]</f>
        <v>#N/A</v>
      </c>
      <c r="J21" s="41" t="e">
        <f>1000000000/300/PerfPowerST[[#This Row],[Cons. ST]]</f>
        <v>#N/A</v>
      </c>
      <c r="K21" s="41" t="e">
        <f>1000000000/400/PerfPowerST[[#This Row],[Cons. ST]]</f>
        <v>#N/A</v>
      </c>
      <c r="L21" s="41" t="e">
        <f>1000000000/500/PerfPowerST[[#This Row],[Cons. ST]]</f>
        <v>#N/A</v>
      </c>
      <c r="M21" s="41" t="e">
        <f>1000000000/600/PerfPowerST[[#This Row],[Cons. ST]]</f>
        <v>#N/A</v>
      </c>
      <c r="N21" s="41" t="e">
        <f>1000000000/700/PerfPowerST[[#This Row],[Cons. ST]]</f>
        <v>#N/A</v>
      </c>
      <c r="O21" s="41" t="e">
        <f>1000000000/800/PerfPowerST[[#This Row],[Cons. ST]]</f>
        <v>#N/A</v>
      </c>
      <c r="P21" s="41" t="e">
        <f>1000000000/900/PerfPowerST[[#This Row],[Cons. ST]]</f>
        <v>#N/A</v>
      </c>
      <c r="Q21" s="41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  <c r="G22" s="41">
        <f>1000000000/50/PerfPowerST[[#This Row],[Cons. ST]]</f>
        <v>621.04086448888336</v>
      </c>
      <c r="H22" s="41">
        <f>1000000000/100/PerfPowerST[[#This Row],[Cons. ST]]</f>
        <v>310.52043224444168</v>
      </c>
      <c r="I22" s="41">
        <f>1000000000/200/PerfPowerST[[#This Row],[Cons. ST]]</f>
        <v>155.26021612222084</v>
      </c>
      <c r="J22" s="41">
        <f>1000000000/300/PerfPowerST[[#This Row],[Cons. ST]]</f>
        <v>103.50681074814723</v>
      </c>
      <c r="K22" s="41">
        <f>1000000000/400/PerfPowerST[[#This Row],[Cons. ST]]</f>
        <v>77.63010806111042</v>
      </c>
      <c r="L22" s="41">
        <f>1000000000/500/PerfPowerST[[#This Row],[Cons. ST]]</f>
        <v>62.104086448888339</v>
      </c>
      <c r="M22" s="41">
        <f>1000000000/600/PerfPowerST[[#This Row],[Cons. ST]]</f>
        <v>51.753405374073616</v>
      </c>
      <c r="N22" s="41">
        <f>1000000000/700/PerfPowerST[[#This Row],[Cons. ST]]</f>
        <v>44.360061749205954</v>
      </c>
      <c r="O22" s="41">
        <f>1000000000/800/PerfPowerST[[#This Row],[Cons. ST]]</f>
        <v>38.81505403055521</v>
      </c>
      <c r="P22" s="41">
        <f>1000000000/900/PerfPowerST[[#This Row],[Cons. ST]]</f>
        <v>34.502270249382406</v>
      </c>
      <c r="Q22" s="41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  <c r="G23" s="41" t="e">
        <f>1000000000/50/PerfPowerST[[#This Row],[Cons. ST]]</f>
        <v>#N/A</v>
      </c>
      <c r="H23" s="41" t="e">
        <f>1000000000/100/PerfPowerST[[#This Row],[Cons. ST]]</f>
        <v>#N/A</v>
      </c>
      <c r="I23" s="41" t="e">
        <f>1000000000/200/PerfPowerST[[#This Row],[Cons. ST]]</f>
        <v>#N/A</v>
      </c>
      <c r="J23" s="41" t="e">
        <f>1000000000/300/PerfPowerST[[#This Row],[Cons. ST]]</f>
        <v>#N/A</v>
      </c>
      <c r="K23" s="41" t="e">
        <f>1000000000/400/PerfPowerST[[#This Row],[Cons. ST]]</f>
        <v>#N/A</v>
      </c>
      <c r="L23" s="41" t="e">
        <f>1000000000/500/PerfPowerST[[#This Row],[Cons. ST]]</f>
        <v>#N/A</v>
      </c>
      <c r="M23" s="41" t="e">
        <f>1000000000/600/PerfPowerST[[#This Row],[Cons. ST]]</f>
        <v>#N/A</v>
      </c>
      <c r="N23" s="41" t="e">
        <f>1000000000/700/PerfPowerST[[#This Row],[Cons. ST]]</f>
        <v>#N/A</v>
      </c>
      <c r="O23" s="41" t="e">
        <f>1000000000/800/PerfPowerST[[#This Row],[Cons. ST]]</f>
        <v>#N/A</v>
      </c>
      <c r="P23" s="41" t="e">
        <f>1000000000/900/PerfPowerST[[#This Row],[Cons. ST]]</f>
        <v>#N/A</v>
      </c>
      <c r="Q23" s="41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  <c r="G24" s="41" t="e">
        <f>1000000000/50/PerfPowerST[[#This Row],[Cons. ST]]</f>
        <v>#N/A</v>
      </c>
      <c r="H24" s="41" t="e">
        <f>1000000000/100/PerfPowerST[[#This Row],[Cons. ST]]</f>
        <v>#N/A</v>
      </c>
      <c r="I24" s="41" t="e">
        <f>1000000000/200/PerfPowerST[[#This Row],[Cons. ST]]</f>
        <v>#N/A</v>
      </c>
      <c r="J24" s="41" t="e">
        <f>1000000000/300/PerfPowerST[[#This Row],[Cons. ST]]</f>
        <v>#N/A</v>
      </c>
      <c r="K24" s="41" t="e">
        <f>1000000000/400/PerfPowerST[[#This Row],[Cons. ST]]</f>
        <v>#N/A</v>
      </c>
      <c r="L24" s="41" t="e">
        <f>1000000000/500/PerfPowerST[[#This Row],[Cons. ST]]</f>
        <v>#N/A</v>
      </c>
      <c r="M24" s="41" t="e">
        <f>1000000000/600/PerfPowerST[[#This Row],[Cons. ST]]</f>
        <v>#N/A</v>
      </c>
      <c r="N24" s="41" t="e">
        <f>1000000000/700/PerfPowerST[[#This Row],[Cons. ST]]</f>
        <v>#N/A</v>
      </c>
      <c r="O24" s="41" t="e">
        <f>1000000000/800/PerfPowerST[[#This Row],[Cons. ST]]</f>
        <v>#N/A</v>
      </c>
      <c r="P24" s="41" t="e">
        <f>1000000000/900/PerfPowerST[[#This Row],[Cons. ST]]</f>
        <v>#N/A</v>
      </c>
      <c r="Q24" s="41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  <c r="G25" s="41" t="e">
        <f>1000000000/50/PerfPowerST[[#This Row],[Cons. ST]]</f>
        <v>#N/A</v>
      </c>
      <c r="H25" s="41" t="e">
        <f>1000000000/100/PerfPowerST[[#This Row],[Cons. ST]]</f>
        <v>#N/A</v>
      </c>
      <c r="I25" s="41" t="e">
        <f>1000000000/200/PerfPowerST[[#This Row],[Cons. ST]]</f>
        <v>#N/A</v>
      </c>
      <c r="J25" s="41" t="e">
        <f>1000000000/300/PerfPowerST[[#This Row],[Cons. ST]]</f>
        <v>#N/A</v>
      </c>
      <c r="K25" s="41" t="e">
        <f>1000000000/400/PerfPowerST[[#This Row],[Cons. ST]]</f>
        <v>#N/A</v>
      </c>
      <c r="L25" s="41" t="e">
        <f>1000000000/500/PerfPowerST[[#This Row],[Cons. ST]]</f>
        <v>#N/A</v>
      </c>
      <c r="M25" s="41" t="e">
        <f>1000000000/600/PerfPowerST[[#This Row],[Cons. ST]]</f>
        <v>#N/A</v>
      </c>
      <c r="N25" s="41" t="e">
        <f>1000000000/700/PerfPowerST[[#This Row],[Cons. ST]]</f>
        <v>#N/A</v>
      </c>
      <c r="O25" s="41" t="e">
        <f>1000000000/800/PerfPowerST[[#This Row],[Cons. ST]]</f>
        <v>#N/A</v>
      </c>
      <c r="P25" s="41" t="e">
        <f>1000000000/900/PerfPowerST[[#This Row],[Cons. ST]]</f>
        <v>#N/A</v>
      </c>
      <c r="Q25" s="41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  <c r="G26" s="41" t="e">
        <f>1000000000/50/PerfPowerST[[#This Row],[Cons. ST]]</f>
        <v>#N/A</v>
      </c>
      <c r="H26" s="41" t="e">
        <f>1000000000/100/PerfPowerST[[#This Row],[Cons. ST]]</f>
        <v>#N/A</v>
      </c>
      <c r="I26" s="41" t="e">
        <f>1000000000/200/PerfPowerST[[#This Row],[Cons. ST]]</f>
        <v>#N/A</v>
      </c>
      <c r="J26" s="41" t="e">
        <f>1000000000/300/PerfPowerST[[#This Row],[Cons. ST]]</f>
        <v>#N/A</v>
      </c>
      <c r="K26" s="41" t="e">
        <f>1000000000/400/PerfPowerST[[#This Row],[Cons. ST]]</f>
        <v>#N/A</v>
      </c>
      <c r="L26" s="41" t="e">
        <f>1000000000/500/PerfPowerST[[#This Row],[Cons. ST]]</f>
        <v>#N/A</v>
      </c>
      <c r="M26" s="41" t="e">
        <f>1000000000/600/PerfPowerST[[#This Row],[Cons. ST]]</f>
        <v>#N/A</v>
      </c>
      <c r="N26" s="41" t="e">
        <f>1000000000/700/PerfPowerST[[#This Row],[Cons. ST]]</f>
        <v>#N/A</v>
      </c>
      <c r="O26" s="41" t="e">
        <f>1000000000/800/PerfPowerST[[#This Row],[Cons. ST]]</f>
        <v>#N/A</v>
      </c>
      <c r="P26" s="41" t="e">
        <f>1000000000/900/PerfPowerST[[#This Row],[Cons. ST]]</f>
        <v>#N/A</v>
      </c>
      <c r="Q26" s="41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  <c r="G27" s="41" t="e">
        <f>1000000000/50/PerfPowerST[[#This Row],[Cons. ST]]</f>
        <v>#N/A</v>
      </c>
      <c r="H27" s="41" t="e">
        <f>1000000000/100/PerfPowerST[[#This Row],[Cons. ST]]</f>
        <v>#N/A</v>
      </c>
      <c r="I27" s="41" t="e">
        <f>1000000000/200/PerfPowerST[[#This Row],[Cons. ST]]</f>
        <v>#N/A</v>
      </c>
      <c r="J27" s="41" t="e">
        <f>1000000000/300/PerfPowerST[[#This Row],[Cons. ST]]</f>
        <v>#N/A</v>
      </c>
      <c r="K27" s="41" t="e">
        <f>1000000000/400/PerfPowerST[[#This Row],[Cons. ST]]</f>
        <v>#N/A</v>
      </c>
      <c r="L27" s="41" t="e">
        <f>1000000000/500/PerfPowerST[[#This Row],[Cons. ST]]</f>
        <v>#N/A</v>
      </c>
      <c r="M27" s="41" t="e">
        <f>1000000000/600/PerfPowerST[[#This Row],[Cons. ST]]</f>
        <v>#N/A</v>
      </c>
      <c r="N27" s="41" t="e">
        <f>1000000000/700/PerfPowerST[[#This Row],[Cons. ST]]</f>
        <v>#N/A</v>
      </c>
      <c r="O27" s="41" t="e">
        <f>1000000000/800/PerfPowerST[[#This Row],[Cons. ST]]</f>
        <v>#N/A</v>
      </c>
      <c r="P27" s="41" t="e">
        <f>1000000000/900/PerfPowerST[[#This Row],[Cons. ST]]</f>
        <v>#N/A</v>
      </c>
      <c r="Q27" s="41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Chart]]="X",PerfPowerST[[#This Row],[ExcludeHere]]="X"),NA(),GeneralTable[[#This Row],[Cons. ST]]),NA())</f>
        <v>55373</v>
      </c>
      <c r="F28" s="19">
        <f>IFERROR(IF(OR(GeneralTable[[#This Row],[Exclude From Chart]]="X",PerfPowerST[[#This Row],[ExcludeHere]]="X"),NA(),GeneralTable[[#This Row],[Dur. ST]]),NA())</f>
        <v>1034.6400000000001</v>
      </c>
      <c r="G28" s="41">
        <f>1000000000/50/PerfPowerST[[#This Row],[Cons. ST]]</f>
        <v>361.18686002203242</v>
      </c>
      <c r="H28" s="41">
        <f>1000000000/100/PerfPowerST[[#This Row],[Cons. ST]]</f>
        <v>180.59343001101621</v>
      </c>
      <c r="I28" s="41">
        <f>1000000000/200/PerfPowerST[[#This Row],[Cons. ST]]</f>
        <v>90.296715005508105</v>
      </c>
      <c r="J28" s="41">
        <f>1000000000/300/PerfPowerST[[#This Row],[Cons. ST]]</f>
        <v>60.197810003672068</v>
      </c>
      <c r="K28" s="41">
        <f>1000000000/400/PerfPowerST[[#This Row],[Cons. ST]]</f>
        <v>45.148357502754052</v>
      </c>
      <c r="L28" s="41">
        <f>1000000000/500/PerfPowerST[[#This Row],[Cons. ST]]</f>
        <v>36.118686002203241</v>
      </c>
      <c r="M28" s="41">
        <f>1000000000/600/PerfPowerST[[#This Row],[Cons. ST]]</f>
        <v>30.098905001836034</v>
      </c>
      <c r="N28" s="41">
        <f>1000000000/700/PerfPowerST[[#This Row],[Cons. ST]]</f>
        <v>25.799061430145173</v>
      </c>
      <c r="O28" s="41">
        <f>1000000000/800/PerfPowerST[[#This Row],[Cons. ST]]</f>
        <v>22.574178751377026</v>
      </c>
      <c r="P28" s="41">
        <f>1000000000/900/PerfPowerST[[#This Row],[Cons. ST]]</f>
        <v>20.065936667890686</v>
      </c>
      <c r="Q28" s="41">
        <f>1000000000/1000/PerfPowerST[[#This Row],[Cons. ST]]</f>
        <v>18.05934300110162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  <c r="G29" s="41" t="e">
        <f>1000000000/50/PerfPowerST[[#This Row],[Cons. ST]]</f>
        <v>#N/A</v>
      </c>
      <c r="H29" s="41" t="e">
        <f>1000000000/100/PerfPowerST[[#This Row],[Cons. ST]]</f>
        <v>#N/A</v>
      </c>
      <c r="I29" s="41" t="e">
        <f>1000000000/200/PerfPowerST[[#This Row],[Cons. ST]]</f>
        <v>#N/A</v>
      </c>
      <c r="J29" s="41" t="e">
        <f>1000000000/300/PerfPowerST[[#This Row],[Cons. ST]]</f>
        <v>#N/A</v>
      </c>
      <c r="K29" s="41" t="e">
        <f>1000000000/400/PerfPowerST[[#This Row],[Cons. ST]]</f>
        <v>#N/A</v>
      </c>
      <c r="L29" s="41" t="e">
        <f>1000000000/500/PerfPowerST[[#This Row],[Cons. ST]]</f>
        <v>#N/A</v>
      </c>
      <c r="M29" s="41" t="e">
        <f>1000000000/600/PerfPowerST[[#This Row],[Cons. ST]]</f>
        <v>#N/A</v>
      </c>
      <c r="N29" s="41" t="e">
        <f>1000000000/700/PerfPowerST[[#This Row],[Cons. ST]]</f>
        <v>#N/A</v>
      </c>
      <c r="O29" s="41" t="e">
        <f>1000000000/800/PerfPowerST[[#This Row],[Cons. ST]]</f>
        <v>#N/A</v>
      </c>
      <c r="P29" s="41" t="e">
        <f>1000000000/900/PerfPowerST[[#This Row],[Cons. ST]]</f>
        <v>#N/A</v>
      </c>
      <c r="Q29" s="41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  <c r="G30" s="41" t="e">
        <f>1000000000/50/PerfPowerST[[#This Row],[Cons. ST]]</f>
        <v>#N/A</v>
      </c>
      <c r="H30" s="41" t="e">
        <f>1000000000/100/PerfPowerST[[#This Row],[Cons. ST]]</f>
        <v>#N/A</v>
      </c>
      <c r="I30" s="41" t="e">
        <f>1000000000/200/PerfPowerST[[#This Row],[Cons. ST]]</f>
        <v>#N/A</v>
      </c>
      <c r="J30" s="41" t="e">
        <f>1000000000/300/PerfPowerST[[#This Row],[Cons. ST]]</f>
        <v>#N/A</v>
      </c>
      <c r="K30" s="41" t="e">
        <f>1000000000/400/PerfPowerST[[#This Row],[Cons. ST]]</f>
        <v>#N/A</v>
      </c>
      <c r="L30" s="41" t="e">
        <f>1000000000/500/PerfPowerST[[#This Row],[Cons. ST]]</f>
        <v>#N/A</v>
      </c>
      <c r="M30" s="41" t="e">
        <f>1000000000/600/PerfPowerST[[#This Row],[Cons. ST]]</f>
        <v>#N/A</v>
      </c>
      <c r="N30" s="41" t="e">
        <f>1000000000/700/PerfPowerST[[#This Row],[Cons. ST]]</f>
        <v>#N/A</v>
      </c>
      <c r="O30" s="41" t="e">
        <f>1000000000/800/PerfPowerST[[#This Row],[Cons. ST]]</f>
        <v>#N/A</v>
      </c>
      <c r="P30" s="41" t="e">
        <f>1000000000/900/PerfPowerST[[#This Row],[Cons. ST]]</f>
        <v>#N/A</v>
      </c>
      <c r="Q30" s="41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  <c r="G31" s="41" t="e">
        <f>1000000000/50/PerfPowerST[[#This Row],[Cons. ST]]</f>
        <v>#N/A</v>
      </c>
      <c r="H31" s="41" t="e">
        <f>1000000000/100/PerfPowerST[[#This Row],[Cons. ST]]</f>
        <v>#N/A</v>
      </c>
      <c r="I31" s="41" t="e">
        <f>1000000000/200/PerfPowerST[[#This Row],[Cons. ST]]</f>
        <v>#N/A</v>
      </c>
      <c r="J31" s="41" t="e">
        <f>1000000000/300/PerfPowerST[[#This Row],[Cons. ST]]</f>
        <v>#N/A</v>
      </c>
      <c r="K31" s="41" t="e">
        <f>1000000000/400/PerfPowerST[[#This Row],[Cons. ST]]</f>
        <v>#N/A</v>
      </c>
      <c r="L31" s="41" t="e">
        <f>1000000000/500/PerfPowerST[[#This Row],[Cons. ST]]</f>
        <v>#N/A</v>
      </c>
      <c r="M31" s="41" t="e">
        <f>1000000000/600/PerfPowerST[[#This Row],[Cons. ST]]</f>
        <v>#N/A</v>
      </c>
      <c r="N31" s="41" t="e">
        <f>1000000000/700/PerfPowerST[[#This Row],[Cons. ST]]</f>
        <v>#N/A</v>
      </c>
      <c r="O31" s="41" t="e">
        <f>1000000000/800/PerfPowerST[[#This Row],[Cons. ST]]</f>
        <v>#N/A</v>
      </c>
      <c r="P31" s="41" t="e">
        <f>1000000000/900/PerfPowerST[[#This Row],[Cons. ST]]</f>
        <v>#N/A</v>
      </c>
      <c r="Q31" s="41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  <c r="G32" s="41" t="e">
        <f>1000000000/50/PerfPowerST[[#This Row],[Cons. ST]]</f>
        <v>#N/A</v>
      </c>
      <c r="H32" s="41" t="e">
        <f>1000000000/100/PerfPowerST[[#This Row],[Cons. ST]]</f>
        <v>#N/A</v>
      </c>
      <c r="I32" s="41" t="e">
        <f>1000000000/200/PerfPowerST[[#This Row],[Cons. ST]]</f>
        <v>#N/A</v>
      </c>
      <c r="J32" s="41" t="e">
        <f>1000000000/300/PerfPowerST[[#This Row],[Cons. ST]]</f>
        <v>#N/A</v>
      </c>
      <c r="K32" s="41" t="e">
        <f>1000000000/400/PerfPowerST[[#This Row],[Cons. ST]]</f>
        <v>#N/A</v>
      </c>
      <c r="L32" s="41" t="e">
        <f>1000000000/500/PerfPowerST[[#This Row],[Cons. ST]]</f>
        <v>#N/A</v>
      </c>
      <c r="M32" s="41" t="e">
        <f>1000000000/600/PerfPowerST[[#This Row],[Cons. ST]]</f>
        <v>#N/A</v>
      </c>
      <c r="N32" s="41" t="e">
        <f>1000000000/700/PerfPowerST[[#This Row],[Cons. ST]]</f>
        <v>#N/A</v>
      </c>
      <c r="O32" s="41" t="e">
        <f>1000000000/800/PerfPowerST[[#This Row],[Cons. ST]]</f>
        <v>#N/A</v>
      </c>
      <c r="P32" s="41" t="e">
        <f>1000000000/900/PerfPowerST[[#This Row],[Cons. ST]]</f>
        <v>#N/A</v>
      </c>
      <c r="Q32" s="41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  <c r="G33" s="41">
        <f>1000000000/50/PerfPowerST[[#This Row],[Cons. ST]]</f>
        <v>996.11515091144531</v>
      </c>
      <c r="H33" s="41">
        <f>1000000000/100/PerfPowerST[[#This Row],[Cons. ST]]</f>
        <v>498.05757545572266</v>
      </c>
      <c r="I33" s="41">
        <f>1000000000/200/PerfPowerST[[#This Row],[Cons. ST]]</f>
        <v>249.02878772786133</v>
      </c>
      <c r="J33" s="41">
        <f>1000000000/300/PerfPowerST[[#This Row],[Cons. ST]]</f>
        <v>166.01919181857423</v>
      </c>
      <c r="K33" s="41">
        <f>1000000000/400/PerfPowerST[[#This Row],[Cons. ST]]</f>
        <v>124.51439386393066</v>
      </c>
      <c r="L33" s="41">
        <f>1000000000/500/PerfPowerST[[#This Row],[Cons. ST]]</f>
        <v>99.61151509114454</v>
      </c>
      <c r="M33" s="41">
        <f>1000000000/600/PerfPowerST[[#This Row],[Cons. ST]]</f>
        <v>83.009595909287114</v>
      </c>
      <c r="N33" s="41">
        <f>1000000000/700/PerfPowerST[[#This Row],[Cons. ST]]</f>
        <v>71.151082207960386</v>
      </c>
      <c r="O33" s="41">
        <f>1000000000/800/PerfPowerST[[#This Row],[Cons. ST]]</f>
        <v>62.257196931965332</v>
      </c>
      <c r="P33" s="41">
        <f>1000000000/900/PerfPowerST[[#This Row],[Cons. ST]]</f>
        <v>55.339730606191402</v>
      </c>
      <c r="Q33" s="41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  <c r="G34" s="41" t="e">
        <f>1000000000/50/PerfPowerST[[#This Row],[Cons. ST]]</f>
        <v>#N/A</v>
      </c>
      <c r="H34" s="41" t="e">
        <f>1000000000/100/PerfPowerST[[#This Row],[Cons. ST]]</f>
        <v>#N/A</v>
      </c>
      <c r="I34" s="41" t="e">
        <f>1000000000/200/PerfPowerST[[#This Row],[Cons. ST]]</f>
        <v>#N/A</v>
      </c>
      <c r="J34" s="41" t="e">
        <f>1000000000/300/PerfPowerST[[#This Row],[Cons. ST]]</f>
        <v>#N/A</v>
      </c>
      <c r="K34" s="41" t="e">
        <f>1000000000/400/PerfPowerST[[#This Row],[Cons. ST]]</f>
        <v>#N/A</v>
      </c>
      <c r="L34" s="41" t="e">
        <f>1000000000/500/PerfPowerST[[#This Row],[Cons. ST]]</f>
        <v>#N/A</v>
      </c>
      <c r="M34" s="41" t="e">
        <f>1000000000/600/PerfPowerST[[#This Row],[Cons. ST]]</f>
        <v>#N/A</v>
      </c>
      <c r="N34" s="41" t="e">
        <f>1000000000/700/PerfPowerST[[#This Row],[Cons. ST]]</f>
        <v>#N/A</v>
      </c>
      <c r="O34" s="41" t="e">
        <f>1000000000/800/PerfPowerST[[#This Row],[Cons. ST]]</f>
        <v>#N/A</v>
      </c>
      <c r="P34" s="41" t="e">
        <f>1000000000/900/PerfPowerST[[#This Row],[Cons. ST]]</f>
        <v>#N/A</v>
      </c>
      <c r="Q34" s="41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  <c r="G35" s="41">
        <f>1000000000/50/PerfPowerST[[#This Row],[Cons. ST]]</f>
        <v>2686.3666890530558</v>
      </c>
      <c r="H35" s="41">
        <f>1000000000/100/PerfPowerST[[#This Row],[Cons. ST]]</f>
        <v>1343.1833445265279</v>
      </c>
      <c r="I35" s="41">
        <f>1000000000/200/PerfPowerST[[#This Row],[Cons. ST]]</f>
        <v>671.59167226326394</v>
      </c>
      <c r="J35" s="41">
        <f>1000000000/300/PerfPowerST[[#This Row],[Cons. ST]]</f>
        <v>447.72778150884267</v>
      </c>
      <c r="K35" s="41">
        <f>1000000000/400/PerfPowerST[[#This Row],[Cons. ST]]</f>
        <v>335.79583613163197</v>
      </c>
      <c r="L35" s="41">
        <f>1000000000/500/PerfPowerST[[#This Row],[Cons. ST]]</f>
        <v>268.63666890530556</v>
      </c>
      <c r="M35" s="41">
        <f>1000000000/600/PerfPowerST[[#This Row],[Cons. ST]]</f>
        <v>223.86389075442133</v>
      </c>
      <c r="N35" s="41">
        <f>1000000000/700/PerfPowerST[[#This Row],[Cons. ST]]</f>
        <v>191.88333493236112</v>
      </c>
      <c r="O35" s="41">
        <f>1000000000/800/PerfPowerST[[#This Row],[Cons. ST]]</f>
        <v>167.89791806581599</v>
      </c>
      <c r="P35" s="41">
        <f>1000000000/900/PerfPowerST[[#This Row],[Cons. ST]]</f>
        <v>149.24259383628086</v>
      </c>
      <c r="Q35" s="41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  <c r="G36" s="41" t="e">
        <f>1000000000/50/PerfPowerST[[#This Row],[Cons. ST]]</f>
        <v>#N/A</v>
      </c>
      <c r="H36" s="41" t="e">
        <f>1000000000/100/PerfPowerST[[#This Row],[Cons. ST]]</f>
        <v>#N/A</v>
      </c>
      <c r="I36" s="41" t="e">
        <f>1000000000/200/PerfPowerST[[#This Row],[Cons. ST]]</f>
        <v>#N/A</v>
      </c>
      <c r="J36" s="41" t="e">
        <f>1000000000/300/PerfPowerST[[#This Row],[Cons. ST]]</f>
        <v>#N/A</v>
      </c>
      <c r="K36" s="41" t="e">
        <f>1000000000/400/PerfPowerST[[#This Row],[Cons. ST]]</f>
        <v>#N/A</v>
      </c>
      <c r="L36" s="41" t="e">
        <f>1000000000/500/PerfPowerST[[#This Row],[Cons. ST]]</f>
        <v>#N/A</v>
      </c>
      <c r="M36" s="41" t="e">
        <f>1000000000/600/PerfPowerST[[#This Row],[Cons. ST]]</f>
        <v>#N/A</v>
      </c>
      <c r="N36" s="41" t="e">
        <f>1000000000/700/PerfPowerST[[#This Row],[Cons. ST]]</f>
        <v>#N/A</v>
      </c>
      <c r="O36" s="41" t="e">
        <f>1000000000/800/PerfPowerST[[#This Row],[Cons. ST]]</f>
        <v>#N/A</v>
      </c>
      <c r="P36" s="41" t="e">
        <f>1000000000/900/PerfPowerST[[#This Row],[Cons. ST]]</f>
        <v>#N/A</v>
      </c>
      <c r="Q36" s="41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  <c r="G37" s="41" t="e">
        <f>1000000000/50/PerfPowerST[[#This Row],[Cons. ST]]</f>
        <v>#N/A</v>
      </c>
      <c r="H37" s="41" t="e">
        <f>1000000000/100/PerfPowerST[[#This Row],[Cons. ST]]</f>
        <v>#N/A</v>
      </c>
      <c r="I37" s="41" t="e">
        <f>1000000000/200/PerfPowerST[[#This Row],[Cons. ST]]</f>
        <v>#N/A</v>
      </c>
      <c r="J37" s="41" t="e">
        <f>1000000000/300/PerfPowerST[[#This Row],[Cons. ST]]</f>
        <v>#N/A</v>
      </c>
      <c r="K37" s="41" t="e">
        <f>1000000000/400/PerfPowerST[[#This Row],[Cons. ST]]</f>
        <v>#N/A</v>
      </c>
      <c r="L37" s="41" t="e">
        <f>1000000000/500/PerfPowerST[[#This Row],[Cons. ST]]</f>
        <v>#N/A</v>
      </c>
      <c r="M37" s="41" t="e">
        <f>1000000000/600/PerfPowerST[[#This Row],[Cons. ST]]</f>
        <v>#N/A</v>
      </c>
      <c r="N37" s="41" t="e">
        <f>1000000000/700/PerfPowerST[[#This Row],[Cons. ST]]</f>
        <v>#N/A</v>
      </c>
      <c r="O37" s="41" t="e">
        <f>1000000000/800/PerfPowerST[[#This Row],[Cons. ST]]</f>
        <v>#N/A</v>
      </c>
      <c r="P37" s="41" t="e">
        <f>1000000000/900/PerfPowerST[[#This Row],[Cons. ST]]</f>
        <v>#N/A</v>
      </c>
      <c r="Q37" s="41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  <c r="G38" s="41" t="e">
        <f>1000000000/50/PerfPowerST[[#This Row],[Cons. ST]]</f>
        <v>#N/A</v>
      </c>
      <c r="H38" s="41" t="e">
        <f>1000000000/100/PerfPowerST[[#This Row],[Cons. ST]]</f>
        <v>#N/A</v>
      </c>
      <c r="I38" s="41" t="e">
        <f>1000000000/200/PerfPowerST[[#This Row],[Cons. ST]]</f>
        <v>#N/A</v>
      </c>
      <c r="J38" s="41" t="e">
        <f>1000000000/300/PerfPowerST[[#This Row],[Cons. ST]]</f>
        <v>#N/A</v>
      </c>
      <c r="K38" s="41" t="e">
        <f>1000000000/400/PerfPowerST[[#This Row],[Cons. ST]]</f>
        <v>#N/A</v>
      </c>
      <c r="L38" s="41" t="e">
        <f>1000000000/500/PerfPowerST[[#This Row],[Cons. ST]]</f>
        <v>#N/A</v>
      </c>
      <c r="M38" s="41" t="e">
        <f>1000000000/600/PerfPowerST[[#This Row],[Cons. ST]]</f>
        <v>#N/A</v>
      </c>
      <c r="N38" s="41" t="e">
        <f>1000000000/700/PerfPowerST[[#This Row],[Cons. ST]]</f>
        <v>#N/A</v>
      </c>
      <c r="O38" s="41" t="e">
        <f>1000000000/800/PerfPowerST[[#This Row],[Cons. ST]]</f>
        <v>#N/A</v>
      </c>
      <c r="P38" s="41" t="e">
        <f>1000000000/900/PerfPowerST[[#This Row],[Cons. ST]]</f>
        <v>#N/A</v>
      </c>
      <c r="Q38" s="41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Chart]]="X",PerfPowerST[[#This Row],[ExcludeHere]]="X"),NA(),GeneralTable[[#This Row],[Cons. ST]]),NA())</f>
        <v>38525</v>
      </c>
      <c r="F39" s="19">
        <f>IFERROR(IF(OR(GeneralTable[[#This Row],[Exclude From Chart]]="X",PerfPowerST[[#This Row],[ExcludeHere]]="X"),NA(),GeneralTable[[#This Row],[Dur. ST]]),NA())</f>
        <v>983.86</v>
      </c>
      <c r="G39" s="41">
        <f>1000000000/50/PerfPowerST[[#This Row],[Cons. ST]]</f>
        <v>519.14341336794291</v>
      </c>
      <c r="H39" s="41">
        <f>1000000000/100/PerfPowerST[[#This Row],[Cons. ST]]</f>
        <v>259.57170668397146</v>
      </c>
      <c r="I39" s="41">
        <f>1000000000/200/PerfPowerST[[#This Row],[Cons. ST]]</f>
        <v>129.78585334198573</v>
      </c>
      <c r="J39" s="41">
        <f>1000000000/300/PerfPowerST[[#This Row],[Cons. ST]]</f>
        <v>86.52390222799049</v>
      </c>
      <c r="K39" s="41">
        <f>1000000000/400/PerfPowerST[[#This Row],[Cons. ST]]</f>
        <v>64.892926670992864</v>
      </c>
      <c r="L39" s="41">
        <f>1000000000/500/PerfPowerST[[#This Row],[Cons. ST]]</f>
        <v>51.914341336794287</v>
      </c>
      <c r="M39" s="41">
        <f>1000000000/600/PerfPowerST[[#This Row],[Cons. ST]]</f>
        <v>43.261951113995245</v>
      </c>
      <c r="N39" s="41">
        <f>1000000000/700/PerfPowerST[[#This Row],[Cons. ST]]</f>
        <v>37.081672383424497</v>
      </c>
      <c r="O39" s="41">
        <f>1000000000/800/PerfPowerST[[#This Row],[Cons. ST]]</f>
        <v>32.446463335496432</v>
      </c>
      <c r="P39" s="41">
        <f>1000000000/900/PerfPowerST[[#This Row],[Cons. ST]]</f>
        <v>28.841300742663492</v>
      </c>
      <c r="Q39" s="41">
        <f>1000000000/1000/PerfPowerST[[#This Row],[Cons. ST]]</f>
        <v>25.957170668397143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  <c r="G40" s="41" t="e">
        <f>1000000000/50/PerfPowerST[[#This Row],[Cons. ST]]</f>
        <v>#N/A</v>
      </c>
      <c r="H40" s="41" t="e">
        <f>1000000000/100/PerfPowerST[[#This Row],[Cons. ST]]</f>
        <v>#N/A</v>
      </c>
      <c r="I40" s="41" t="e">
        <f>1000000000/200/PerfPowerST[[#This Row],[Cons. ST]]</f>
        <v>#N/A</v>
      </c>
      <c r="J40" s="41" t="e">
        <f>1000000000/300/PerfPowerST[[#This Row],[Cons. ST]]</f>
        <v>#N/A</v>
      </c>
      <c r="K40" s="41" t="e">
        <f>1000000000/400/PerfPowerST[[#This Row],[Cons. ST]]</f>
        <v>#N/A</v>
      </c>
      <c r="L40" s="41" t="e">
        <f>1000000000/500/PerfPowerST[[#This Row],[Cons. ST]]</f>
        <v>#N/A</v>
      </c>
      <c r="M40" s="41" t="e">
        <f>1000000000/600/PerfPowerST[[#This Row],[Cons. ST]]</f>
        <v>#N/A</v>
      </c>
      <c r="N40" s="41" t="e">
        <f>1000000000/700/PerfPowerST[[#This Row],[Cons. ST]]</f>
        <v>#N/A</v>
      </c>
      <c r="O40" s="41" t="e">
        <f>1000000000/800/PerfPowerST[[#This Row],[Cons. ST]]</f>
        <v>#N/A</v>
      </c>
      <c r="P40" s="41" t="e">
        <f>1000000000/900/PerfPowerST[[#This Row],[Cons. ST]]</f>
        <v>#N/A</v>
      </c>
      <c r="Q40" s="41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  <c r="G41" s="41">
        <f>1000000000/50/PerfPowerST[[#This Row],[Cons. ST]]</f>
        <v>1802.451333813987</v>
      </c>
      <c r="H41" s="41">
        <f>1000000000/100/PerfPowerST[[#This Row],[Cons. ST]]</f>
        <v>901.22566690699352</v>
      </c>
      <c r="I41" s="41">
        <f>1000000000/200/PerfPowerST[[#This Row],[Cons. ST]]</f>
        <v>450.61283345349676</v>
      </c>
      <c r="J41" s="41">
        <f>1000000000/300/PerfPowerST[[#This Row],[Cons. ST]]</f>
        <v>300.40855563566453</v>
      </c>
      <c r="K41" s="41">
        <f>1000000000/400/PerfPowerST[[#This Row],[Cons. ST]]</f>
        <v>225.30641672674838</v>
      </c>
      <c r="L41" s="41">
        <f>1000000000/500/PerfPowerST[[#This Row],[Cons. ST]]</f>
        <v>180.24513338139872</v>
      </c>
      <c r="M41" s="41">
        <f>1000000000/600/PerfPowerST[[#This Row],[Cons. ST]]</f>
        <v>150.20427781783226</v>
      </c>
      <c r="N41" s="41">
        <f>1000000000/700/PerfPowerST[[#This Row],[Cons. ST]]</f>
        <v>128.74652384385621</v>
      </c>
      <c r="O41" s="41">
        <f>1000000000/800/PerfPowerST[[#This Row],[Cons. ST]]</f>
        <v>112.65320836337419</v>
      </c>
      <c r="P41" s="41">
        <f>1000000000/900/PerfPowerST[[#This Row],[Cons. ST]]</f>
        <v>100.13618521188816</v>
      </c>
      <c r="Q41" s="41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Chart]]="X",PerfPowerST[[#This Row],[ExcludeHere]]="X"),NA(),GeneralTable[[#This Row],[Cons. ST]]),NA())</f>
        <v>18192</v>
      </c>
      <c r="F42" s="19">
        <f>IFERROR(IF(OR(GeneralTable[[#This Row],[Exclude From Chart]]="X",PerfPowerST[[#This Row],[ExcludeHere]]="X"),NA(),GeneralTable[[#This Row],[Dur. ST]]),NA())</f>
        <v>3293.49</v>
      </c>
      <c r="G42" s="41">
        <f>1000000000/50/PerfPowerST[[#This Row],[Cons. ST]]</f>
        <v>1099.3843447669306</v>
      </c>
      <c r="H42" s="41">
        <f>1000000000/100/PerfPowerST[[#This Row],[Cons. ST]]</f>
        <v>549.69217238346528</v>
      </c>
      <c r="I42" s="41">
        <f>1000000000/200/PerfPowerST[[#This Row],[Cons. ST]]</f>
        <v>274.84608619173264</v>
      </c>
      <c r="J42" s="41">
        <f>1000000000/300/PerfPowerST[[#This Row],[Cons. ST]]</f>
        <v>183.23072412782176</v>
      </c>
      <c r="K42" s="41">
        <f>1000000000/400/PerfPowerST[[#This Row],[Cons. ST]]</f>
        <v>137.42304309586632</v>
      </c>
      <c r="L42" s="41">
        <f>1000000000/500/PerfPowerST[[#This Row],[Cons. ST]]</f>
        <v>109.93843447669305</v>
      </c>
      <c r="M42" s="41">
        <f>1000000000/600/PerfPowerST[[#This Row],[Cons. ST]]</f>
        <v>91.615362063910879</v>
      </c>
      <c r="N42" s="41">
        <f>1000000000/700/PerfPowerST[[#This Row],[Cons. ST]]</f>
        <v>78.527453197637897</v>
      </c>
      <c r="O42" s="41">
        <f>1000000000/800/PerfPowerST[[#This Row],[Cons. ST]]</f>
        <v>68.71152154793316</v>
      </c>
      <c r="P42" s="41">
        <f>1000000000/900/PerfPowerST[[#This Row],[Cons. ST]]</f>
        <v>61.076908042607243</v>
      </c>
      <c r="Q42" s="41">
        <f>1000000000/1000/PerfPowerST[[#This Row],[Cons. ST]]</f>
        <v>54.969217238346523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  <c r="G43" s="41" t="e">
        <f>1000000000/50/PerfPowerST[[#This Row],[Cons. ST]]</f>
        <v>#N/A</v>
      </c>
      <c r="H43" s="41" t="e">
        <f>1000000000/100/PerfPowerST[[#This Row],[Cons. ST]]</f>
        <v>#N/A</v>
      </c>
      <c r="I43" s="41" t="e">
        <f>1000000000/200/PerfPowerST[[#This Row],[Cons. ST]]</f>
        <v>#N/A</v>
      </c>
      <c r="J43" s="41" t="e">
        <f>1000000000/300/PerfPowerST[[#This Row],[Cons. ST]]</f>
        <v>#N/A</v>
      </c>
      <c r="K43" s="41" t="e">
        <f>1000000000/400/PerfPowerST[[#This Row],[Cons. ST]]</f>
        <v>#N/A</v>
      </c>
      <c r="L43" s="41" t="e">
        <f>1000000000/500/PerfPowerST[[#This Row],[Cons. ST]]</f>
        <v>#N/A</v>
      </c>
      <c r="M43" s="41" t="e">
        <f>1000000000/600/PerfPowerST[[#This Row],[Cons. ST]]</f>
        <v>#N/A</v>
      </c>
      <c r="N43" s="41" t="e">
        <f>1000000000/700/PerfPowerST[[#This Row],[Cons. ST]]</f>
        <v>#N/A</v>
      </c>
      <c r="O43" s="41" t="e">
        <f>1000000000/800/PerfPowerST[[#This Row],[Cons. ST]]</f>
        <v>#N/A</v>
      </c>
      <c r="P43" s="41" t="e">
        <f>1000000000/900/PerfPowerST[[#This Row],[Cons. ST]]</f>
        <v>#N/A</v>
      </c>
      <c r="Q43" s="41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  <c r="G44" s="41">
        <f>1000000000/50/PerfPowerST[[#This Row],[Cons. ST]]</f>
        <v>717.77203560149292</v>
      </c>
      <c r="H44" s="41">
        <f>1000000000/100/PerfPowerST[[#This Row],[Cons. ST]]</f>
        <v>358.88601780074646</v>
      </c>
      <c r="I44" s="41">
        <f>1000000000/200/PerfPowerST[[#This Row],[Cons. ST]]</f>
        <v>179.44300890037323</v>
      </c>
      <c r="J44" s="41">
        <f>1000000000/300/PerfPowerST[[#This Row],[Cons. ST]]</f>
        <v>119.62867260024883</v>
      </c>
      <c r="K44" s="41">
        <f>1000000000/400/PerfPowerST[[#This Row],[Cons. ST]]</f>
        <v>89.721504450186615</v>
      </c>
      <c r="L44" s="41">
        <f>1000000000/500/PerfPowerST[[#This Row],[Cons. ST]]</f>
        <v>71.777203560149303</v>
      </c>
      <c r="M44" s="41">
        <f>1000000000/600/PerfPowerST[[#This Row],[Cons. ST]]</f>
        <v>59.814336300124417</v>
      </c>
      <c r="N44" s="41">
        <f>1000000000/700/PerfPowerST[[#This Row],[Cons. ST]]</f>
        <v>51.269431114392354</v>
      </c>
      <c r="O44" s="41">
        <f>1000000000/800/PerfPowerST[[#This Row],[Cons. ST]]</f>
        <v>44.860752225093307</v>
      </c>
      <c r="P44" s="41">
        <f>1000000000/900/PerfPowerST[[#This Row],[Cons. ST]]</f>
        <v>39.876224200082937</v>
      </c>
      <c r="Q44" s="41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  <c r="G45" s="41">
        <f>1000000000/50/PerfPowerST[[#This Row],[Cons. ST]]</f>
        <v>968.52300242130752</v>
      </c>
      <c r="H45" s="41">
        <f>1000000000/100/PerfPowerST[[#This Row],[Cons. ST]]</f>
        <v>484.26150121065376</v>
      </c>
      <c r="I45" s="41">
        <f>1000000000/200/PerfPowerST[[#This Row],[Cons. ST]]</f>
        <v>242.13075060532688</v>
      </c>
      <c r="J45" s="41">
        <f>1000000000/300/PerfPowerST[[#This Row],[Cons. ST]]</f>
        <v>161.42050040355124</v>
      </c>
      <c r="K45" s="41">
        <f>1000000000/400/PerfPowerST[[#This Row],[Cons. ST]]</f>
        <v>121.06537530266344</v>
      </c>
      <c r="L45" s="41">
        <f>1000000000/500/PerfPowerST[[#This Row],[Cons. ST]]</f>
        <v>96.852300242130752</v>
      </c>
      <c r="M45" s="41">
        <f>1000000000/600/PerfPowerST[[#This Row],[Cons. ST]]</f>
        <v>80.710250201775622</v>
      </c>
      <c r="N45" s="41">
        <f>1000000000/700/PerfPowerST[[#This Row],[Cons. ST]]</f>
        <v>69.180214458664821</v>
      </c>
      <c r="O45" s="41">
        <f>1000000000/800/PerfPowerST[[#This Row],[Cons. ST]]</f>
        <v>60.53268765133172</v>
      </c>
      <c r="P45" s="41">
        <f>1000000000/900/PerfPowerST[[#This Row],[Cons. ST]]</f>
        <v>53.80683346785041</v>
      </c>
      <c r="Q45" s="41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  <c r="G46" s="41">
        <f>1000000000/50/PerfPowerST[[#This Row],[Cons. ST]]</f>
        <v>772.58855796345654</v>
      </c>
      <c r="H46" s="41">
        <f>1000000000/100/PerfPowerST[[#This Row],[Cons. ST]]</f>
        <v>386.29427898172827</v>
      </c>
      <c r="I46" s="41">
        <f>1000000000/200/PerfPowerST[[#This Row],[Cons. ST]]</f>
        <v>193.14713949086413</v>
      </c>
      <c r="J46" s="41">
        <f>1000000000/300/PerfPowerST[[#This Row],[Cons. ST]]</f>
        <v>128.76475966057609</v>
      </c>
      <c r="K46" s="41">
        <f>1000000000/400/PerfPowerST[[#This Row],[Cons. ST]]</f>
        <v>96.573569745432067</v>
      </c>
      <c r="L46" s="41">
        <f>1000000000/500/PerfPowerST[[#This Row],[Cons. ST]]</f>
        <v>77.258855796345657</v>
      </c>
      <c r="M46" s="41">
        <f>1000000000/600/PerfPowerST[[#This Row],[Cons. ST]]</f>
        <v>64.382379830288045</v>
      </c>
      <c r="N46" s="41">
        <f>1000000000/700/PerfPowerST[[#This Row],[Cons. ST]]</f>
        <v>55.184896997389757</v>
      </c>
      <c r="O46" s="41">
        <f>1000000000/800/PerfPowerST[[#This Row],[Cons. ST]]</f>
        <v>48.286784872716034</v>
      </c>
      <c r="P46" s="41">
        <f>1000000000/900/PerfPowerST[[#This Row],[Cons. ST]]</f>
        <v>42.921586553525358</v>
      </c>
      <c r="Q46" s="41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  <c r="G47" s="41" t="e">
        <f>1000000000/50/PerfPowerST[[#This Row],[Cons. ST]]</f>
        <v>#N/A</v>
      </c>
      <c r="H47" s="41" t="e">
        <f>1000000000/100/PerfPowerST[[#This Row],[Cons. ST]]</f>
        <v>#N/A</v>
      </c>
      <c r="I47" s="41" t="e">
        <f>1000000000/200/PerfPowerST[[#This Row],[Cons. ST]]</f>
        <v>#N/A</v>
      </c>
      <c r="J47" s="41" t="e">
        <f>1000000000/300/PerfPowerST[[#This Row],[Cons. ST]]</f>
        <v>#N/A</v>
      </c>
      <c r="K47" s="41" t="e">
        <f>1000000000/400/PerfPowerST[[#This Row],[Cons. ST]]</f>
        <v>#N/A</v>
      </c>
      <c r="L47" s="41" t="e">
        <f>1000000000/500/PerfPowerST[[#This Row],[Cons. ST]]</f>
        <v>#N/A</v>
      </c>
      <c r="M47" s="41" t="e">
        <f>1000000000/600/PerfPowerST[[#This Row],[Cons. ST]]</f>
        <v>#N/A</v>
      </c>
      <c r="N47" s="41" t="e">
        <f>1000000000/700/PerfPowerST[[#This Row],[Cons. ST]]</f>
        <v>#N/A</v>
      </c>
      <c r="O47" s="41" t="e">
        <f>1000000000/800/PerfPowerST[[#This Row],[Cons. ST]]</f>
        <v>#N/A</v>
      </c>
      <c r="P47" s="41" t="e">
        <f>1000000000/900/PerfPowerST[[#This Row],[Cons. ST]]</f>
        <v>#N/A</v>
      </c>
      <c r="Q47" s="41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  <c r="G48" s="41">
        <f>1000000000/50/PerfPowerST[[#This Row],[Cons. ST]]</f>
        <v>742.52830889177653</v>
      </c>
      <c r="H48" s="41">
        <f>1000000000/100/PerfPowerST[[#This Row],[Cons. ST]]</f>
        <v>371.26415444588827</v>
      </c>
      <c r="I48" s="41">
        <f>1000000000/200/PerfPowerST[[#This Row],[Cons. ST]]</f>
        <v>185.63207722294413</v>
      </c>
      <c r="J48" s="41">
        <f>1000000000/300/PerfPowerST[[#This Row],[Cons. ST]]</f>
        <v>123.75471814862942</v>
      </c>
      <c r="K48" s="41">
        <f>1000000000/400/PerfPowerST[[#This Row],[Cons. ST]]</f>
        <v>92.816038611472067</v>
      </c>
      <c r="L48" s="41">
        <f>1000000000/500/PerfPowerST[[#This Row],[Cons. ST]]</f>
        <v>74.252830889177645</v>
      </c>
      <c r="M48" s="41">
        <f>1000000000/600/PerfPowerST[[#This Row],[Cons. ST]]</f>
        <v>61.877359074314711</v>
      </c>
      <c r="N48" s="41">
        <f>1000000000/700/PerfPowerST[[#This Row],[Cons. ST]]</f>
        <v>53.037736349412612</v>
      </c>
      <c r="O48" s="41">
        <f>1000000000/800/PerfPowerST[[#This Row],[Cons. ST]]</f>
        <v>46.408019305736033</v>
      </c>
      <c r="P48" s="41">
        <f>1000000000/900/PerfPowerST[[#This Row],[Cons. ST]]</f>
        <v>41.2515727162098</v>
      </c>
      <c r="Q48" s="41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  <c r="G49" s="41">
        <f>1000000000/50/PerfPowerST[[#This Row],[Cons. ST]]</f>
        <v>2416.0425223483935</v>
      </c>
      <c r="H49" s="41">
        <f>1000000000/100/PerfPowerST[[#This Row],[Cons. ST]]</f>
        <v>1208.0212611741968</v>
      </c>
      <c r="I49" s="41">
        <f>1000000000/200/PerfPowerST[[#This Row],[Cons. ST]]</f>
        <v>604.01063058709838</v>
      </c>
      <c r="J49" s="41">
        <f>1000000000/300/PerfPowerST[[#This Row],[Cons. ST]]</f>
        <v>402.67375372473225</v>
      </c>
      <c r="K49" s="41">
        <f>1000000000/400/PerfPowerST[[#This Row],[Cons. ST]]</f>
        <v>302.00531529354919</v>
      </c>
      <c r="L49" s="41">
        <f>1000000000/500/PerfPowerST[[#This Row],[Cons. ST]]</f>
        <v>241.60425223483932</v>
      </c>
      <c r="M49" s="41">
        <f>1000000000/600/PerfPowerST[[#This Row],[Cons. ST]]</f>
        <v>201.33687686236613</v>
      </c>
      <c r="N49" s="41">
        <f>1000000000/700/PerfPowerST[[#This Row],[Cons. ST]]</f>
        <v>172.57446588202811</v>
      </c>
      <c r="O49" s="41">
        <f>1000000000/800/PerfPowerST[[#This Row],[Cons. ST]]</f>
        <v>151.00265764677459</v>
      </c>
      <c r="P49" s="41">
        <f>1000000000/900/PerfPowerST[[#This Row],[Cons. ST]]</f>
        <v>134.22458457491072</v>
      </c>
      <c r="Q49" s="41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  <c r="G50" s="41" t="e">
        <f>1000000000/50/PerfPowerST[[#This Row],[Cons. ST]]</f>
        <v>#N/A</v>
      </c>
      <c r="H50" s="41" t="e">
        <f>1000000000/100/PerfPowerST[[#This Row],[Cons. ST]]</f>
        <v>#N/A</v>
      </c>
      <c r="I50" s="41" t="e">
        <f>1000000000/200/PerfPowerST[[#This Row],[Cons. ST]]</f>
        <v>#N/A</v>
      </c>
      <c r="J50" s="41" t="e">
        <f>1000000000/300/PerfPowerST[[#This Row],[Cons. ST]]</f>
        <v>#N/A</v>
      </c>
      <c r="K50" s="41" t="e">
        <f>1000000000/400/PerfPowerST[[#This Row],[Cons. ST]]</f>
        <v>#N/A</v>
      </c>
      <c r="L50" s="41" t="e">
        <f>1000000000/500/PerfPowerST[[#This Row],[Cons. ST]]</f>
        <v>#N/A</v>
      </c>
      <c r="M50" s="41" t="e">
        <f>1000000000/600/PerfPowerST[[#This Row],[Cons. ST]]</f>
        <v>#N/A</v>
      </c>
      <c r="N50" s="41" t="e">
        <f>1000000000/700/PerfPowerST[[#This Row],[Cons. ST]]</f>
        <v>#N/A</v>
      </c>
      <c r="O50" s="41" t="e">
        <f>1000000000/800/PerfPowerST[[#This Row],[Cons. ST]]</f>
        <v>#N/A</v>
      </c>
      <c r="P50" s="41" t="e">
        <f>1000000000/900/PerfPowerST[[#This Row],[Cons. ST]]</f>
        <v>#N/A</v>
      </c>
      <c r="Q50" s="41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  <c r="G51" s="41" t="e">
        <f>1000000000/50/PerfPowerST[[#This Row],[Cons. ST]]</f>
        <v>#N/A</v>
      </c>
      <c r="H51" s="41" t="e">
        <f>1000000000/100/PerfPowerST[[#This Row],[Cons. ST]]</f>
        <v>#N/A</v>
      </c>
      <c r="I51" s="41" t="e">
        <f>1000000000/200/PerfPowerST[[#This Row],[Cons. ST]]</f>
        <v>#N/A</v>
      </c>
      <c r="J51" s="41" t="e">
        <f>1000000000/300/PerfPowerST[[#This Row],[Cons. ST]]</f>
        <v>#N/A</v>
      </c>
      <c r="K51" s="41" t="e">
        <f>1000000000/400/PerfPowerST[[#This Row],[Cons. ST]]</f>
        <v>#N/A</v>
      </c>
      <c r="L51" s="41" t="e">
        <f>1000000000/500/PerfPowerST[[#This Row],[Cons. ST]]</f>
        <v>#N/A</v>
      </c>
      <c r="M51" s="41" t="e">
        <f>1000000000/600/PerfPowerST[[#This Row],[Cons. ST]]</f>
        <v>#N/A</v>
      </c>
      <c r="N51" s="41" t="e">
        <f>1000000000/700/PerfPowerST[[#This Row],[Cons. ST]]</f>
        <v>#N/A</v>
      </c>
      <c r="O51" s="41" t="e">
        <f>1000000000/800/PerfPowerST[[#This Row],[Cons. ST]]</f>
        <v>#N/A</v>
      </c>
      <c r="P51" s="41" t="e">
        <f>1000000000/900/PerfPowerST[[#This Row],[Cons. ST]]</f>
        <v>#N/A</v>
      </c>
      <c r="Q51" s="41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  <c r="G52" s="41">
        <f>1000000000/50/PerfPowerST[[#This Row],[Cons. ST]]</f>
        <v>1267.8288431061806</v>
      </c>
      <c r="H52" s="41">
        <f>1000000000/100/PerfPowerST[[#This Row],[Cons. ST]]</f>
        <v>633.91442155309028</v>
      </c>
      <c r="I52" s="41">
        <f>1000000000/200/PerfPowerST[[#This Row],[Cons. ST]]</f>
        <v>316.95721077654514</v>
      </c>
      <c r="J52" s="41">
        <f>1000000000/300/PerfPowerST[[#This Row],[Cons. ST]]</f>
        <v>211.30480718436345</v>
      </c>
      <c r="K52" s="41">
        <f>1000000000/400/PerfPowerST[[#This Row],[Cons. ST]]</f>
        <v>158.47860538827257</v>
      </c>
      <c r="L52" s="41">
        <f>1000000000/500/PerfPowerST[[#This Row],[Cons. ST]]</f>
        <v>126.78288431061807</v>
      </c>
      <c r="M52" s="41">
        <f>1000000000/600/PerfPowerST[[#This Row],[Cons. ST]]</f>
        <v>105.65240359218173</v>
      </c>
      <c r="N52" s="41">
        <f>1000000000/700/PerfPowerST[[#This Row],[Cons. ST]]</f>
        <v>90.559203079012903</v>
      </c>
      <c r="O52" s="41">
        <f>1000000000/800/PerfPowerST[[#This Row],[Cons. ST]]</f>
        <v>79.239302694136285</v>
      </c>
      <c r="P52" s="41">
        <f>1000000000/900/PerfPowerST[[#This Row],[Cons. ST]]</f>
        <v>70.434935728121147</v>
      </c>
      <c r="Q52" s="41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  <c r="G53" s="41" t="e">
        <f>1000000000/50/PerfPowerST[[#This Row],[Cons. ST]]</f>
        <v>#N/A</v>
      </c>
      <c r="H53" s="41" t="e">
        <f>1000000000/100/PerfPowerST[[#This Row],[Cons. ST]]</f>
        <v>#N/A</v>
      </c>
      <c r="I53" s="41" t="e">
        <f>1000000000/200/PerfPowerST[[#This Row],[Cons. ST]]</f>
        <v>#N/A</v>
      </c>
      <c r="J53" s="41" t="e">
        <f>1000000000/300/PerfPowerST[[#This Row],[Cons. ST]]</f>
        <v>#N/A</v>
      </c>
      <c r="K53" s="41" t="e">
        <f>1000000000/400/PerfPowerST[[#This Row],[Cons. ST]]</f>
        <v>#N/A</v>
      </c>
      <c r="L53" s="41" t="e">
        <f>1000000000/500/PerfPowerST[[#This Row],[Cons. ST]]</f>
        <v>#N/A</v>
      </c>
      <c r="M53" s="41" t="e">
        <f>1000000000/600/PerfPowerST[[#This Row],[Cons. ST]]</f>
        <v>#N/A</v>
      </c>
      <c r="N53" s="41" t="e">
        <f>1000000000/700/PerfPowerST[[#This Row],[Cons. ST]]</f>
        <v>#N/A</v>
      </c>
      <c r="O53" s="41" t="e">
        <f>1000000000/800/PerfPowerST[[#This Row],[Cons. ST]]</f>
        <v>#N/A</v>
      </c>
      <c r="P53" s="41" t="e">
        <f>1000000000/900/PerfPowerST[[#This Row],[Cons. ST]]</f>
        <v>#N/A</v>
      </c>
      <c r="Q53" s="41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  <c r="G54" s="41" t="e">
        <f>1000000000/50/PerfPowerST[[#This Row],[Cons. ST]]</f>
        <v>#N/A</v>
      </c>
      <c r="H54" s="41" t="e">
        <f>1000000000/100/PerfPowerST[[#This Row],[Cons. ST]]</f>
        <v>#N/A</v>
      </c>
      <c r="I54" s="41" t="e">
        <f>1000000000/200/PerfPowerST[[#This Row],[Cons. ST]]</f>
        <v>#N/A</v>
      </c>
      <c r="J54" s="41" t="e">
        <f>1000000000/300/PerfPowerST[[#This Row],[Cons. ST]]</f>
        <v>#N/A</v>
      </c>
      <c r="K54" s="41" t="e">
        <f>1000000000/400/PerfPowerST[[#This Row],[Cons. ST]]</f>
        <v>#N/A</v>
      </c>
      <c r="L54" s="41" t="e">
        <f>1000000000/500/PerfPowerST[[#This Row],[Cons. ST]]</f>
        <v>#N/A</v>
      </c>
      <c r="M54" s="41" t="e">
        <f>1000000000/600/PerfPowerST[[#This Row],[Cons. ST]]</f>
        <v>#N/A</v>
      </c>
      <c r="N54" s="41" t="e">
        <f>1000000000/700/PerfPowerST[[#This Row],[Cons. ST]]</f>
        <v>#N/A</v>
      </c>
      <c r="O54" s="41" t="e">
        <f>1000000000/800/PerfPowerST[[#This Row],[Cons. ST]]</f>
        <v>#N/A</v>
      </c>
      <c r="P54" s="41" t="e">
        <f>1000000000/900/PerfPowerST[[#This Row],[Cons. ST]]</f>
        <v>#N/A</v>
      </c>
      <c r="Q54" s="41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  <c r="G55" s="41" t="e">
        <f>1000000000/50/PerfPowerST[[#This Row],[Cons. ST]]</f>
        <v>#N/A</v>
      </c>
      <c r="H55" s="41" t="e">
        <f>1000000000/100/PerfPowerST[[#This Row],[Cons. ST]]</f>
        <v>#N/A</v>
      </c>
      <c r="I55" s="41" t="e">
        <f>1000000000/200/PerfPowerST[[#This Row],[Cons. ST]]</f>
        <v>#N/A</v>
      </c>
      <c r="J55" s="41" t="e">
        <f>1000000000/300/PerfPowerST[[#This Row],[Cons. ST]]</f>
        <v>#N/A</v>
      </c>
      <c r="K55" s="41" t="e">
        <f>1000000000/400/PerfPowerST[[#This Row],[Cons. ST]]</f>
        <v>#N/A</v>
      </c>
      <c r="L55" s="41" t="e">
        <f>1000000000/500/PerfPowerST[[#This Row],[Cons. ST]]</f>
        <v>#N/A</v>
      </c>
      <c r="M55" s="41" t="e">
        <f>1000000000/600/PerfPowerST[[#This Row],[Cons. ST]]</f>
        <v>#N/A</v>
      </c>
      <c r="N55" s="41" t="e">
        <f>1000000000/700/PerfPowerST[[#This Row],[Cons. ST]]</f>
        <v>#N/A</v>
      </c>
      <c r="O55" s="41" t="e">
        <f>1000000000/800/PerfPowerST[[#This Row],[Cons. ST]]</f>
        <v>#N/A</v>
      </c>
      <c r="P55" s="41" t="e">
        <f>1000000000/900/PerfPowerST[[#This Row],[Cons. ST]]</f>
        <v>#N/A</v>
      </c>
      <c r="Q55" s="41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  <c r="G56" s="41">
        <f>1000000000/50/PerfPowerST[[#This Row],[Cons. ST]]</f>
        <v>1924.001924001924</v>
      </c>
      <c r="H56" s="41">
        <f>1000000000/100/PerfPowerST[[#This Row],[Cons. ST]]</f>
        <v>962.00096200096198</v>
      </c>
      <c r="I56" s="41">
        <f>1000000000/200/PerfPowerST[[#This Row],[Cons. ST]]</f>
        <v>481.00048100048099</v>
      </c>
      <c r="J56" s="41">
        <f>1000000000/300/PerfPowerST[[#This Row],[Cons. ST]]</f>
        <v>320.66698733365399</v>
      </c>
      <c r="K56" s="41">
        <f>1000000000/400/PerfPowerST[[#This Row],[Cons. ST]]</f>
        <v>240.50024050024049</v>
      </c>
      <c r="L56" s="41">
        <f>1000000000/500/PerfPowerST[[#This Row],[Cons. ST]]</f>
        <v>192.4001924001924</v>
      </c>
      <c r="M56" s="41">
        <f>1000000000/600/PerfPowerST[[#This Row],[Cons. ST]]</f>
        <v>160.333493666827</v>
      </c>
      <c r="N56" s="41">
        <f>1000000000/700/PerfPowerST[[#This Row],[Cons. ST]]</f>
        <v>137.4287088572803</v>
      </c>
      <c r="O56" s="41">
        <f>1000000000/800/PerfPowerST[[#This Row],[Cons. ST]]</f>
        <v>120.25012025012025</v>
      </c>
      <c r="P56" s="41">
        <f>1000000000/900/PerfPowerST[[#This Row],[Cons. ST]]</f>
        <v>106.88899577788466</v>
      </c>
      <c r="Q56" s="41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  <c r="G57" s="41">
        <f>1000000000/50/PerfPowerST[[#This Row],[Cons. ST]]</f>
        <v>828.89528980251566</v>
      </c>
      <c r="H57" s="41">
        <f>1000000000/100/PerfPowerST[[#This Row],[Cons. ST]]</f>
        <v>414.44764490125783</v>
      </c>
      <c r="I57" s="41">
        <f>1000000000/200/PerfPowerST[[#This Row],[Cons. ST]]</f>
        <v>207.22382245062892</v>
      </c>
      <c r="J57" s="41">
        <f>1000000000/300/PerfPowerST[[#This Row],[Cons. ST]]</f>
        <v>138.14921496708595</v>
      </c>
      <c r="K57" s="41">
        <f>1000000000/400/PerfPowerST[[#This Row],[Cons. ST]]</f>
        <v>103.61191122531446</v>
      </c>
      <c r="L57" s="41">
        <f>1000000000/500/PerfPowerST[[#This Row],[Cons. ST]]</f>
        <v>82.889528980251569</v>
      </c>
      <c r="M57" s="41">
        <f>1000000000/600/PerfPowerST[[#This Row],[Cons. ST]]</f>
        <v>69.074607483542977</v>
      </c>
      <c r="N57" s="41">
        <f>1000000000/700/PerfPowerST[[#This Row],[Cons. ST]]</f>
        <v>59.206806414465412</v>
      </c>
      <c r="O57" s="41">
        <f>1000000000/800/PerfPowerST[[#This Row],[Cons. ST]]</f>
        <v>51.805955612657229</v>
      </c>
      <c r="P57" s="41">
        <f>1000000000/900/PerfPowerST[[#This Row],[Cons. ST]]</f>
        <v>46.049738322361982</v>
      </c>
      <c r="Q57" s="41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  <c r="G58" s="41" t="e">
        <f>1000000000/50/PerfPowerST[[#This Row],[Cons. ST]]</f>
        <v>#N/A</v>
      </c>
      <c r="H58" s="41" t="e">
        <f>1000000000/100/PerfPowerST[[#This Row],[Cons. ST]]</f>
        <v>#N/A</v>
      </c>
      <c r="I58" s="41" t="e">
        <f>1000000000/200/PerfPowerST[[#This Row],[Cons. ST]]</f>
        <v>#N/A</v>
      </c>
      <c r="J58" s="41" t="e">
        <f>1000000000/300/PerfPowerST[[#This Row],[Cons. ST]]</f>
        <v>#N/A</v>
      </c>
      <c r="K58" s="41" t="e">
        <f>1000000000/400/PerfPowerST[[#This Row],[Cons. ST]]</f>
        <v>#N/A</v>
      </c>
      <c r="L58" s="41" t="e">
        <f>1000000000/500/PerfPowerST[[#This Row],[Cons. ST]]</f>
        <v>#N/A</v>
      </c>
      <c r="M58" s="41" t="e">
        <f>1000000000/600/PerfPowerST[[#This Row],[Cons. ST]]</f>
        <v>#N/A</v>
      </c>
      <c r="N58" s="41" t="e">
        <f>1000000000/700/PerfPowerST[[#This Row],[Cons. ST]]</f>
        <v>#N/A</v>
      </c>
      <c r="O58" s="41" t="e">
        <f>1000000000/800/PerfPowerST[[#This Row],[Cons. ST]]</f>
        <v>#N/A</v>
      </c>
      <c r="P58" s="41" t="e">
        <f>1000000000/900/PerfPowerST[[#This Row],[Cons. ST]]</f>
        <v>#N/A</v>
      </c>
      <c r="Q58" s="41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  <c r="G59" s="41" t="e">
        <f>1000000000/50/PerfPowerST[[#This Row],[Cons. ST]]</f>
        <v>#N/A</v>
      </c>
      <c r="H59" s="41" t="e">
        <f>1000000000/100/PerfPowerST[[#This Row],[Cons. ST]]</f>
        <v>#N/A</v>
      </c>
      <c r="I59" s="41" t="e">
        <f>1000000000/200/PerfPowerST[[#This Row],[Cons. ST]]</f>
        <v>#N/A</v>
      </c>
      <c r="J59" s="41" t="e">
        <f>1000000000/300/PerfPowerST[[#This Row],[Cons. ST]]</f>
        <v>#N/A</v>
      </c>
      <c r="K59" s="41" t="e">
        <f>1000000000/400/PerfPowerST[[#This Row],[Cons. ST]]</f>
        <v>#N/A</v>
      </c>
      <c r="L59" s="41" t="e">
        <f>1000000000/500/PerfPowerST[[#This Row],[Cons. ST]]</f>
        <v>#N/A</v>
      </c>
      <c r="M59" s="41" t="e">
        <f>1000000000/600/PerfPowerST[[#This Row],[Cons. ST]]</f>
        <v>#N/A</v>
      </c>
      <c r="N59" s="41" t="e">
        <f>1000000000/700/PerfPowerST[[#This Row],[Cons. ST]]</f>
        <v>#N/A</v>
      </c>
      <c r="O59" s="41" t="e">
        <f>1000000000/800/PerfPowerST[[#This Row],[Cons. ST]]</f>
        <v>#N/A</v>
      </c>
      <c r="P59" s="41" t="e">
        <f>1000000000/900/PerfPowerST[[#This Row],[Cons. ST]]</f>
        <v>#N/A</v>
      </c>
      <c r="Q59" s="41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  <c r="G60" s="41">
        <f>1000000000/50/PerfPowerST[[#This Row],[Cons. ST]]</f>
        <v>738.74367035188948</v>
      </c>
      <c r="H60" s="41">
        <f>1000000000/100/PerfPowerST[[#This Row],[Cons. ST]]</f>
        <v>369.37183517594474</v>
      </c>
      <c r="I60" s="41">
        <f>1000000000/200/PerfPowerST[[#This Row],[Cons. ST]]</f>
        <v>184.68591758797237</v>
      </c>
      <c r="J60" s="41">
        <f>1000000000/300/PerfPowerST[[#This Row],[Cons. ST]]</f>
        <v>123.12394505864825</v>
      </c>
      <c r="K60" s="41">
        <f>1000000000/400/PerfPowerST[[#This Row],[Cons. ST]]</f>
        <v>92.342958793986185</v>
      </c>
      <c r="L60" s="41">
        <f>1000000000/500/PerfPowerST[[#This Row],[Cons. ST]]</f>
        <v>73.874367035188939</v>
      </c>
      <c r="M60" s="41">
        <f>1000000000/600/PerfPowerST[[#This Row],[Cons. ST]]</f>
        <v>61.561972529324123</v>
      </c>
      <c r="N60" s="41">
        <f>1000000000/700/PerfPowerST[[#This Row],[Cons. ST]]</f>
        <v>52.767405025134963</v>
      </c>
      <c r="O60" s="41">
        <f>1000000000/800/PerfPowerST[[#This Row],[Cons. ST]]</f>
        <v>46.171479396993092</v>
      </c>
      <c r="P60" s="41">
        <f>1000000000/900/PerfPowerST[[#This Row],[Cons. ST]]</f>
        <v>41.041315019549408</v>
      </c>
      <c r="Q60" s="41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  <c r="G61" s="41">
        <f>1000000000/50/PerfPowerST[[#This Row],[Cons. ST]]</f>
        <v>1494.8286403188172</v>
      </c>
      <c r="H61" s="41">
        <f>1000000000/100/PerfPowerST[[#This Row],[Cons. ST]]</f>
        <v>747.41432015940859</v>
      </c>
      <c r="I61" s="41">
        <f>1000000000/200/PerfPowerST[[#This Row],[Cons. ST]]</f>
        <v>373.70716007970429</v>
      </c>
      <c r="J61" s="41">
        <f>1000000000/300/PerfPowerST[[#This Row],[Cons. ST]]</f>
        <v>249.13810671980286</v>
      </c>
      <c r="K61" s="41">
        <f>1000000000/400/PerfPowerST[[#This Row],[Cons. ST]]</f>
        <v>186.85358003985215</v>
      </c>
      <c r="L61" s="41">
        <f>1000000000/500/PerfPowerST[[#This Row],[Cons. ST]]</f>
        <v>149.48286403188172</v>
      </c>
      <c r="M61" s="41">
        <f>1000000000/600/PerfPowerST[[#This Row],[Cons. ST]]</f>
        <v>124.56905335990143</v>
      </c>
      <c r="N61" s="41">
        <f>1000000000/700/PerfPowerST[[#This Row],[Cons. ST]]</f>
        <v>106.77347430848694</v>
      </c>
      <c r="O61" s="41">
        <f>1000000000/800/PerfPowerST[[#This Row],[Cons. ST]]</f>
        <v>93.426790019926074</v>
      </c>
      <c r="P61" s="41">
        <f>1000000000/900/PerfPowerST[[#This Row],[Cons. ST]]</f>
        <v>83.046035573267616</v>
      </c>
      <c r="Q61" s="41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  <c r="G62" s="41">
        <f>1000000000/50/PerfPowerST[[#This Row],[Cons. ST]]</f>
        <v>654.98608154576721</v>
      </c>
      <c r="H62" s="41">
        <f>1000000000/100/PerfPowerST[[#This Row],[Cons. ST]]</f>
        <v>327.4930407728836</v>
      </c>
      <c r="I62" s="41">
        <f>1000000000/200/PerfPowerST[[#This Row],[Cons. ST]]</f>
        <v>163.7465203864418</v>
      </c>
      <c r="J62" s="41">
        <f>1000000000/300/PerfPowerST[[#This Row],[Cons. ST]]</f>
        <v>109.16434692429453</v>
      </c>
      <c r="K62" s="41">
        <f>1000000000/400/PerfPowerST[[#This Row],[Cons. ST]]</f>
        <v>81.873260193220901</v>
      </c>
      <c r="L62" s="41">
        <f>1000000000/500/PerfPowerST[[#This Row],[Cons. ST]]</f>
        <v>65.498608154576715</v>
      </c>
      <c r="M62" s="41">
        <f>1000000000/600/PerfPowerST[[#This Row],[Cons. ST]]</f>
        <v>54.582173462147267</v>
      </c>
      <c r="N62" s="41">
        <f>1000000000/700/PerfPowerST[[#This Row],[Cons. ST]]</f>
        <v>46.784720110411939</v>
      </c>
      <c r="O62" s="41">
        <f>1000000000/800/PerfPowerST[[#This Row],[Cons. ST]]</f>
        <v>40.93663009661045</v>
      </c>
      <c r="P62" s="41">
        <f>1000000000/900/PerfPowerST[[#This Row],[Cons. ST]]</f>
        <v>36.388115641431504</v>
      </c>
      <c r="Q62" s="41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  <c r="G63" s="41">
        <f>1000000000/50/PerfPowerST[[#This Row],[Cons. ST]]</f>
        <v>1054.5186122535063</v>
      </c>
      <c r="H63" s="41">
        <f>1000000000/100/PerfPowerST[[#This Row],[Cons. ST]]</f>
        <v>527.25930612675313</v>
      </c>
      <c r="I63" s="41">
        <f>1000000000/200/PerfPowerST[[#This Row],[Cons. ST]]</f>
        <v>263.62965306337657</v>
      </c>
      <c r="J63" s="41">
        <f>1000000000/300/PerfPowerST[[#This Row],[Cons. ST]]</f>
        <v>175.75310204225104</v>
      </c>
      <c r="K63" s="41">
        <f>1000000000/400/PerfPowerST[[#This Row],[Cons. ST]]</f>
        <v>131.81482653168828</v>
      </c>
      <c r="L63" s="41">
        <f>1000000000/500/PerfPowerST[[#This Row],[Cons. ST]]</f>
        <v>105.45186122535063</v>
      </c>
      <c r="M63" s="41">
        <f>1000000000/600/PerfPowerST[[#This Row],[Cons. ST]]</f>
        <v>87.876551021125522</v>
      </c>
      <c r="N63" s="41">
        <f>1000000000/700/PerfPowerST[[#This Row],[Cons. ST]]</f>
        <v>75.322758018107592</v>
      </c>
      <c r="O63" s="41">
        <f>1000000000/800/PerfPowerST[[#This Row],[Cons. ST]]</f>
        <v>65.907413265844141</v>
      </c>
      <c r="P63" s="41">
        <f>1000000000/900/PerfPowerST[[#This Row],[Cons. ST]]</f>
        <v>58.584367347417007</v>
      </c>
      <c r="Q63" s="41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  <c r="G64" s="41" t="e">
        <f>1000000000/50/PerfPowerST[[#This Row],[Cons. ST]]</f>
        <v>#N/A</v>
      </c>
      <c r="H64" s="41" t="e">
        <f>1000000000/100/PerfPowerST[[#This Row],[Cons. ST]]</f>
        <v>#N/A</v>
      </c>
      <c r="I64" s="41" t="e">
        <f>1000000000/200/PerfPowerST[[#This Row],[Cons. ST]]</f>
        <v>#N/A</v>
      </c>
      <c r="J64" s="41" t="e">
        <f>1000000000/300/PerfPowerST[[#This Row],[Cons. ST]]</f>
        <v>#N/A</v>
      </c>
      <c r="K64" s="41" t="e">
        <f>1000000000/400/PerfPowerST[[#This Row],[Cons. ST]]</f>
        <v>#N/A</v>
      </c>
      <c r="L64" s="41" t="e">
        <f>1000000000/500/PerfPowerST[[#This Row],[Cons. ST]]</f>
        <v>#N/A</v>
      </c>
      <c r="M64" s="41" t="e">
        <f>1000000000/600/PerfPowerST[[#This Row],[Cons. ST]]</f>
        <v>#N/A</v>
      </c>
      <c r="N64" s="41" t="e">
        <f>1000000000/700/PerfPowerST[[#This Row],[Cons. ST]]</f>
        <v>#N/A</v>
      </c>
      <c r="O64" s="41" t="e">
        <f>1000000000/800/PerfPowerST[[#This Row],[Cons. ST]]</f>
        <v>#N/A</v>
      </c>
      <c r="P64" s="41" t="e">
        <f>1000000000/900/PerfPowerST[[#This Row],[Cons. ST]]</f>
        <v>#N/A</v>
      </c>
      <c r="Q64" s="41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  <c r="G65" s="41">
        <f>1000000000/50/PerfPowerST[[#This Row],[Cons. ST]]</f>
        <v>660.24032747920239</v>
      </c>
      <c r="H65" s="41">
        <f>1000000000/100/PerfPowerST[[#This Row],[Cons. ST]]</f>
        <v>330.1201637396012</v>
      </c>
      <c r="I65" s="41">
        <f>1000000000/200/PerfPowerST[[#This Row],[Cons. ST]]</f>
        <v>165.0600818698006</v>
      </c>
      <c r="J65" s="41">
        <f>1000000000/300/PerfPowerST[[#This Row],[Cons. ST]]</f>
        <v>110.04005457986707</v>
      </c>
      <c r="K65" s="41">
        <f>1000000000/400/PerfPowerST[[#This Row],[Cons. ST]]</f>
        <v>82.530040934900299</v>
      </c>
      <c r="L65" s="41">
        <f>1000000000/500/PerfPowerST[[#This Row],[Cons. ST]]</f>
        <v>66.024032747920245</v>
      </c>
      <c r="M65" s="41">
        <f>1000000000/600/PerfPowerST[[#This Row],[Cons. ST]]</f>
        <v>55.020027289933537</v>
      </c>
      <c r="N65" s="41">
        <f>1000000000/700/PerfPowerST[[#This Row],[Cons. ST]]</f>
        <v>47.160023391371602</v>
      </c>
      <c r="O65" s="41">
        <f>1000000000/800/PerfPowerST[[#This Row],[Cons. ST]]</f>
        <v>41.26502046745015</v>
      </c>
      <c r="P65" s="41">
        <f>1000000000/900/PerfPowerST[[#This Row],[Cons. ST]]</f>
        <v>36.680018193289023</v>
      </c>
      <c r="Q65" s="41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  <c r="G66" s="41">
        <f>1000000000/50/PerfPowerST[[#This Row],[Cons. ST]]</f>
        <v>2862.4588521540004</v>
      </c>
      <c r="H66" s="41">
        <f>1000000000/100/PerfPowerST[[#This Row],[Cons. ST]]</f>
        <v>1431.2294260770002</v>
      </c>
      <c r="I66" s="41">
        <f>1000000000/200/PerfPowerST[[#This Row],[Cons. ST]]</f>
        <v>715.6147130385001</v>
      </c>
      <c r="J66" s="41">
        <f>1000000000/300/PerfPowerST[[#This Row],[Cons. ST]]</f>
        <v>477.07647535900009</v>
      </c>
      <c r="K66" s="41">
        <f>1000000000/400/PerfPowerST[[#This Row],[Cons. ST]]</f>
        <v>357.80735651925005</v>
      </c>
      <c r="L66" s="41">
        <f>1000000000/500/PerfPowerST[[#This Row],[Cons. ST]]</f>
        <v>286.24588521540005</v>
      </c>
      <c r="M66" s="41">
        <f>1000000000/600/PerfPowerST[[#This Row],[Cons. ST]]</f>
        <v>238.53823767950004</v>
      </c>
      <c r="N66" s="41">
        <f>1000000000/700/PerfPowerST[[#This Row],[Cons. ST]]</f>
        <v>204.4613465824286</v>
      </c>
      <c r="O66" s="41">
        <f>1000000000/800/PerfPowerST[[#This Row],[Cons. ST]]</f>
        <v>178.90367825962502</v>
      </c>
      <c r="P66" s="41">
        <f>1000000000/900/PerfPowerST[[#This Row],[Cons. ST]]</f>
        <v>159.02549178633333</v>
      </c>
      <c r="Q66" s="41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  <c r="G67" s="41" t="e">
        <f>1000000000/50/PerfPowerST[[#This Row],[Cons. ST]]</f>
        <v>#N/A</v>
      </c>
      <c r="H67" s="41" t="e">
        <f>1000000000/100/PerfPowerST[[#This Row],[Cons. ST]]</f>
        <v>#N/A</v>
      </c>
      <c r="I67" s="41" t="e">
        <f>1000000000/200/PerfPowerST[[#This Row],[Cons. ST]]</f>
        <v>#N/A</v>
      </c>
      <c r="J67" s="41" t="e">
        <f>1000000000/300/PerfPowerST[[#This Row],[Cons. ST]]</f>
        <v>#N/A</v>
      </c>
      <c r="K67" s="41" t="e">
        <f>1000000000/400/PerfPowerST[[#This Row],[Cons. ST]]</f>
        <v>#N/A</v>
      </c>
      <c r="L67" s="41" t="e">
        <f>1000000000/500/PerfPowerST[[#This Row],[Cons. ST]]</f>
        <v>#N/A</v>
      </c>
      <c r="M67" s="41" t="e">
        <f>1000000000/600/PerfPowerST[[#This Row],[Cons. ST]]</f>
        <v>#N/A</v>
      </c>
      <c r="N67" s="41" t="e">
        <f>1000000000/700/PerfPowerST[[#This Row],[Cons. ST]]</f>
        <v>#N/A</v>
      </c>
      <c r="O67" s="41" t="e">
        <f>1000000000/800/PerfPowerST[[#This Row],[Cons. ST]]</f>
        <v>#N/A</v>
      </c>
      <c r="P67" s="41" t="e">
        <f>1000000000/900/PerfPowerST[[#This Row],[Cons. ST]]</f>
        <v>#N/A</v>
      </c>
      <c r="Q67" s="41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  <c r="G68" s="41" t="e">
        <f>1000000000/50/PerfPowerST[[#This Row],[Cons. ST]]</f>
        <v>#N/A</v>
      </c>
      <c r="H68" s="41" t="e">
        <f>1000000000/100/PerfPowerST[[#This Row],[Cons. ST]]</f>
        <v>#N/A</v>
      </c>
      <c r="I68" s="41" t="e">
        <f>1000000000/200/PerfPowerST[[#This Row],[Cons. ST]]</f>
        <v>#N/A</v>
      </c>
      <c r="J68" s="41" t="e">
        <f>1000000000/300/PerfPowerST[[#This Row],[Cons. ST]]</f>
        <v>#N/A</v>
      </c>
      <c r="K68" s="41" t="e">
        <f>1000000000/400/PerfPowerST[[#This Row],[Cons. ST]]</f>
        <v>#N/A</v>
      </c>
      <c r="L68" s="41" t="e">
        <f>1000000000/500/PerfPowerST[[#This Row],[Cons. ST]]</f>
        <v>#N/A</v>
      </c>
      <c r="M68" s="41" t="e">
        <f>1000000000/600/PerfPowerST[[#This Row],[Cons. ST]]</f>
        <v>#N/A</v>
      </c>
      <c r="N68" s="41" t="e">
        <f>1000000000/700/PerfPowerST[[#This Row],[Cons. ST]]</f>
        <v>#N/A</v>
      </c>
      <c r="O68" s="41" t="e">
        <f>1000000000/800/PerfPowerST[[#This Row],[Cons. ST]]</f>
        <v>#N/A</v>
      </c>
      <c r="P68" s="41" t="e">
        <f>1000000000/900/PerfPowerST[[#This Row],[Cons. ST]]</f>
        <v>#N/A</v>
      </c>
      <c r="Q68" s="41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  <c r="G69" s="41">
        <f>1000000000/50/PerfPowerST[[#This Row],[Cons. ST]]</f>
        <v>814.39856665852267</v>
      </c>
      <c r="H69" s="41">
        <f>1000000000/100/PerfPowerST[[#This Row],[Cons. ST]]</f>
        <v>407.19928332926133</v>
      </c>
      <c r="I69" s="41">
        <f>1000000000/200/PerfPowerST[[#This Row],[Cons. ST]]</f>
        <v>203.59964166463067</v>
      </c>
      <c r="J69" s="41">
        <f>1000000000/300/PerfPowerST[[#This Row],[Cons. ST]]</f>
        <v>135.73309444308711</v>
      </c>
      <c r="K69" s="41">
        <f>1000000000/400/PerfPowerST[[#This Row],[Cons. ST]]</f>
        <v>101.79982083231533</v>
      </c>
      <c r="L69" s="41">
        <f>1000000000/500/PerfPowerST[[#This Row],[Cons. ST]]</f>
        <v>81.439856665852261</v>
      </c>
      <c r="M69" s="41">
        <f>1000000000/600/PerfPowerST[[#This Row],[Cons. ST]]</f>
        <v>67.866547221543556</v>
      </c>
      <c r="N69" s="41">
        <f>1000000000/700/PerfPowerST[[#This Row],[Cons. ST]]</f>
        <v>58.171326189894479</v>
      </c>
      <c r="O69" s="41">
        <f>1000000000/800/PerfPowerST[[#This Row],[Cons. ST]]</f>
        <v>50.899910416157667</v>
      </c>
      <c r="P69" s="41">
        <f>1000000000/900/PerfPowerST[[#This Row],[Cons. ST]]</f>
        <v>45.24436481436237</v>
      </c>
      <c r="Q69" s="41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  <c r="G70" s="41" t="e">
        <f>1000000000/50/PerfPowerST[[#This Row],[Cons. ST]]</f>
        <v>#N/A</v>
      </c>
      <c r="H70" s="41" t="e">
        <f>1000000000/100/PerfPowerST[[#This Row],[Cons. ST]]</f>
        <v>#N/A</v>
      </c>
      <c r="I70" s="41" t="e">
        <f>1000000000/200/PerfPowerST[[#This Row],[Cons. ST]]</f>
        <v>#N/A</v>
      </c>
      <c r="J70" s="41" t="e">
        <f>1000000000/300/PerfPowerST[[#This Row],[Cons. ST]]</f>
        <v>#N/A</v>
      </c>
      <c r="K70" s="41" t="e">
        <f>1000000000/400/PerfPowerST[[#This Row],[Cons. ST]]</f>
        <v>#N/A</v>
      </c>
      <c r="L70" s="41" t="e">
        <f>1000000000/500/PerfPowerST[[#This Row],[Cons. ST]]</f>
        <v>#N/A</v>
      </c>
      <c r="M70" s="41" t="e">
        <f>1000000000/600/PerfPowerST[[#This Row],[Cons. ST]]</f>
        <v>#N/A</v>
      </c>
      <c r="N70" s="41" t="e">
        <f>1000000000/700/PerfPowerST[[#This Row],[Cons. ST]]</f>
        <v>#N/A</v>
      </c>
      <c r="O70" s="41" t="e">
        <f>1000000000/800/PerfPowerST[[#This Row],[Cons. ST]]</f>
        <v>#N/A</v>
      </c>
      <c r="P70" s="41" t="e">
        <f>1000000000/900/PerfPowerST[[#This Row],[Cons. ST]]</f>
        <v>#N/A</v>
      </c>
      <c r="Q70" s="41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Chart]]="X",PerfPowerST[[#This Row],[ExcludeHere]]="X"),NA(),GeneralTable[[#This Row],[Cons. ST]]),NA())</f>
        <v>12519</v>
      </c>
      <c r="F71" s="19">
        <f>IFERROR(IF(OR(GeneralTable[[#This Row],[Exclude From Chart]]="X",PerfPowerST[[#This Row],[ExcludeHere]]="X"),NA(),GeneralTable[[#This Row],[Dur. ST]]),NA())</f>
        <v>541.62</v>
      </c>
      <c r="G71" s="41">
        <f>1000000000/50/PerfPowerST[[#This Row],[Cons. ST]]</f>
        <v>1597.5716910296348</v>
      </c>
      <c r="H71" s="41">
        <f>1000000000/100/PerfPowerST[[#This Row],[Cons. ST]]</f>
        <v>798.78584551481742</v>
      </c>
      <c r="I71" s="41">
        <f>1000000000/200/PerfPowerST[[#This Row],[Cons. ST]]</f>
        <v>399.39292275740871</v>
      </c>
      <c r="J71" s="41">
        <f>1000000000/300/PerfPowerST[[#This Row],[Cons. ST]]</f>
        <v>266.2619485049392</v>
      </c>
      <c r="K71" s="41">
        <f>1000000000/400/PerfPowerST[[#This Row],[Cons. ST]]</f>
        <v>199.69646137870436</v>
      </c>
      <c r="L71" s="41">
        <f>1000000000/500/PerfPowerST[[#This Row],[Cons. ST]]</f>
        <v>159.7571691029635</v>
      </c>
      <c r="M71" s="41">
        <f>1000000000/600/PerfPowerST[[#This Row],[Cons. ST]]</f>
        <v>133.1309742524696</v>
      </c>
      <c r="N71" s="41">
        <f>1000000000/700/PerfPowerST[[#This Row],[Cons. ST]]</f>
        <v>114.11226364497394</v>
      </c>
      <c r="O71" s="41">
        <f>1000000000/800/PerfPowerST[[#This Row],[Cons. ST]]</f>
        <v>99.848230689352178</v>
      </c>
      <c r="P71" s="41">
        <f>1000000000/900/PerfPowerST[[#This Row],[Cons. ST]]</f>
        <v>88.753982834979709</v>
      </c>
      <c r="Q71" s="41">
        <f>1000000000/1000/PerfPowerST[[#This Row],[Cons. ST]]</f>
        <v>79.878584551481751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  <c r="G72" s="41" t="e">
        <f>1000000000/50/PerfPowerST[[#This Row],[Cons. ST]]</f>
        <v>#N/A</v>
      </c>
      <c r="H72" s="41" t="e">
        <f>1000000000/100/PerfPowerST[[#This Row],[Cons. ST]]</f>
        <v>#N/A</v>
      </c>
      <c r="I72" s="41" t="e">
        <f>1000000000/200/PerfPowerST[[#This Row],[Cons. ST]]</f>
        <v>#N/A</v>
      </c>
      <c r="J72" s="41" t="e">
        <f>1000000000/300/PerfPowerST[[#This Row],[Cons. ST]]</f>
        <v>#N/A</v>
      </c>
      <c r="K72" s="41" t="e">
        <f>1000000000/400/PerfPowerST[[#This Row],[Cons. ST]]</f>
        <v>#N/A</v>
      </c>
      <c r="L72" s="41" t="e">
        <f>1000000000/500/PerfPowerST[[#This Row],[Cons. ST]]</f>
        <v>#N/A</v>
      </c>
      <c r="M72" s="41" t="e">
        <f>1000000000/600/PerfPowerST[[#This Row],[Cons. ST]]</f>
        <v>#N/A</v>
      </c>
      <c r="N72" s="41" t="e">
        <f>1000000000/700/PerfPowerST[[#This Row],[Cons. ST]]</f>
        <v>#N/A</v>
      </c>
      <c r="O72" s="41" t="e">
        <f>1000000000/800/PerfPowerST[[#This Row],[Cons. ST]]</f>
        <v>#N/A</v>
      </c>
      <c r="P72" s="41" t="e">
        <f>1000000000/900/PerfPowerST[[#This Row],[Cons. ST]]</f>
        <v>#N/A</v>
      </c>
      <c r="Q72" s="41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  <c r="G73" s="41" t="e">
        <f>1000000000/50/PerfPowerST[[#This Row],[Cons. ST]]</f>
        <v>#N/A</v>
      </c>
      <c r="H73" s="41" t="e">
        <f>1000000000/100/PerfPowerST[[#This Row],[Cons. ST]]</f>
        <v>#N/A</v>
      </c>
      <c r="I73" s="41" t="e">
        <f>1000000000/200/PerfPowerST[[#This Row],[Cons. ST]]</f>
        <v>#N/A</v>
      </c>
      <c r="J73" s="41" t="e">
        <f>1000000000/300/PerfPowerST[[#This Row],[Cons. ST]]</f>
        <v>#N/A</v>
      </c>
      <c r="K73" s="41" t="e">
        <f>1000000000/400/PerfPowerST[[#This Row],[Cons. ST]]</f>
        <v>#N/A</v>
      </c>
      <c r="L73" s="41" t="e">
        <f>1000000000/500/PerfPowerST[[#This Row],[Cons. ST]]</f>
        <v>#N/A</v>
      </c>
      <c r="M73" s="41" t="e">
        <f>1000000000/600/PerfPowerST[[#This Row],[Cons. ST]]</f>
        <v>#N/A</v>
      </c>
      <c r="N73" s="41" t="e">
        <f>1000000000/700/PerfPowerST[[#This Row],[Cons. ST]]</f>
        <v>#N/A</v>
      </c>
      <c r="O73" s="41" t="e">
        <f>1000000000/800/PerfPowerST[[#This Row],[Cons. ST]]</f>
        <v>#N/A</v>
      </c>
      <c r="P73" s="41" t="e">
        <f>1000000000/900/PerfPowerST[[#This Row],[Cons. ST]]</f>
        <v>#N/A</v>
      </c>
      <c r="Q73" s="41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  <c r="G74" s="41">
        <f>1000000000/50/PerfPowerST[[#This Row],[Cons. ST]]</f>
        <v>1531.1004784688996</v>
      </c>
      <c r="H74" s="41">
        <f>1000000000/100/PerfPowerST[[#This Row],[Cons. ST]]</f>
        <v>765.5502392344498</v>
      </c>
      <c r="I74" s="41">
        <f>1000000000/200/PerfPowerST[[#This Row],[Cons. ST]]</f>
        <v>382.7751196172249</v>
      </c>
      <c r="J74" s="41">
        <f>1000000000/300/PerfPowerST[[#This Row],[Cons. ST]]</f>
        <v>255.18341307814993</v>
      </c>
      <c r="K74" s="41">
        <f>1000000000/400/PerfPowerST[[#This Row],[Cons. ST]]</f>
        <v>191.38755980861245</v>
      </c>
      <c r="L74" s="41">
        <f>1000000000/500/PerfPowerST[[#This Row],[Cons. ST]]</f>
        <v>153.11004784688996</v>
      </c>
      <c r="M74" s="41">
        <f>1000000000/600/PerfPowerST[[#This Row],[Cons. ST]]</f>
        <v>127.59170653907496</v>
      </c>
      <c r="N74" s="41">
        <f>1000000000/700/PerfPowerST[[#This Row],[Cons. ST]]</f>
        <v>109.36431989063568</v>
      </c>
      <c r="O74" s="41">
        <f>1000000000/800/PerfPowerST[[#This Row],[Cons. ST]]</f>
        <v>95.693779904306226</v>
      </c>
      <c r="P74" s="41">
        <f>1000000000/900/PerfPowerST[[#This Row],[Cons. ST]]</f>
        <v>85.061137692716628</v>
      </c>
      <c r="Q74" s="41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  <c r="G75" s="41">
        <f>1000000000/50/PerfPowerST[[#This Row],[Cons. ST]]</f>
        <v>770.65351418002467</v>
      </c>
      <c r="H75" s="41">
        <f>1000000000/100/PerfPowerST[[#This Row],[Cons. ST]]</f>
        <v>385.32675709001234</v>
      </c>
      <c r="I75" s="41">
        <f>1000000000/200/PerfPowerST[[#This Row],[Cons. ST]]</f>
        <v>192.66337854500617</v>
      </c>
      <c r="J75" s="41">
        <f>1000000000/300/PerfPowerST[[#This Row],[Cons. ST]]</f>
        <v>128.44225236333745</v>
      </c>
      <c r="K75" s="41">
        <f>1000000000/400/PerfPowerST[[#This Row],[Cons. ST]]</f>
        <v>96.331689272503084</v>
      </c>
      <c r="L75" s="41">
        <f>1000000000/500/PerfPowerST[[#This Row],[Cons. ST]]</f>
        <v>77.065351418002464</v>
      </c>
      <c r="M75" s="41">
        <f>1000000000/600/PerfPowerST[[#This Row],[Cons. ST]]</f>
        <v>64.221126181668723</v>
      </c>
      <c r="N75" s="41">
        <f>1000000000/700/PerfPowerST[[#This Row],[Cons. ST]]</f>
        <v>55.046679584287482</v>
      </c>
      <c r="O75" s="41">
        <f>1000000000/800/PerfPowerST[[#This Row],[Cons. ST]]</f>
        <v>48.165844636251542</v>
      </c>
      <c r="P75" s="41">
        <f>1000000000/900/PerfPowerST[[#This Row],[Cons. ST]]</f>
        <v>42.814084121112479</v>
      </c>
      <c r="Q75" s="41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  <c r="G76" s="41">
        <f>1000000000/50/PerfPowerST[[#This Row],[Cons. ST]]</f>
        <v>1455.0745725718443</v>
      </c>
      <c r="H76" s="41">
        <f>1000000000/100/PerfPowerST[[#This Row],[Cons. ST]]</f>
        <v>727.53728628592216</v>
      </c>
      <c r="I76" s="41">
        <f>1000000000/200/PerfPowerST[[#This Row],[Cons. ST]]</f>
        <v>363.76864314296108</v>
      </c>
      <c r="J76" s="41">
        <f>1000000000/300/PerfPowerST[[#This Row],[Cons. ST]]</f>
        <v>242.51242876197406</v>
      </c>
      <c r="K76" s="41">
        <f>1000000000/400/PerfPowerST[[#This Row],[Cons. ST]]</f>
        <v>181.88432157148054</v>
      </c>
      <c r="L76" s="41">
        <f>1000000000/500/PerfPowerST[[#This Row],[Cons. ST]]</f>
        <v>145.50745725718443</v>
      </c>
      <c r="M76" s="41">
        <f>1000000000/600/PerfPowerST[[#This Row],[Cons. ST]]</f>
        <v>121.25621438098703</v>
      </c>
      <c r="N76" s="41">
        <f>1000000000/700/PerfPowerST[[#This Row],[Cons. ST]]</f>
        <v>103.93389804084603</v>
      </c>
      <c r="O76" s="41">
        <f>1000000000/800/PerfPowerST[[#This Row],[Cons. ST]]</f>
        <v>90.942160785740271</v>
      </c>
      <c r="P76" s="41">
        <f>1000000000/900/PerfPowerST[[#This Row],[Cons. ST]]</f>
        <v>80.837476253991341</v>
      </c>
      <c r="Q76" s="41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  <c r="G77" s="41">
        <f>1000000000/50/PerfPowerST[[#This Row],[Cons. ST]]</f>
        <v>2738.9231102115268</v>
      </c>
      <c r="H77" s="41">
        <f>1000000000/100/PerfPowerST[[#This Row],[Cons. ST]]</f>
        <v>1369.4615551057634</v>
      </c>
      <c r="I77" s="41">
        <f>1000000000/200/PerfPowerST[[#This Row],[Cons. ST]]</f>
        <v>684.7307775528817</v>
      </c>
      <c r="J77" s="41">
        <f>1000000000/300/PerfPowerST[[#This Row],[Cons. ST]]</f>
        <v>456.48718503525453</v>
      </c>
      <c r="K77" s="41">
        <f>1000000000/400/PerfPowerST[[#This Row],[Cons. ST]]</f>
        <v>342.36538877644085</v>
      </c>
      <c r="L77" s="41">
        <f>1000000000/500/PerfPowerST[[#This Row],[Cons. ST]]</f>
        <v>273.89231102115269</v>
      </c>
      <c r="M77" s="41">
        <f>1000000000/600/PerfPowerST[[#This Row],[Cons. ST]]</f>
        <v>228.24359251762726</v>
      </c>
      <c r="N77" s="41">
        <f>1000000000/700/PerfPowerST[[#This Row],[Cons. ST]]</f>
        <v>195.63736501510908</v>
      </c>
      <c r="O77" s="41">
        <f>1000000000/800/PerfPowerST[[#This Row],[Cons. ST]]</f>
        <v>171.18269438822043</v>
      </c>
      <c r="P77" s="41">
        <f>1000000000/900/PerfPowerST[[#This Row],[Cons. ST]]</f>
        <v>152.16239501175147</v>
      </c>
      <c r="Q77" s="41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  <c r="G78" s="41">
        <f>1000000000/50/PerfPowerST[[#This Row],[Cons. ST]]</f>
        <v>2564.4313373509426</v>
      </c>
      <c r="H78" s="41">
        <f>1000000000/100/PerfPowerST[[#This Row],[Cons. ST]]</f>
        <v>1282.2156686754713</v>
      </c>
      <c r="I78" s="41">
        <f>1000000000/200/PerfPowerST[[#This Row],[Cons. ST]]</f>
        <v>641.10783433773565</v>
      </c>
      <c r="J78" s="41">
        <f>1000000000/300/PerfPowerST[[#This Row],[Cons. ST]]</f>
        <v>427.40522289182377</v>
      </c>
      <c r="K78" s="41">
        <f>1000000000/400/PerfPowerST[[#This Row],[Cons. ST]]</f>
        <v>320.55391716886783</v>
      </c>
      <c r="L78" s="41">
        <f>1000000000/500/PerfPowerST[[#This Row],[Cons. ST]]</f>
        <v>256.44313373509425</v>
      </c>
      <c r="M78" s="41">
        <f>1000000000/600/PerfPowerST[[#This Row],[Cons. ST]]</f>
        <v>213.70261144591188</v>
      </c>
      <c r="N78" s="41">
        <f>1000000000/700/PerfPowerST[[#This Row],[Cons. ST]]</f>
        <v>183.17366695363876</v>
      </c>
      <c r="O78" s="41">
        <f>1000000000/800/PerfPowerST[[#This Row],[Cons. ST]]</f>
        <v>160.27695858443391</v>
      </c>
      <c r="P78" s="41">
        <f>1000000000/900/PerfPowerST[[#This Row],[Cons. ST]]</f>
        <v>142.46840763060791</v>
      </c>
      <c r="Q78" s="41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  <c r="G79" s="41">
        <f>1000000000/50/PerfPowerST[[#This Row],[Cons. ST]]</f>
        <v>997.12727631693099</v>
      </c>
      <c r="H79" s="41">
        <f>1000000000/100/PerfPowerST[[#This Row],[Cons. ST]]</f>
        <v>498.56363815846549</v>
      </c>
      <c r="I79" s="41">
        <f>1000000000/200/PerfPowerST[[#This Row],[Cons. ST]]</f>
        <v>249.28181907923275</v>
      </c>
      <c r="J79" s="41">
        <f>1000000000/300/PerfPowerST[[#This Row],[Cons. ST]]</f>
        <v>166.18787938615517</v>
      </c>
      <c r="K79" s="41">
        <f>1000000000/400/PerfPowerST[[#This Row],[Cons. ST]]</f>
        <v>124.64090953961637</v>
      </c>
      <c r="L79" s="41">
        <f>1000000000/500/PerfPowerST[[#This Row],[Cons. ST]]</f>
        <v>99.712727631693099</v>
      </c>
      <c r="M79" s="41">
        <f>1000000000/600/PerfPowerST[[#This Row],[Cons. ST]]</f>
        <v>83.093939693077587</v>
      </c>
      <c r="N79" s="41">
        <f>1000000000/700/PerfPowerST[[#This Row],[Cons. ST]]</f>
        <v>71.223376879780787</v>
      </c>
      <c r="O79" s="41">
        <f>1000000000/800/PerfPowerST[[#This Row],[Cons. ST]]</f>
        <v>62.320454769808187</v>
      </c>
      <c r="P79" s="41">
        <f>1000000000/900/PerfPowerST[[#This Row],[Cons. ST]]</f>
        <v>55.395959795385046</v>
      </c>
      <c r="Q79" s="41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  <c r="G80" s="41">
        <f>1000000000/50/PerfPowerST[[#This Row],[Cons. ST]]</f>
        <v>2473.7167594310449</v>
      </c>
      <c r="H80" s="41">
        <f>1000000000/100/PerfPowerST[[#This Row],[Cons. ST]]</f>
        <v>1236.8583797155225</v>
      </c>
      <c r="I80" s="41">
        <f>1000000000/200/PerfPowerST[[#This Row],[Cons. ST]]</f>
        <v>618.42918985776123</v>
      </c>
      <c r="J80" s="41">
        <f>1000000000/300/PerfPowerST[[#This Row],[Cons. ST]]</f>
        <v>412.2861265718409</v>
      </c>
      <c r="K80" s="41">
        <f>1000000000/400/PerfPowerST[[#This Row],[Cons. ST]]</f>
        <v>309.21459492888062</v>
      </c>
      <c r="L80" s="41">
        <f>1000000000/500/PerfPowerST[[#This Row],[Cons. ST]]</f>
        <v>247.37167594310452</v>
      </c>
      <c r="M80" s="41">
        <f>1000000000/600/PerfPowerST[[#This Row],[Cons. ST]]</f>
        <v>206.14306328592045</v>
      </c>
      <c r="N80" s="41">
        <f>1000000000/700/PerfPowerST[[#This Row],[Cons. ST]]</f>
        <v>176.69405424507465</v>
      </c>
      <c r="O80" s="41">
        <f>1000000000/800/PerfPowerST[[#This Row],[Cons. ST]]</f>
        <v>154.60729746444031</v>
      </c>
      <c r="P80" s="41">
        <f>1000000000/900/PerfPowerST[[#This Row],[Cons. ST]]</f>
        <v>137.42870885728027</v>
      </c>
      <c r="Q80" s="41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  <c r="G81" s="41" t="e">
        <f>1000000000/50/PerfPowerST[[#This Row],[Cons. ST]]</f>
        <v>#N/A</v>
      </c>
      <c r="H81" s="41" t="e">
        <f>1000000000/100/PerfPowerST[[#This Row],[Cons. ST]]</f>
        <v>#N/A</v>
      </c>
      <c r="I81" s="41" t="e">
        <f>1000000000/200/PerfPowerST[[#This Row],[Cons. ST]]</f>
        <v>#N/A</v>
      </c>
      <c r="J81" s="41" t="e">
        <f>1000000000/300/PerfPowerST[[#This Row],[Cons. ST]]</f>
        <v>#N/A</v>
      </c>
      <c r="K81" s="41" t="e">
        <f>1000000000/400/PerfPowerST[[#This Row],[Cons. ST]]</f>
        <v>#N/A</v>
      </c>
      <c r="L81" s="41" t="e">
        <f>1000000000/500/PerfPowerST[[#This Row],[Cons. ST]]</f>
        <v>#N/A</v>
      </c>
      <c r="M81" s="41" t="e">
        <f>1000000000/600/PerfPowerST[[#This Row],[Cons. ST]]</f>
        <v>#N/A</v>
      </c>
      <c r="N81" s="41" t="e">
        <f>1000000000/700/PerfPowerST[[#This Row],[Cons. ST]]</f>
        <v>#N/A</v>
      </c>
      <c r="O81" s="41" t="e">
        <f>1000000000/800/PerfPowerST[[#This Row],[Cons. ST]]</f>
        <v>#N/A</v>
      </c>
      <c r="P81" s="41" t="e">
        <f>1000000000/900/PerfPowerST[[#This Row],[Cons. ST]]</f>
        <v>#N/A</v>
      </c>
      <c r="Q81" s="41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  <c r="G82" s="41">
        <f>1000000000/50/PerfPowerST[[#This Row],[Cons. ST]]</f>
        <v>2331.763279391876</v>
      </c>
      <c r="H82" s="41">
        <f>1000000000/100/PerfPowerST[[#This Row],[Cons. ST]]</f>
        <v>1165.881639695938</v>
      </c>
      <c r="I82" s="41">
        <f>1000000000/200/PerfPowerST[[#This Row],[Cons. ST]]</f>
        <v>582.94081984796901</v>
      </c>
      <c r="J82" s="41">
        <f>1000000000/300/PerfPowerST[[#This Row],[Cons. ST]]</f>
        <v>388.62721323197934</v>
      </c>
      <c r="K82" s="41">
        <f>1000000000/400/PerfPowerST[[#This Row],[Cons. ST]]</f>
        <v>291.4704099239845</v>
      </c>
      <c r="L82" s="41">
        <f>1000000000/500/PerfPowerST[[#This Row],[Cons. ST]]</f>
        <v>233.17632793918759</v>
      </c>
      <c r="M82" s="41">
        <f>1000000000/600/PerfPowerST[[#This Row],[Cons. ST]]</f>
        <v>194.31360661598967</v>
      </c>
      <c r="N82" s="41">
        <f>1000000000/700/PerfPowerST[[#This Row],[Cons. ST]]</f>
        <v>166.55451995656259</v>
      </c>
      <c r="O82" s="41">
        <f>1000000000/800/PerfPowerST[[#This Row],[Cons. ST]]</f>
        <v>145.73520496199225</v>
      </c>
      <c r="P82" s="41">
        <f>1000000000/900/PerfPowerST[[#This Row],[Cons. ST]]</f>
        <v>129.54240441065977</v>
      </c>
      <c r="Q82" s="41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  <c r="G83" s="41">
        <f>1000000000/50/PerfPowerST[[#This Row],[Cons. ST]]</f>
        <v>2104.1557075223568</v>
      </c>
      <c r="H83" s="41">
        <f>1000000000/100/PerfPowerST[[#This Row],[Cons. ST]]</f>
        <v>1052.0778537611784</v>
      </c>
      <c r="I83" s="41">
        <f>1000000000/200/PerfPowerST[[#This Row],[Cons. ST]]</f>
        <v>526.0389268805892</v>
      </c>
      <c r="J83" s="41">
        <f>1000000000/300/PerfPowerST[[#This Row],[Cons. ST]]</f>
        <v>350.69261792039282</v>
      </c>
      <c r="K83" s="41">
        <f>1000000000/400/PerfPowerST[[#This Row],[Cons. ST]]</f>
        <v>263.0194634402946</v>
      </c>
      <c r="L83" s="41">
        <f>1000000000/500/PerfPowerST[[#This Row],[Cons. ST]]</f>
        <v>210.41557075223565</v>
      </c>
      <c r="M83" s="41">
        <f>1000000000/600/PerfPowerST[[#This Row],[Cons. ST]]</f>
        <v>175.34630896019641</v>
      </c>
      <c r="N83" s="41">
        <f>1000000000/700/PerfPowerST[[#This Row],[Cons. ST]]</f>
        <v>150.29683625159691</v>
      </c>
      <c r="O83" s="41">
        <f>1000000000/800/PerfPowerST[[#This Row],[Cons. ST]]</f>
        <v>131.5097317201473</v>
      </c>
      <c r="P83" s="41">
        <f>1000000000/900/PerfPowerST[[#This Row],[Cons. ST]]</f>
        <v>116.89753930679758</v>
      </c>
      <c r="Q83" s="41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  <c r="G84" s="41">
        <f>1000000000/50/PerfPowerST[[#This Row],[Cons. ST]]</f>
        <v>3149.6658204564496</v>
      </c>
      <c r="H84" s="41">
        <f>1000000000/100/PerfPowerST[[#This Row],[Cons. ST]]</f>
        <v>1574.8329102282248</v>
      </c>
      <c r="I84" s="41">
        <f>1000000000/200/PerfPowerST[[#This Row],[Cons. ST]]</f>
        <v>787.41645511411241</v>
      </c>
      <c r="J84" s="41">
        <f>1000000000/300/PerfPowerST[[#This Row],[Cons. ST]]</f>
        <v>524.94430340940823</v>
      </c>
      <c r="K84" s="41">
        <f>1000000000/400/PerfPowerST[[#This Row],[Cons. ST]]</f>
        <v>393.7082275570562</v>
      </c>
      <c r="L84" s="41">
        <f>1000000000/500/PerfPowerST[[#This Row],[Cons. ST]]</f>
        <v>314.96658204564494</v>
      </c>
      <c r="M84" s="41">
        <f>1000000000/600/PerfPowerST[[#This Row],[Cons. ST]]</f>
        <v>262.47215170470412</v>
      </c>
      <c r="N84" s="41">
        <f>1000000000/700/PerfPowerST[[#This Row],[Cons. ST]]</f>
        <v>224.97613003260355</v>
      </c>
      <c r="O84" s="41">
        <f>1000000000/800/PerfPowerST[[#This Row],[Cons. ST]]</f>
        <v>196.8541137785281</v>
      </c>
      <c r="P84" s="41">
        <f>1000000000/900/PerfPowerST[[#This Row],[Cons. ST]]</f>
        <v>174.98143446980274</v>
      </c>
      <c r="Q84" s="41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  <c r="G85" s="41">
        <f>1000000000/50/PerfPowerST[[#This Row],[Cons. ST]]</f>
        <v>1725.625539257981</v>
      </c>
      <c r="H85" s="41">
        <f>1000000000/100/PerfPowerST[[#This Row],[Cons. ST]]</f>
        <v>862.81276962899051</v>
      </c>
      <c r="I85" s="41">
        <f>1000000000/200/PerfPowerST[[#This Row],[Cons. ST]]</f>
        <v>431.40638481449525</v>
      </c>
      <c r="J85" s="41">
        <f>1000000000/300/PerfPowerST[[#This Row],[Cons. ST]]</f>
        <v>287.60425654299684</v>
      </c>
      <c r="K85" s="41">
        <f>1000000000/400/PerfPowerST[[#This Row],[Cons. ST]]</f>
        <v>215.70319240724763</v>
      </c>
      <c r="L85" s="41">
        <f>1000000000/500/PerfPowerST[[#This Row],[Cons. ST]]</f>
        <v>172.56255392579811</v>
      </c>
      <c r="M85" s="41">
        <f>1000000000/600/PerfPowerST[[#This Row],[Cons. ST]]</f>
        <v>143.80212827149842</v>
      </c>
      <c r="N85" s="41">
        <f>1000000000/700/PerfPowerST[[#This Row],[Cons. ST]]</f>
        <v>123.25896708985579</v>
      </c>
      <c r="O85" s="41">
        <f>1000000000/800/PerfPowerST[[#This Row],[Cons. ST]]</f>
        <v>107.85159620362381</v>
      </c>
      <c r="P85" s="41">
        <f>1000000000/900/PerfPowerST[[#This Row],[Cons. ST]]</f>
        <v>95.868085514332265</v>
      </c>
      <c r="Q85" s="41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  <c r="G86" s="41">
        <f>1000000000/50/PerfPowerST[[#This Row],[Cons. ST]]</f>
        <v>952.97088673941016</v>
      </c>
      <c r="H86" s="41">
        <f>1000000000/100/PerfPowerST[[#This Row],[Cons. ST]]</f>
        <v>476.48544336970508</v>
      </c>
      <c r="I86" s="41">
        <f>1000000000/200/PerfPowerST[[#This Row],[Cons. ST]]</f>
        <v>238.24272168485254</v>
      </c>
      <c r="J86" s="41">
        <f>1000000000/300/PerfPowerST[[#This Row],[Cons. ST]]</f>
        <v>158.82848112323504</v>
      </c>
      <c r="K86" s="41">
        <f>1000000000/400/PerfPowerST[[#This Row],[Cons. ST]]</f>
        <v>119.12136084242627</v>
      </c>
      <c r="L86" s="41">
        <f>1000000000/500/PerfPowerST[[#This Row],[Cons. ST]]</f>
        <v>95.297088673941005</v>
      </c>
      <c r="M86" s="41">
        <f>1000000000/600/PerfPowerST[[#This Row],[Cons. ST]]</f>
        <v>79.414240561617518</v>
      </c>
      <c r="N86" s="41">
        <f>1000000000/700/PerfPowerST[[#This Row],[Cons. ST]]</f>
        <v>68.069349052815014</v>
      </c>
      <c r="O86" s="41">
        <f>1000000000/800/PerfPowerST[[#This Row],[Cons. ST]]</f>
        <v>59.560680421213135</v>
      </c>
      <c r="P86" s="41">
        <f>1000000000/900/PerfPowerST[[#This Row],[Cons. ST]]</f>
        <v>52.942827041078331</v>
      </c>
      <c r="Q86" s="41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  <c r="G87" s="41">
        <f>1000000000/50/PerfPowerST[[#This Row],[Cons. ST]]</f>
        <v>852.56470646410298</v>
      </c>
      <c r="H87" s="41">
        <f>1000000000/100/PerfPowerST[[#This Row],[Cons. ST]]</f>
        <v>426.28235323205149</v>
      </c>
      <c r="I87" s="41">
        <f>1000000000/200/PerfPowerST[[#This Row],[Cons. ST]]</f>
        <v>213.14117661602575</v>
      </c>
      <c r="J87" s="41">
        <f>1000000000/300/PerfPowerST[[#This Row],[Cons. ST]]</f>
        <v>142.09411774401715</v>
      </c>
      <c r="K87" s="41">
        <f>1000000000/400/PerfPowerST[[#This Row],[Cons. ST]]</f>
        <v>106.57058830801287</v>
      </c>
      <c r="L87" s="41">
        <f>1000000000/500/PerfPowerST[[#This Row],[Cons. ST]]</f>
        <v>85.256470646410293</v>
      </c>
      <c r="M87" s="41">
        <f>1000000000/600/PerfPowerST[[#This Row],[Cons. ST]]</f>
        <v>71.047058872008577</v>
      </c>
      <c r="N87" s="41">
        <f>1000000000/700/PerfPowerST[[#This Row],[Cons. ST]]</f>
        <v>60.897479033150212</v>
      </c>
      <c r="O87" s="41">
        <f>1000000000/800/PerfPowerST[[#This Row],[Cons. ST]]</f>
        <v>53.285294154006436</v>
      </c>
      <c r="P87" s="41">
        <f>1000000000/900/PerfPowerST[[#This Row],[Cons. ST]]</f>
        <v>47.364705914672378</v>
      </c>
      <c r="Q87" s="41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Chart]]="X",PerfPowerST[[#This Row],[ExcludeHere]]="X"),NA(),GeneralTable[[#This Row],[Cons. ST]]),NA())</f>
        <v>16480.22</v>
      </c>
      <c r="F88" s="19">
        <f>IFERROR(IF(OR(GeneralTable[[#This Row],[Exclude From Chart]]="X",PerfPowerST[[#This Row],[ExcludeHere]]="X"),NA(),GeneralTable[[#This Row],[Dur. ST]]),NA())</f>
        <v>568.99</v>
      </c>
      <c r="G88" s="41">
        <f>1000000000/50/PerfPowerST[[#This Row],[Cons. ST]]</f>
        <v>1213.5760323587913</v>
      </c>
      <c r="H88" s="41">
        <f>1000000000/100/PerfPowerST[[#This Row],[Cons. ST]]</f>
        <v>606.78801617939564</v>
      </c>
      <c r="I88" s="41">
        <f>1000000000/200/PerfPowerST[[#This Row],[Cons. ST]]</f>
        <v>303.39400808969782</v>
      </c>
      <c r="J88" s="41">
        <f>1000000000/300/PerfPowerST[[#This Row],[Cons. ST]]</f>
        <v>202.26267205979855</v>
      </c>
      <c r="K88" s="41">
        <f>1000000000/400/PerfPowerST[[#This Row],[Cons. ST]]</f>
        <v>151.69700404484891</v>
      </c>
      <c r="L88" s="41">
        <f>1000000000/500/PerfPowerST[[#This Row],[Cons. ST]]</f>
        <v>121.35760323587913</v>
      </c>
      <c r="M88" s="41">
        <f>1000000000/600/PerfPowerST[[#This Row],[Cons. ST]]</f>
        <v>101.13133602989927</v>
      </c>
      <c r="N88" s="41">
        <f>1000000000/700/PerfPowerST[[#This Row],[Cons. ST]]</f>
        <v>86.68400231134224</v>
      </c>
      <c r="O88" s="41">
        <f>1000000000/800/PerfPowerST[[#This Row],[Cons. ST]]</f>
        <v>75.848502022424455</v>
      </c>
      <c r="P88" s="41">
        <f>1000000000/900/PerfPowerST[[#This Row],[Cons. ST]]</f>
        <v>67.420890686599506</v>
      </c>
      <c r="Q88" s="41">
        <f>1000000000/1000/PerfPowerST[[#This Row],[Cons. ST]]</f>
        <v>60.678801617939563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  <c r="G89" s="41" t="e">
        <f>1000000000/50/PerfPowerST[[#This Row],[Cons. ST]]</f>
        <v>#N/A</v>
      </c>
      <c r="H89" s="41" t="e">
        <f>1000000000/100/PerfPowerST[[#This Row],[Cons. ST]]</f>
        <v>#N/A</v>
      </c>
      <c r="I89" s="41" t="e">
        <f>1000000000/200/PerfPowerST[[#This Row],[Cons. ST]]</f>
        <v>#N/A</v>
      </c>
      <c r="J89" s="41" t="e">
        <f>1000000000/300/PerfPowerST[[#This Row],[Cons. ST]]</f>
        <v>#N/A</v>
      </c>
      <c r="K89" s="41" t="e">
        <f>1000000000/400/PerfPowerST[[#This Row],[Cons. ST]]</f>
        <v>#N/A</v>
      </c>
      <c r="L89" s="41" t="e">
        <f>1000000000/500/PerfPowerST[[#This Row],[Cons. ST]]</f>
        <v>#N/A</v>
      </c>
      <c r="M89" s="41" t="e">
        <f>1000000000/600/PerfPowerST[[#This Row],[Cons. ST]]</f>
        <v>#N/A</v>
      </c>
      <c r="N89" s="41" t="e">
        <f>1000000000/700/PerfPowerST[[#This Row],[Cons. ST]]</f>
        <v>#N/A</v>
      </c>
      <c r="O89" s="41" t="e">
        <f>1000000000/800/PerfPowerST[[#This Row],[Cons. ST]]</f>
        <v>#N/A</v>
      </c>
      <c r="P89" s="41" t="e">
        <f>1000000000/900/PerfPowerST[[#This Row],[Cons. ST]]</f>
        <v>#N/A</v>
      </c>
      <c r="Q89" s="41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  <c r="G90" s="41">
        <f>1000000000/50/PerfPowerST[[#This Row],[Cons. ST]]</f>
        <v>411.54803794472912</v>
      </c>
      <c r="H90" s="41">
        <f>1000000000/100/PerfPowerST[[#This Row],[Cons. ST]]</f>
        <v>205.77401897236456</v>
      </c>
      <c r="I90" s="41">
        <f>1000000000/200/PerfPowerST[[#This Row],[Cons. ST]]</f>
        <v>102.88700948618228</v>
      </c>
      <c r="J90" s="41">
        <f>1000000000/300/PerfPowerST[[#This Row],[Cons. ST]]</f>
        <v>68.591339657454853</v>
      </c>
      <c r="K90" s="41">
        <f>1000000000/400/PerfPowerST[[#This Row],[Cons. ST]]</f>
        <v>51.44350474309114</v>
      </c>
      <c r="L90" s="41">
        <f>1000000000/500/PerfPowerST[[#This Row],[Cons. ST]]</f>
        <v>41.154803794472912</v>
      </c>
      <c r="M90" s="41">
        <f>1000000000/600/PerfPowerST[[#This Row],[Cons. ST]]</f>
        <v>34.295669828727426</v>
      </c>
      <c r="N90" s="41">
        <f>1000000000/700/PerfPowerST[[#This Row],[Cons. ST]]</f>
        <v>29.39628842462351</v>
      </c>
      <c r="O90" s="41">
        <f>1000000000/800/PerfPowerST[[#This Row],[Cons. ST]]</f>
        <v>25.72175237154557</v>
      </c>
      <c r="P90" s="41">
        <f>1000000000/900/PerfPowerST[[#This Row],[Cons. ST]]</f>
        <v>22.863779885818282</v>
      </c>
      <c r="Q90" s="41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  <c r="G91" s="41" t="e">
        <f>1000000000/50/PerfPowerST[[#This Row],[Cons. ST]]</f>
        <v>#N/A</v>
      </c>
      <c r="H91" s="41" t="e">
        <f>1000000000/100/PerfPowerST[[#This Row],[Cons. ST]]</f>
        <v>#N/A</v>
      </c>
      <c r="I91" s="41" t="e">
        <f>1000000000/200/PerfPowerST[[#This Row],[Cons. ST]]</f>
        <v>#N/A</v>
      </c>
      <c r="J91" s="41" t="e">
        <f>1000000000/300/PerfPowerST[[#This Row],[Cons. ST]]</f>
        <v>#N/A</v>
      </c>
      <c r="K91" s="41" t="e">
        <f>1000000000/400/PerfPowerST[[#This Row],[Cons. ST]]</f>
        <v>#N/A</v>
      </c>
      <c r="L91" s="41" t="e">
        <f>1000000000/500/PerfPowerST[[#This Row],[Cons. ST]]</f>
        <v>#N/A</v>
      </c>
      <c r="M91" s="41" t="e">
        <f>1000000000/600/PerfPowerST[[#This Row],[Cons. ST]]</f>
        <v>#N/A</v>
      </c>
      <c r="N91" s="41" t="e">
        <f>1000000000/700/PerfPowerST[[#This Row],[Cons. ST]]</f>
        <v>#N/A</v>
      </c>
      <c r="O91" s="41" t="e">
        <f>1000000000/800/PerfPowerST[[#This Row],[Cons. ST]]</f>
        <v>#N/A</v>
      </c>
      <c r="P91" s="41" t="e">
        <f>1000000000/900/PerfPowerST[[#This Row],[Cons. ST]]</f>
        <v>#N/A</v>
      </c>
      <c r="Q91" s="41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  <c r="G92" s="41" t="e">
        <f>1000000000/50/PerfPowerST[[#This Row],[Cons. ST]]</f>
        <v>#N/A</v>
      </c>
      <c r="H92" s="41" t="e">
        <f>1000000000/100/PerfPowerST[[#This Row],[Cons. ST]]</f>
        <v>#N/A</v>
      </c>
      <c r="I92" s="41" t="e">
        <f>1000000000/200/PerfPowerST[[#This Row],[Cons. ST]]</f>
        <v>#N/A</v>
      </c>
      <c r="J92" s="41" t="e">
        <f>1000000000/300/PerfPowerST[[#This Row],[Cons. ST]]</f>
        <v>#N/A</v>
      </c>
      <c r="K92" s="41" t="e">
        <f>1000000000/400/PerfPowerST[[#This Row],[Cons. ST]]</f>
        <v>#N/A</v>
      </c>
      <c r="L92" s="41" t="e">
        <f>1000000000/500/PerfPowerST[[#This Row],[Cons. ST]]</f>
        <v>#N/A</v>
      </c>
      <c r="M92" s="41" t="e">
        <f>1000000000/600/PerfPowerST[[#This Row],[Cons. ST]]</f>
        <v>#N/A</v>
      </c>
      <c r="N92" s="41" t="e">
        <f>1000000000/700/PerfPowerST[[#This Row],[Cons. ST]]</f>
        <v>#N/A</v>
      </c>
      <c r="O92" s="41" t="e">
        <f>1000000000/800/PerfPowerST[[#This Row],[Cons. ST]]</f>
        <v>#N/A</v>
      </c>
      <c r="P92" s="41" t="e">
        <f>1000000000/900/PerfPowerST[[#This Row],[Cons. ST]]</f>
        <v>#N/A</v>
      </c>
      <c r="Q92" s="41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  <c r="G93" s="41">
        <f>1000000000/50/PerfPowerST[[#This Row],[Cons. ST]]</f>
        <v>743.57735063389964</v>
      </c>
      <c r="H93" s="41">
        <f>1000000000/100/PerfPowerST[[#This Row],[Cons. ST]]</f>
        <v>371.78867531694982</v>
      </c>
      <c r="I93" s="41">
        <f>1000000000/200/PerfPowerST[[#This Row],[Cons. ST]]</f>
        <v>185.89433765847491</v>
      </c>
      <c r="J93" s="41">
        <f>1000000000/300/PerfPowerST[[#This Row],[Cons. ST]]</f>
        <v>123.92955843898329</v>
      </c>
      <c r="K93" s="41">
        <f>1000000000/400/PerfPowerST[[#This Row],[Cons. ST]]</f>
        <v>92.947168829237455</v>
      </c>
      <c r="L93" s="41">
        <f>1000000000/500/PerfPowerST[[#This Row],[Cons. ST]]</f>
        <v>74.357735063389967</v>
      </c>
      <c r="M93" s="41">
        <f>1000000000/600/PerfPowerST[[#This Row],[Cons. ST]]</f>
        <v>61.964779219491646</v>
      </c>
      <c r="N93" s="41">
        <f>1000000000/700/PerfPowerST[[#This Row],[Cons. ST]]</f>
        <v>53.112667902421407</v>
      </c>
      <c r="O93" s="41">
        <f>1000000000/800/PerfPowerST[[#This Row],[Cons. ST]]</f>
        <v>46.473584414618728</v>
      </c>
      <c r="P93" s="41">
        <f>1000000000/900/PerfPowerST[[#This Row],[Cons. ST]]</f>
        <v>41.309852812994421</v>
      </c>
      <c r="Q93" s="41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  <c r="G94" s="41">
        <f>1000000000/50/PerfPowerST[[#This Row],[Cons. ST]]</f>
        <v>689.9168650177653</v>
      </c>
      <c r="H94" s="41">
        <f>1000000000/100/PerfPowerST[[#This Row],[Cons. ST]]</f>
        <v>344.95843250888265</v>
      </c>
      <c r="I94" s="41">
        <f>1000000000/200/PerfPowerST[[#This Row],[Cons. ST]]</f>
        <v>172.47921625444133</v>
      </c>
      <c r="J94" s="41">
        <f>1000000000/300/PerfPowerST[[#This Row],[Cons. ST]]</f>
        <v>114.98614416962756</v>
      </c>
      <c r="K94" s="41">
        <f>1000000000/400/PerfPowerST[[#This Row],[Cons. ST]]</f>
        <v>86.239608127220663</v>
      </c>
      <c r="L94" s="41">
        <f>1000000000/500/PerfPowerST[[#This Row],[Cons. ST]]</f>
        <v>68.991686501776542</v>
      </c>
      <c r="M94" s="41">
        <f>1000000000/600/PerfPowerST[[#This Row],[Cons. ST]]</f>
        <v>57.493072084813782</v>
      </c>
      <c r="N94" s="41">
        <f>1000000000/700/PerfPowerST[[#This Row],[Cons. ST]]</f>
        <v>49.27977607269753</v>
      </c>
      <c r="O94" s="41">
        <f>1000000000/800/PerfPowerST[[#This Row],[Cons. ST]]</f>
        <v>43.119804063610331</v>
      </c>
      <c r="P94" s="41">
        <f>1000000000/900/PerfPowerST[[#This Row],[Cons. ST]]</f>
        <v>38.328714723209181</v>
      </c>
      <c r="Q94" s="41">
        <f>1000000000/1000/PerfPowerST[[#This Row],[Cons. ST]]</f>
        <v>34.495843250888271</v>
      </c>
    </row>
    <row r="95" spans="2:17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  <c r="G95" s="41" t="e">
        <f>1000000000/50/PerfPowerST[[#This Row],[Cons. ST]]</f>
        <v>#N/A</v>
      </c>
      <c r="H95" s="41" t="e">
        <f>1000000000/100/PerfPowerST[[#This Row],[Cons. ST]]</f>
        <v>#N/A</v>
      </c>
      <c r="I95" s="41" t="e">
        <f>1000000000/200/PerfPowerST[[#This Row],[Cons. ST]]</f>
        <v>#N/A</v>
      </c>
      <c r="J95" s="41" t="e">
        <f>1000000000/300/PerfPowerST[[#This Row],[Cons. ST]]</f>
        <v>#N/A</v>
      </c>
      <c r="K95" s="41" t="e">
        <f>1000000000/400/PerfPowerST[[#This Row],[Cons. ST]]</f>
        <v>#N/A</v>
      </c>
      <c r="L95" s="41" t="e">
        <f>1000000000/500/PerfPowerST[[#This Row],[Cons. ST]]</f>
        <v>#N/A</v>
      </c>
      <c r="M95" s="41" t="e">
        <f>1000000000/600/PerfPowerST[[#This Row],[Cons. ST]]</f>
        <v>#N/A</v>
      </c>
      <c r="N95" s="41" t="e">
        <f>1000000000/700/PerfPowerST[[#This Row],[Cons. ST]]</f>
        <v>#N/A</v>
      </c>
      <c r="O95" s="41" t="e">
        <f>1000000000/800/PerfPowerST[[#This Row],[Cons. ST]]</f>
        <v>#N/A</v>
      </c>
      <c r="P95" s="41" t="e">
        <f>1000000000/900/PerfPowerST[[#This Row],[Cons. ST]]</f>
        <v>#N/A</v>
      </c>
      <c r="Q95" s="41" t="e">
        <f>1000000000/1000/PerfPowerST[[#This Row],[Cons. ST]]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  <c r="G96" s="41" t="e">
        <f>1000000000/50/PerfPowerST[[#This Row],[Cons. ST]]</f>
        <v>#N/A</v>
      </c>
      <c r="H96" s="41" t="e">
        <f>1000000000/100/PerfPowerST[[#This Row],[Cons. ST]]</f>
        <v>#N/A</v>
      </c>
      <c r="I96" s="41" t="e">
        <f>1000000000/200/PerfPowerST[[#This Row],[Cons. ST]]</f>
        <v>#N/A</v>
      </c>
      <c r="J96" s="41" t="e">
        <f>1000000000/300/PerfPowerST[[#This Row],[Cons. ST]]</f>
        <v>#N/A</v>
      </c>
      <c r="K96" s="41" t="e">
        <f>1000000000/400/PerfPowerST[[#This Row],[Cons. ST]]</f>
        <v>#N/A</v>
      </c>
      <c r="L96" s="41" t="e">
        <f>1000000000/500/PerfPowerST[[#This Row],[Cons. ST]]</f>
        <v>#N/A</v>
      </c>
      <c r="M96" s="41" t="e">
        <f>1000000000/600/PerfPowerST[[#This Row],[Cons. ST]]</f>
        <v>#N/A</v>
      </c>
      <c r="N96" s="41" t="e">
        <f>1000000000/700/PerfPowerST[[#This Row],[Cons. ST]]</f>
        <v>#N/A</v>
      </c>
      <c r="O96" s="41" t="e">
        <f>1000000000/800/PerfPowerST[[#This Row],[Cons. ST]]</f>
        <v>#N/A</v>
      </c>
      <c r="P96" s="41" t="e">
        <f>1000000000/900/PerfPowerST[[#This Row],[Cons. ST]]</f>
        <v>#N/A</v>
      </c>
      <c r="Q96" s="41" t="e">
        <f>1000000000/1000/PerfPowerST[[#This Row],[Cons. ST]]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Chart]]="X",PerfPowerST[[#This Row],[ExcludeHere]]="X"),NA(),GeneralTable[[#This Row],[Cons. ST]]),NA())</f>
        <v>2101</v>
      </c>
      <c r="F97" s="23">
        <f>IFERROR(IF(OR(GeneralTable[[#This Row],[Exclude From Chart]]="X",PerfPowerST[[#This Row],[ExcludeHere]]="X"),NA(),GeneralTable[[#This Row],[Dur. ST]]),NA())</f>
        <v>553</v>
      </c>
      <c r="G97" s="41">
        <f>1000000000/50/PerfPowerST[[#This Row],[Cons. ST]]</f>
        <v>9519.2765349833408</v>
      </c>
      <c r="H97" s="41">
        <f>1000000000/100/PerfPowerST[[#This Row],[Cons. ST]]</f>
        <v>4759.6382674916704</v>
      </c>
      <c r="I97" s="41">
        <f>1000000000/200/PerfPowerST[[#This Row],[Cons. ST]]</f>
        <v>2379.8191337458352</v>
      </c>
      <c r="J97" s="41">
        <f>1000000000/300/PerfPowerST[[#This Row],[Cons. ST]]</f>
        <v>1586.5460891638902</v>
      </c>
      <c r="K97" s="41">
        <f>1000000000/400/PerfPowerST[[#This Row],[Cons. ST]]</f>
        <v>1189.9095668729176</v>
      </c>
      <c r="L97" s="41">
        <f>1000000000/500/PerfPowerST[[#This Row],[Cons. ST]]</f>
        <v>951.92765349833417</v>
      </c>
      <c r="M97" s="41">
        <f>1000000000/600/PerfPowerST[[#This Row],[Cons. ST]]</f>
        <v>793.2730445819451</v>
      </c>
      <c r="N97" s="41">
        <f>1000000000/700/PerfPowerST[[#This Row],[Cons. ST]]</f>
        <v>679.94832392738158</v>
      </c>
      <c r="O97" s="41">
        <f>1000000000/800/PerfPowerST[[#This Row],[Cons. ST]]</f>
        <v>594.9547834364588</v>
      </c>
      <c r="P97" s="41">
        <f>1000000000/900/PerfPowerST[[#This Row],[Cons. ST]]</f>
        <v>528.8486963879634</v>
      </c>
      <c r="Q97" s="41">
        <f>1000000000/1000/PerfPowerST[[#This Row],[Cons. ST]]</f>
        <v>475.96382674916708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Row],[CPU]]&amp; " [" &amp; GeneralTable[[#This Row],[Ref.]] &amp; "]"),NA())</f>
        <v>i7 11800H (TigerLake-8C) [95]</v>
      </c>
      <c r="D98" s="21"/>
      <c r="E98" s="22">
        <f>IFERROR(IF(OR(GeneralTable[[#This Row],[Exclude From Chart]]="X",PerfPowerST[[#This Row],[ExcludeHere]]="X"),NA(),GeneralTable[[#This Row],[Cons. ST]]),NA())</f>
        <v>14109</v>
      </c>
      <c r="F98" s="23">
        <f>IFERROR(IF(OR(GeneralTable[[#This Row],[Exclude From Chart]]="X",PerfPowerST[[#This Row],[ExcludeHere]]="X"),NA(),GeneralTable[[#This Row],[Dur. ST]]),NA())</f>
        <v>555.16999999999996</v>
      </c>
      <c r="G98" s="41">
        <f>1000000000/50/PerfPowerST[[#This Row],[Cons. ST]]</f>
        <v>1417.5349067970799</v>
      </c>
      <c r="H98" s="41">
        <f>1000000000/100/PerfPowerST[[#This Row],[Cons. ST]]</f>
        <v>708.76745339853994</v>
      </c>
      <c r="I98" s="41">
        <f>1000000000/200/PerfPowerST[[#This Row],[Cons. ST]]</f>
        <v>354.38372669926997</v>
      </c>
      <c r="J98" s="41">
        <f>1000000000/300/PerfPowerST[[#This Row],[Cons. ST]]</f>
        <v>236.25581779951332</v>
      </c>
      <c r="K98" s="41">
        <f>1000000000/400/PerfPowerST[[#This Row],[Cons. ST]]</f>
        <v>177.19186334963499</v>
      </c>
      <c r="L98" s="41">
        <f>1000000000/500/PerfPowerST[[#This Row],[Cons. ST]]</f>
        <v>141.75349067970799</v>
      </c>
      <c r="M98" s="41">
        <f>1000000000/600/PerfPowerST[[#This Row],[Cons. ST]]</f>
        <v>118.12790889975666</v>
      </c>
      <c r="N98" s="41">
        <f>1000000000/700/PerfPowerST[[#This Row],[Cons. ST]]</f>
        <v>101.25249334264856</v>
      </c>
      <c r="O98" s="41">
        <f>1000000000/800/PerfPowerST[[#This Row],[Cons. ST]]</f>
        <v>88.595931674817493</v>
      </c>
      <c r="P98" s="41">
        <f>1000000000/900/PerfPowerST[[#This Row],[Cons. ST]]</f>
        <v>78.751939266504436</v>
      </c>
      <c r="Q98" s="41">
        <f>1000000000/1000/PerfPowerST[[#This Row],[Cons. ST]]</f>
        <v>70.876745339853997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Row],[CPU]]&amp; " [" &amp; GeneralTable[[#This Row],[Ref.]] &amp; "]"),NA())</f>
        <v>R5 5600G (Cezanne) [96]</v>
      </c>
      <c r="D99" s="21"/>
      <c r="E99" s="22">
        <f>IFERROR(IF(OR(GeneralTable[[#This Row],[Exclude From Chart]]="X",PerfPowerST[[#This Row],[ExcludeHere]]="X"),NA(),GeneralTable[[#This Row],[Cons. ST]]),NA())</f>
        <v>9989</v>
      </c>
      <c r="F99" s="23">
        <f>IFERROR(IF(OR(GeneralTable[[#This Row],[Exclude From Chart]]="X",PerfPowerST[[#This Row],[ExcludeHere]]="X"),NA(),GeneralTable[[#This Row],[Dur. ST]]),NA())</f>
        <v>563.46</v>
      </c>
      <c r="G99" s="41">
        <f>1000000000/50/PerfPowerST[[#This Row],[Cons. ST]]</f>
        <v>2002.2024226649314</v>
      </c>
      <c r="H99" s="41">
        <f>1000000000/100/PerfPowerST[[#This Row],[Cons. ST]]</f>
        <v>1001.1012113324657</v>
      </c>
      <c r="I99" s="41">
        <f>1000000000/200/PerfPowerST[[#This Row],[Cons. ST]]</f>
        <v>500.55060566623285</v>
      </c>
      <c r="J99" s="41">
        <f>1000000000/300/PerfPowerST[[#This Row],[Cons. ST]]</f>
        <v>333.70040377748859</v>
      </c>
      <c r="K99" s="41">
        <f>1000000000/400/PerfPowerST[[#This Row],[Cons. ST]]</f>
        <v>250.27530283311643</v>
      </c>
      <c r="L99" s="41">
        <f>1000000000/500/PerfPowerST[[#This Row],[Cons. ST]]</f>
        <v>200.22024226649313</v>
      </c>
      <c r="M99" s="41">
        <f>1000000000/600/PerfPowerST[[#This Row],[Cons. ST]]</f>
        <v>166.85020188874429</v>
      </c>
      <c r="N99" s="41">
        <f>1000000000/700/PerfPowerST[[#This Row],[Cons. ST]]</f>
        <v>143.01445876178082</v>
      </c>
      <c r="O99" s="41">
        <f>1000000000/800/PerfPowerST[[#This Row],[Cons. ST]]</f>
        <v>125.13765141655821</v>
      </c>
      <c r="P99" s="41">
        <f>1000000000/900/PerfPowerST[[#This Row],[Cons. ST]]</f>
        <v>111.23346792582952</v>
      </c>
      <c r="Q99" s="41">
        <f>1000000000/1000/PerfPowerST[[#This Row],[Cons. ST]]</f>
        <v>100.11012113324657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Row],[CPU]]&amp; " [" &amp; GeneralTable[[#This Row],[Ref.]] &amp; "]"),NA())</f>
        <v>Apple M1 Max [97]</v>
      </c>
      <c r="D100" s="21"/>
      <c r="E100" s="22">
        <f>IFERROR(IF(OR(GeneralTable[[#This Row],[Exclude From Chart]]="X",PerfPowerST[[#This Row],[ExcludeHere]]="X"),NA(),GeneralTable[[#This Row],[Cons. ST]]),NA())</f>
        <v>6083</v>
      </c>
      <c r="F100" s="23">
        <f>IFERROR(IF(OR(GeneralTable[[#This Row],[Exclude From Chart]]="X",PerfPowerST[[#This Row],[ExcludeHere]]="X"),NA(),GeneralTable[[#This Row],[Dur. ST]]),NA())</f>
        <v>553</v>
      </c>
      <c r="G100" s="41">
        <f>1000000000/50/PerfPowerST[[#This Row],[Cons. ST]]</f>
        <v>3287.851389117212</v>
      </c>
      <c r="H100" s="41">
        <f>1000000000/100/PerfPowerST[[#This Row],[Cons. ST]]</f>
        <v>1643.925694558606</v>
      </c>
      <c r="I100" s="41">
        <f>1000000000/200/PerfPowerST[[#This Row],[Cons. ST]]</f>
        <v>821.96284727930299</v>
      </c>
      <c r="J100" s="41">
        <f>1000000000/300/PerfPowerST[[#This Row],[Cons. ST]]</f>
        <v>547.97523151953533</v>
      </c>
      <c r="K100" s="41">
        <f>1000000000/400/PerfPowerST[[#This Row],[Cons. ST]]</f>
        <v>410.9814236396515</v>
      </c>
      <c r="L100" s="41">
        <f>1000000000/500/PerfPowerST[[#This Row],[Cons. ST]]</f>
        <v>328.78513891172116</v>
      </c>
      <c r="M100" s="41">
        <f>1000000000/600/PerfPowerST[[#This Row],[Cons. ST]]</f>
        <v>273.98761575976766</v>
      </c>
      <c r="N100" s="41">
        <f>1000000000/700/PerfPowerST[[#This Row],[Cons. ST]]</f>
        <v>234.84652779408657</v>
      </c>
      <c r="O100" s="41">
        <f>1000000000/800/PerfPowerST[[#This Row],[Cons. ST]]</f>
        <v>205.49071181982575</v>
      </c>
      <c r="P100" s="41">
        <f>1000000000/900/PerfPowerST[[#This Row],[Cons. ST]]</f>
        <v>182.65841050651176</v>
      </c>
      <c r="Q100" s="41">
        <f>1000000000/1000/PerfPowerST[[#This Row],[Cons. ST]]</f>
        <v>164.39256945586058</v>
      </c>
    </row>
    <row r="101" spans="2:17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Chart]]="X",PerfPowerST[[#This Row],[ExcludeHere]]="X"),NA(),GeneralTable[[#This Row],[Cons. ST]]),NA())</f>
        <v>#N/A</v>
      </c>
      <c r="F101" s="23" t="e">
        <f>IFERROR(IF(OR(GeneralTable[[#This Row],[Exclude From Chart]]="X",PerfPowerST[[#This Row],[ExcludeHere]]="X"),NA(),GeneralTable[[#This Row],[Dur. ST]]),NA())</f>
        <v>#N/A</v>
      </c>
      <c r="G101" s="41" t="e">
        <f>1000000000/50/PerfPowerST[[#This Row],[Cons. ST]]</f>
        <v>#N/A</v>
      </c>
      <c r="H101" s="41" t="e">
        <f>1000000000/100/PerfPowerST[[#This Row],[Cons. ST]]</f>
        <v>#N/A</v>
      </c>
      <c r="I101" s="41" t="e">
        <f>1000000000/200/PerfPowerST[[#This Row],[Cons. ST]]</f>
        <v>#N/A</v>
      </c>
      <c r="J101" s="41" t="e">
        <f>1000000000/300/PerfPowerST[[#This Row],[Cons. ST]]</f>
        <v>#N/A</v>
      </c>
      <c r="K101" s="41" t="e">
        <f>1000000000/400/PerfPowerST[[#This Row],[Cons. ST]]</f>
        <v>#N/A</v>
      </c>
      <c r="L101" s="41" t="e">
        <f>1000000000/500/PerfPowerST[[#This Row],[Cons. ST]]</f>
        <v>#N/A</v>
      </c>
      <c r="M101" s="41" t="e">
        <f>1000000000/600/PerfPowerST[[#This Row],[Cons. ST]]</f>
        <v>#N/A</v>
      </c>
      <c r="N101" s="41" t="e">
        <f>1000000000/700/PerfPowerST[[#This Row],[Cons. ST]]</f>
        <v>#N/A</v>
      </c>
      <c r="O101" s="41" t="e">
        <f>1000000000/800/PerfPowerST[[#This Row],[Cons. ST]]</f>
        <v>#N/A</v>
      </c>
      <c r="P101" s="41" t="e">
        <f>1000000000/900/PerfPowerST[[#This Row],[Cons. ST]]</f>
        <v>#N/A</v>
      </c>
      <c r="Q101" s="41" t="e">
        <f>1000000000/1000/PerfPowerST[[#This Row],[Cons. ST]]</f>
        <v>#N/A</v>
      </c>
    </row>
    <row r="102" spans="2:17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  <c r="G102" s="41" t="e">
        <f>1000000000/50/PerfPowerST[[#This Row],[Cons. ST]]</f>
        <v>#N/A</v>
      </c>
      <c r="H102" s="41" t="e">
        <f>1000000000/100/PerfPowerST[[#This Row],[Cons. ST]]</f>
        <v>#N/A</v>
      </c>
      <c r="I102" s="41" t="e">
        <f>1000000000/200/PerfPowerST[[#This Row],[Cons. ST]]</f>
        <v>#N/A</v>
      </c>
      <c r="J102" s="41" t="e">
        <f>1000000000/300/PerfPowerST[[#This Row],[Cons. ST]]</f>
        <v>#N/A</v>
      </c>
      <c r="K102" s="41" t="e">
        <f>1000000000/400/PerfPowerST[[#This Row],[Cons. ST]]</f>
        <v>#N/A</v>
      </c>
      <c r="L102" s="41" t="e">
        <f>1000000000/500/PerfPowerST[[#This Row],[Cons. ST]]</f>
        <v>#N/A</v>
      </c>
      <c r="M102" s="41" t="e">
        <f>1000000000/600/PerfPowerST[[#This Row],[Cons. ST]]</f>
        <v>#N/A</v>
      </c>
      <c r="N102" s="41" t="e">
        <f>1000000000/700/PerfPowerST[[#This Row],[Cons. ST]]</f>
        <v>#N/A</v>
      </c>
      <c r="O102" s="41" t="e">
        <f>1000000000/800/PerfPowerST[[#This Row],[Cons. ST]]</f>
        <v>#N/A</v>
      </c>
      <c r="P102" s="41" t="e">
        <f>1000000000/900/PerfPowerST[[#This Row],[Cons. ST]]</f>
        <v>#N/A</v>
      </c>
      <c r="Q102" s="41" t="e">
        <f>1000000000/1000/PerfPowerST[[#This Row],[Cons. ST]]</f>
        <v>#N/A</v>
      </c>
    </row>
    <row r="103" spans="2:17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Chart]]="X",PerfPowerST[[#This Row],[ExcludeHere]]="X"),NA(),GeneralTable[[#This Row],[Cons. ST]]),NA())</f>
        <v>#N/A</v>
      </c>
      <c r="F103" s="23" t="e">
        <f>IFERROR(IF(OR(GeneralTable[[#This Row],[Exclude From Chart]]="X",PerfPowerST[[#This Row],[ExcludeHere]]="X"),NA(),GeneralTable[[#This Row],[Dur. ST]]),NA())</f>
        <v>#N/A</v>
      </c>
      <c r="G103" s="41" t="e">
        <f>1000000000/50/PerfPowerST[[#This Row],[Cons. ST]]</f>
        <v>#N/A</v>
      </c>
      <c r="H103" s="41" t="e">
        <f>1000000000/100/PerfPowerST[[#This Row],[Cons. ST]]</f>
        <v>#N/A</v>
      </c>
      <c r="I103" s="41" t="e">
        <f>1000000000/200/PerfPowerST[[#This Row],[Cons. ST]]</f>
        <v>#N/A</v>
      </c>
      <c r="J103" s="41" t="e">
        <f>1000000000/300/PerfPowerST[[#This Row],[Cons. ST]]</f>
        <v>#N/A</v>
      </c>
      <c r="K103" s="41" t="e">
        <f>1000000000/400/PerfPowerST[[#This Row],[Cons. ST]]</f>
        <v>#N/A</v>
      </c>
      <c r="L103" s="41" t="e">
        <f>1000000000/500/PerfPowerST[[#This Row],[Cons. ST]]</f>
        <v>#N/A</v>
      </c>
      <c r="M103" s="41" t="e">
        <f>1000000000/600/PerfPowerST[[#This Row],[Cons. ST]]</f>
        <v>#N/A</v>
      </c>
      <c r="N103" s="41" t="e">
        <f>1000000000/700/PerfPowerST[[#This Row],[Cons. ST]]</f>
        <v>#N/A</v>
      </c>
      <c r="O103" s="41" t="e">
        <f>1000000000/800/PerfPowerST[[#This Row],[Cons. ST]]</f>
        <v>#N/A</v>
      </c>
      <c r="P103" s="41" t="e">
        <f>1000000000/900/PerfPowerST[[#This Row],[Cons. ST]]</f>
        <v>#N/A</v>
      </c>
      <c r="Q103" s="41" t="e">
        <f>1000000000/1000/PerfPowerST[[#This Row],[Cons. ST]]</f>
        <v>#N/A</v>
      </c>
    </row>
    <row r="104" spans="2:17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  <c r="G104" s="41" t="e">
        <f>1000000000/50/PerfPowerST[[#This Row],[Cons. ST]]</f>
        <v>#N/A</v>
      </c>
      <c r="H104" s="41" t="e">
        <f>1000000000/100/PerfPowerST[[#This Row],[Cons. ST]]</f>
        <v>#N/A</v>
      </c>
      <c r="I104" s="41" t="e">
        <f>1000000000/200/PerfPowerST[[#This Row],[Cons. ST]]</f>
        <v>#N/A</v>
      </c>
      <c r="J104" s="41" t="e">
        <f>1000000000/300/PerfPowerST[[#This Row],[Cons. ST]]</f>
        <v>#N/A</v>
      </c>
      <c r="K104" s="41" t="e">
        <f>1000000000/400/PerfPowerST[[#This Row],[Cons. ST]]</f>
        <v>#N/A</v>
      </c>
      <c r="L104" s="41" t="e">
        <f>1000000000/500/PerfPowerST[[#This Row],[Cons. ST]]</f>
        <v>#N/A</v>
      </c>
      <c r="M104" s="41" t="e">
        <f>1000000000/600/PerfPowerST[[#This Row],[Cons. ST]]</f>
        <v>#N/A</v>
      </c>
      <c r="N104" s="41" t="e">
        <f>1000000000/700/PerfPowerST[[#This Row],[Cons. ST]]</f>
        <v>#N/A</v>
      </c>
      <c r="O104" s="41" t="e">
        <f>1000000000/800/PerfPowerST[[#This Row],[Cons. ST]]</f>
        <v>#N/A</v>
      </c>
      <c r="P104" s="41" t="e">
        <f>1000000000/900/PerfPowerST[[#This Row],[Cons. ST]]</f>
        <v>#N/A</v>
      </c>
      <c r="Q104" s="41" t="e">
        <f>1000000000/1000/PerfPowerST[[#This Row],[Cons. ST]]</f>
        <v>#N/A</v>
      </c>
    </row>
    <row r="105" spans="2:17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  <c r="G105" s="41" t="e">
        <f>1000000000/50/PerfPowerST[[#This Row],[Cons. ST]]</f>
        <v>#N/A</v>
      </c>
      <c r="H105" s="41" t="e">
        <f>1000000000/100/PerfPowerST[[#This Row],[Cons. ST]]</f>
        <v>#N/A</v>
      </c>
      <c r="I105" s="41" t="e">
        <f>1000000000/200/PerfPowerST[[#This Row],[Cons. ST]]</f>
        <v>#N/A</v>
      </c>
      <c r="J105" s="41" t="e">
        <f>1000000000/300/PerfPowerST[[#This Row],[Cons. ST]]</f>
        <v>#N/A</v>
      </c>
      <c r="K105" s="41" t="e">
        <f>1000000000/400/PerfPowerST[[#This Row],[Cons. ST]]</f>
        <v>#N/A</v>
      </c>
      <c r="L105" s="41" t="e">
        <f>1000000000/500/PerfPowerST[[#This Row],[Cons. ST]]</f>
        <v>#N/A</v>
      </c>
      <c r="M105" s="41" t="e">
        <f>1000000000/600/PerfPowerST[[#This Row],[Cons. ST]]</f>
        <v>#N/A</v>
      </c>
      <c r="N105" s="41" t="e">
        <f>1000000000/700/PerfPowerST[[#This Row],[Cons. ST]]</f>
        <v>#N/A</v>
      </c>
      <c r="O105" s="41" t="e">
        <f>1000000000/800/PerfPowerST[[#This Row],[Cons. ST]]</f>
        <v>#N/A</v>
      </c>
      <c r="P105" s="41" t="e">
        <f>1000000000/900/PerfPowerST[[#This Row],[Cons. ST]]</f>
        <v>#N/A</v>
      </c>
      <c r="Q105" s="41" t="e">
        <f>1000000000/1000/PerfPowerST[[#This Row],[Cons. ST]]</f>
        <v>#N/A</v>
      </c>
    </row>
    <row r="106" spans="2:17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Chart]]="X",PerfPowerST[[#This Row],[ExcludeHere]]="X"),NA(),GeneralTable[[#This Row],[Cons. ST]]),NA())</f>
        <v>#N/A</v>
      </c>
      <c r="F106" s="23" t="e">
        <f>IFERROR(IF(OR(GeneralTable[[#This Row],[Exclude From Chart]]="X",PerfPowerST[[#This Row],[ExcludeHere]]="X"),NA(),GeneralTable[[#This Row],[Dur. ST]]),NA())</f>
        <v>#N/A</v>
      </c>
      <c r="G106" s="41" t="e">
        <f>1000000000/50/PerfPowerST[[#This Row],[Cons. ST]]</f>
        <v>#N/A</v>
      </c>
      <c r="H106" s="41" t="e">
        <f>1000000000/100/PerfPowerST[[#This Row],[Cons. ST]]</f>
        <v>#N/A</v>
      </c>
      <c r="I106" s="41" t="e">
        <f>1000000000/200/PerfPowerST[[#This Row],[Cons. ST]]</f>
        <v>#N/A</v>
      </c>
      <c r="J106" s="41" t="e">
        <f>1000000000/300/PerfPowerST[[#This Row],[Cons. ST]]</f>
        <v>#N/A</v>
      </c>
      <c r="K106" s="41" t="e">
        <f>1000000000/400/PerfPowerST[[#This Row],[Cons. ST]]</f>
        <v>#N/A</v>
      </c>
      <c r="L106" s="41" t="e">
        <f>1000000000/500/PerfPowerST[[#This Row],[Cons. ST]]</f>
        <v>#N/A</v>
      </c>
      <c r="M106" s="41" t="e">
        <f>1000000000/600/PerfPowerST[[#This Row],[Cons. ST]]</f>
        <v>#N/A</v>
      </c>
      <c r="N106" s="41" t="e">
        <f>1000000000/700/PerfPowerST[[#This Row],[Cons. ST]]</f>
        <v>#N/A</v>
      </c>
      <c r="O106" s="41" t="e">
        <f>1000000000/800/PerfPowerST[[#This Row],[Cons. ST]]</f>
        <v>#N/A</v>
      </c>
      <c r="P106" s="41" t="e">
        <f>1000000000/900/PerfPowerST[[#This Row],[Cons. ST]]</f>
        <v>#N/A</v>
      </c>
      <c r="Q106" s="41" t="e">
        <f>1000000000/1000/PerfPowerST[[#This Row],[Cons. ST]]</f>
        <v>#N/A</v>
      </c>
    </row>
    <row r="107" spans="2:17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  <c r="G107" s="41" t="e">
        <f>1000000000/50/PerfPowerST[[#This Row],[Cons. ST]]</f>
        <v>#N/A</v>
      </c>
      <c r="H107" s="41" t="e">
        <f>1000000000/100/PerfPowerST[[#This Row],[Cons. ST]]</f>
        <v>#N/A</v>
      </c>
      <c r="I107" s="41" t="e">
        <f>1000000000/200/PerfPowerST[[#This Row],[Cons. ST]]</f>
        <v>#N/A</v>
      </c>
      <c r="J107" s="41" t="e">
        <f>1000000000/300/PerfPowerST[[#This Row],[Cons. ST]]</f>
        <v>#N/A</v>
      </c>
      <c r="K107" s="41" t="e">
        <f>1000000000/400/PerfPowerST[[#This Row],[Cons. ST]]</f>
        <v>#N/A</v>
      </c>
      <c r="L107" s="41" t="e">
        <f>1000000000/500/PerfPowerST[[#This Row],[Cons. ST]]</f>
        <v>#N/A</v>
      </c>
      <c r="M107" s="41" t="e">
        <f>1000000000/600/PerfPowerST[[#This Row],[Cons. ST]]</f>
        <v>#N/A</v>
      </c>
      <c r="N107" s="41" t="e">
        <f>1000000000/700/PerfPowerST[[#This Row],[Cons. ST]]</f>
        <v>#N/A</v>
      </c>
      <c r="O107" s="41" t="e">
        <f>1000000000/800/PerfPowerST[[#This Row],[Cons. ST]]</f>
        <v>#N/A</v>
      </c>
      <c r="P107" s="41" t="e">
        <f>1000000000/900/PerfPowerST[[#This Row],[Cons. ST]]</f>
        <v>#N/A</v>
      </c>
      <c r="Q107" s="41" t="e">
        <f>1000000000/1000/PerfPowerST[[#This Row],[Cons. ST]]</f>
        <v>#N/A</v>
      </c>
    </row>
    <row r="108" spans="2:17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Chart]]="X",PerfPowerST[[#This Row],[ExcludeHere]]="X"),NA(),GeneralTable[[#This Row],[Cons. ST]]),NA())</f>
        <v>#N/A</v>
      </c>
      <c r="F108" s="23" t="e">
        <f>IFERROR(IF(OR(GeneralTable[[#This Row],[Exclude From Chart]]="X",PerfPowerST[[#This Row],[ExcludeHere]]="X"),NA(),GeneralTable[[#This Row],[Dur. ST]]),NA())</f>
        <v>#N/A</v>
      </c>
      <c r="G108" s="41" t="e">
        <f>1000000000/50/PerfPowerST[[#This Row],[Cons. ST]]</f>
        <v>#N/A</v>
      </c>
      <c r="H108" s="41" t="e">
        <f>1000000000/100/PerfPowerST[[#This Row],[Cons. ST]]</f>
        <v>#N/A</v>
      </c>
      <c r="I108" s="41" t="e">
        <f>1000000000/200/PerfPowerST[[#This Row],[Cons. ST]]</f>
        <v>#N/A</v>
      </c>
      <c r="J108" s="41" t="e">
        <f>1000000000/300/PerfPowerST[[#This Row],[Cons. ST]]</f>
        <v>#N/A</v>
      </c>
      <c r="K108" s="41" t="e">
        <f>1000000000/400/PerfPowerST[[#This Row],[Cons. ST]]</f>
        <v>#N/A</v>
      </c>
      <c r="L108" s="41" t="e">
        <f>1000000000/500/PerfPowerST[[#This Row],[Cons. ST]]</f>
        <v>#N/A</v>
      </c>
      <c r="M108" s="41" t="e">
        <f>1000000000/600/PerfPowerST[[#This Row],[Cons. ST]]</f>
        <v>#N/A</v>
      </c>
      <c r="N108" s="41" t="e">
        <f>1000000000/700/PerfPowerST[[#This Row],[Cons. ST]]</f>
        <v>#N/A</v>
      </c>
      <c r="O108" s="41" t="e">
        <f>1000000000/800/PerfPowerST[[#This Row],[Cons. ST]]</f>
        <v>#N/A</v>
      </c>
      <c r="P108" s="41" t="e">
        <f>1000000000/900/PerfPowerST[[#This Row],[Cons. ST]]</f>
        <v>#N/A</v>
      </c>
      <c r="Q108" s="41" t="e">
        <f>1000000000/1000/PerfPowerST[[#This Row],[Cons. ST]]</f>
        <v>#N/A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  <c r="G109" s="41" t="e">
        <f>1000000000/50/PerfPowerST[[#This Row],[Cons. ST]]</f>
        <v>#N/A</v>
      </c>
      <c r="H109" s="41" t="e">
        <f>1000000000/100/PerfPowerST[[#This Row],[Cons. ST]]</f>
        <v>#N/A</v>
      </c>
      <c r="I109" s="41" t="e">
        <f>1000000000/200/PerfPowerST[[#This Row],[Cons. ST]]</f>
        <v>#N/A</v>
      </c>
      <c r="J109" s="41" t="e">
        <f>1000000000/300/PerfPowerST[[#This Row],[Cons. ST]]</f>
        <v>#N/A</v>
      </c>
      <c r="K109" s="41" t="e">
        <f>1000000000/400/PerfPowerST[[#This Row],[Cons. ST]]</f>
        <v>#N/A</v>
      </c>
      <c r="L109" s="41" t="e">
        <f>1000000000/500/PerfPowerST[[#This Row],[Cons. ST]]</f>
        <v>#N/A</v>
      </c>
      <c r="M109" s="41" t="e">
        <f>1000000000/600/PerfPowerST[[#This Row],[Cons. ST]]</f>
        <v>#N/A</v>
      </c>
      <c r="N109" s="41" t="e">
        <f>1000000000/700/PerfPowerST[[#This Row],[Cons. ST]]</f>
        <v>#N/A</v>
      </c>
      <c r="O109" s="41" t="e">
        <f>1000000000/800/PerfPowerST[[#This Row],[Cons. ST]]</f>
        <v>#N/A</v>
      </c>
      <c r="P109" s="41" t="e">
        <f>1000000000/900/PerfPowerST[[#This Row],[Cons. ST]]</f>
        <v>#N/A</v>
      </c>
      <c r="Q109" s="41" t="e">
        <f>1000000000/1000/PerfPowerST[[#This Row],[Cons. ST]]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  <c r="G110" s="41" t="e">
        <f>1000000000/50/PerfPowerST[[#This Row],[Cons. ST]]</f>
        <v>#N/A</v>
      </c>
      <c r="H110" s="41" t="e">
        <f>1000000000/100/PerfPowerST[[#This Row],[Cons. ST]]</f>
        <v>#N/A</v>
      </c>
      <c r="I110" s="41" t="e">
        <f>1000000000/200/PerfPowerST[[#This Row],[Cons. ST]]</f>
        <v>#N/A</v>
      </c>
      <c r="J110" s="41" t="e">
        <f>1000000000/300/PerfPowerST[[#This Row],[Cons. ST]]</f>
        <v>#N/A</v>
      </c>
      <c r="K110" s="41" t="e">
        <f>1000000000/400/PerfPowerST[[#This Row],[Cons. ST]]</f>
        <v>#N/A</v>
      </c>
      <c r="L110" s="41" t="e">
        <f>1000000000/500/PerfPowerST[[#This Row],[Cons. ST]]</f>
        <v>#N/A</v>
      </c>
      <c r="M110" s="41" t="e">
        <f>1000000000/600/PerfPowerST[[#This Row],[Cons. ST]]</f>
        <v>#N/A</v>
      </c>
      <c r="N110" s="41" t="e">
        <f>1000000000/700/PerfPowerST[[#This Row],[Cons. ST]]</f>
        <v>#N/A</v>
      </c>
      <c r="O110" s="41" t="e">
        <f>1000000000/800/PerfPowerST[[#This Row],[Cons. ST]]</f>
        <v>#N/A</v>
      </c>
      <c r="P110" s="41" t="e">
        <f>1000000000/900/PerfPowerST[[#This Row],[Cons. ST]]</f>
        <v>#N/A</v>
      </c>
      <c r="Q110" s="41" t="e">
        <f>1000000000/1000/PerfPowerST[[#This Row],[Cons. ST]]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  <c r="G111" s="41" t="e">
        <f>1000000000/50/PerfPowerST[[#This Row],[Cons. ST]]</f>
        <v>#N/A</v>
      </c>
      <c r="H111" s="41" t="e">
        <f>1000000000/100/PerfPowerST[[#This Row],[Cons. ST]]</f>
        <v>#N/A</v>
      </c>
      <c r="I111" s="41" t="e">
        <f>1000000000/200/PerfPowerST[[#This Row],[Cons. ST]]</f>
        <v>#N/A</v>
      </c>
      <c r="J111" s="41" t="e">
        <f>1000000000/300/PerfPowerST[[#This Row],[Cons. ST]]</f>
        <v>#N/A</v>
      </c>
      <c r="K111" s="41" t="e">
        <f>1000000000/400/PerfPowerST[[#This Row],[Cons. ST]]</f>
        <v>#N/A</v>
      </c>
      <c r="L111" s="41" t="e">
        <f>1000000000/500/PerfPowerST[[#This Row],[Cons. ST]]</f>
        <v>#N/A</v>
      </c>
      <c r="M111" s="41" t="e">
        <f>1000000000/600/PerfPowerST[[#This Row],[Cons. ST]]</f>
        <v>#N/A</v>
      </c>
      <c r="N111" s="41" t="e">
        <f>1000000000/700/PerfPowerST[[#This Row],[Cons. ST]]</f>
        <v>#N/A</v>
      </c>
      <c r="O111" s="41" t="e">
        <f>1000000000/800/PerfPowerST[[#This Row],[Cons. ST]]</f>
        <v>#N/A</v>
      </c>
      <c r="P111" s="41" t="e">
        <f>1000000000/900/PerfPowerST[[#This Row],[Cons. ST]]</f>
        <v>#N/A</v>
      </c>
      <c r="Q111" s="41" t="e">
        <f>1000000000/1000/PerfPowerST[[#This Row],[Cons. ST]]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  <c r="G112" s="41" t="e">
        <f>1000000000/50/PerfPowerST[[#This Row],[Cons. ST]]</f>
        <v>#N/A</v>
      </c>
      <c r="H112" s="41" t="e">
        <f>1000000000/100/PerfPowerST[[#This Row],[Cons. ST]]</f>
        <v>#N/A</v>
      </c>
      <c r="I112" s="41" t="e">
        <f>1000000000/200/PerfPowerST[[#This Row],[Cons. ST]]</f>
        <v>#N/A</v>
      </c>
      <c r="J112" s="41" t="e">
        <f>1000000000/300/PerfPowerST[[#This Row],[Cons. ST]]</f>
        <v>#N/A</v>
      </c>
      <c r="K112" s="41" t="e">
        <f>1000000000/400/PerfPowerST[[#This Row],[Cons. ST]]</f>
        <v>#N/A</v>
      </c>
      <c r="L112" s="41" t="e">
        <f>1000000000/500/PerfPowerST[[#This Row],[Cons. ST]]</f>
        <v>#N/A</v>
      </c>
      <c r="M112" s="41" t="e">
        <f>1000000000/600/PerfPowerST[[#This Row],[Cons. ST]]</f>
        <v>#N/A</v>
      </c>
      <c r="N112" s="41" t="e">
        <f>1000000000/700/PerfPowerST[[#This Row],[Cons. ST]]</f>
        <v>#N/A</v>
      </c>
      <c r="O112" s="41" t="e">
        <f>1000000000/800/PerfPowerST[[#This Row],[Cons. ST]]</f>
        <v>#N/A</v>
      </c>
      <c r="P112" s="41" t="e">
        <f>1000000000/900/PerfPowerST[[#This Row],[Cons. ST]]</f>
        <v>#N/A</v>
      </c>
      <c r="Q112" s="41" t="e">
        <f>1000000000/1000/PerfPowerST[[#This Row],[Cons. ST]]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  <c r="G113" s="41" t="e">
        <f>1000000000/50/PerfPowerST[[#This Row],[Cons. ST]]</f>
        <v>#N/A</v>
      </c>
      <c r="H113" s="41" t="e">
        <f>1000000000/100/PerfPowerST[[#This Row],[Cons. ST]]</f>
        <v>#N/A</v>
      </c>
      <c r="I113" s="41" t="e">
        <f>1000000000/200/PerfPowerST[[#This Row],[Cons. ST]]</f>
        <v>#N/A</v>
      </c>
      <c r="J113" s="41" t="e">
        <f>1000000000/300/PerfPowerST[[#This Row],[Cons. ST]]</f>
        <v>#N/A</v>
      </c>
      <c r="K113" s="41" t="e">
        <f>1000000000/400/PerfPowerST[[#This Row],[Cons. ST]]</f>
        <v>#N/A</v>
      </c>
      <c r="L113" s="41" t="e">
        <f>1000000000/500/PerfPowerST[[#This Row],[Cons. ST]]</f>
        <v>#N/A</v>
      </c>
      <c r="M113" s="41" t="e">
        <f>1000000000/600/PerfPowerST[[#This Row],[Cons. ST]]</f>
        <v>#N/A</v>
      </c>
      <c r="N113" s="41" t="e">
        <f>1000000000/700/PerfPowerST[[#This Row],[Cons. ST]]</f>
        <v>#N/A</v>
      </c>
      <c r="O113" s="41" t="e">
        <f>1000000000/800/PerfPowerST[[#This Row],[Cons. ST]]</f>
        <v>#N/A</v>
      </c>
      <c r="P113" s="41" t="e">
        <f>1000000000/900/PerfPowerST[[#This Row],[Cons. ST]]</f>
        <v>#N/A</v>
      </c>
      <c r="Q113" s="41" t="e">
        <f>1000000000/1000/PerfPowerST[[#This Row],[Cons. ST]]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  <c r="G114" s="41" t="e">
        <f>1000000000/50/PerfPowerST[[#This Row],[Cons. ST]]</f>
        <v>#N/A</v>
      </c>
      <c r="H114" s="41" t="e">
        <f>1000000000/100/PerfPowerST[[#This Row],[Cons. ST]]</f>
        <v>#N/A</v>
      </c>
      <c r="I114" s="41" t="e">
        <f>1000000000/200/PerfPowerST[[#This Row],[Cons. ST]]</f>
        <v>#N/A</v>
      </c>
      <c r="J114" s="41" t="e">
        <f>1000000000/300/PerfPowerST[[#This Row],[Cons. ST]]</f>
        <v>#N/A</v>
      </c>
      <c r="K114" s="41" t="e">
        <f>1000000000/400/PerfPowerST[[#This Row],[Cons. ST]]</f>
        <v>#N/A</v>
      </c>
      <c r="L114" s="41" t="e">
        <f>1000000000/500/PerfPowerST[[#This Row],[Cons. ST]]</f>
        <v>#N/A</v>
      </c>
      <c r="M114" s="41" t="e">
        <f>1000000000/600/PerfPowerST[[#This Row],[Cons. ST]]</f>
        <v>#N/A</v>
      </c>
      <c r="N114" s="41" t="e">
        <f>1000000000/700/PerfPowerST[[#This Row],[Cons. ST]]</f>
        <v>#N/A</v>
      </c>
      <c r="O114" s="41" t="e">
        <f>1000000000/800/PerfPowerST[[#This Row],[Cons. ST]]</f>
        <v>#N/A</v>
      </c>
      <c r="P114" s="41" t="e">
        <f>1000000000/900/PerfPowerST[[#This Row],[Cons. ST]]</f>
        <v>#N/A</v>
      </c>
      <c r="Q114" s="41" t="e">
        <f>1000000000/1000/PerfPowerST[[#This Row],[Cons. ST]]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  <c r="G115" s="41" t="e">
        <f>1000000000/50/PerfPowerST[[#This Row],[Cons. ST]]</f>
        <v>#N/A</v>
      </c>
      <c r="H115" s="41" t="e">
        <f>1000000000/100/PerfPowerST[[#This Row],[Cons. ST]]</f>
        <v>#N/A</v>
      </c>
      <c r="I115" s="41" t="e">
        <f>1000000000/200/PerfPowerST[[#This Row],[Cons. ST]]</f>
        <v>#N/A</v>
      </c>
      <c r="J115" s="41" t="e">
        <f>1000000000/300/PerfPowerST[[#This Row],[Cons. ST]]</f>
        <v>#N/A</v>
      </c>
      <c r="K115" s="41" t="e">
        <f>1000000000/400/PerfPowerST[[#This Row],[Cons. ST]]</f>
        <v>#N/A</v>
      </c>
      <c r="L115" s="41" t="e">
        <f>1000000000/500/PerfPowerST[[#This Row],[Cons. ST]]</f>
        <v>#N/A</v>
      </c>
      <c r="M115" s="41" t="e">
        <f>1000000000/600/PerfPowerST[[#This Row],[Cons. ST]]</f>
        <v>#N/A</v>
      </c>
      <c r="N115" s="41" t="e">
        <f>1000000000/700/PerfPowerST[[#This Row],[Cons. ST]]</f>
        <v>#N/A</v>
      </c>
      <c r="O115" s="41" t="e">
        <f>1000000000/800/PerfPowerST[[#This Row],[Cons. ST]]</f>
        <v>#N/A</v>
      </c>
      <c r="P115" s="41" t="e">
        <f>1000000000/900/PerfPowerST[[#This Row],[Cons. ST]]</f>
        <v>#N/A</v>
      </c>
      <c r="Q115" s="41" t="e">
        <f>1000000000/1000/PerfPowerST[[#This Row],[Cons. ST]]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  <c r="G116" s="41" t="e">
        <f>1000000000/50/PerfPowerST[[#This Row],[Cons. ST]]</f>
        <v>#N/A</v>
      </c>
      <c r="H116" s="41" t="e">
        <f>1000000000/100/PerfPowerST[[#This Row],[Cons. ST]]</f>
        <v>#N/A</v>
      </c>
      <c r="I116" s="41" t="e">
        <f>1000000000/200/PerfPowerST[[#This Row],[Cons. ST]]</f>
        <v>#N/A</v>
      </c>
      <c r="J116" s="41" t="e">
        <f>1000000000/300/PerfPowerST[[#This Row],[Cons. ST]]</f>
        <v>#N/A</v>
      </c>
      <c r="K116" s="41" t="e">
        <f>1000000000/400/PerfPowerST[[#This Row],[Cons. ST]]</f>
        <v>#N/A</v>
      </c>
      <c r="L116" s="41" t="e">
        <f>1000000000/500/PerfPowerST[[#This Row],[Cons. ST]]</f>
        <v>#N/A</v>
      </c>
      <c r="M116" s="41" t="e">
        <f>1000000000/600/PerfPowerST[[#This Row],[Cons. ST]]</f>
        <v>#N/A</v>
      </c>
      <c r="N116" s="41" t="e">
        <f>1000000000/700/PerfPowerST[[#This Row],[Cons. ST]]</f>
        <v>#N/A</v>
      </c>
      <c r="O116" s="41" t="e">
        <f>1000000000/800/PerfPowerST[[#This Row],[Cons. ST]]</f>
        <v>#N/A</v>
      </c>
      <c r="P116" s="41" t="e">
        <f>1000000000/900/PerfPowerST[[#This Row],[Cons. ST]]</f>
        <v>#N/A</v>
      </c>
      <c r="Q116" s="41" t="e">
        <f>1000000000/1000/PerfPowerST[[#This Row],[Cons. ST]]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  <c r="G117" s="41" t="e">
        <f>1000000000/50/PerfPowerST[[#This Row],[Cons. ST]]</f>
        <v>#N/A</v>
      </c>
      <c r="H117" s="41" t="e">
        <f>1000000000/100/PerfPowerST[[#This Row],[Cons. ST]]</f>
        <v>#N/A</v>
      </c>
      <c r="I117" s="41" t="e">
        <f>1000000000/200/PerfPowerST[[#This Row],[Cons. ST]]</f>
        <v>#N/A</v>
      </c>
      <c r="J117" s="41" t="e">
        <f>1000000000/300/PerfPowerST[[#This Row],[Cons. ST]]</f>
        <v>#N/A</v>
      </c>
      <c r="K117" s="41" t="e">
        <f>1000000000/400/PerfPowerST[[#This Row],[Cons. ST]]</f>
        <v>#N/A</v>
      </c>
      <c r="L117" s="41" t="e">
        <f>1000000000/500/PerfPowerST[[#This Row],[Cons. ST]]</f>
        <v>#N/A</v>
      </c>
      <c r="M117" s="41" t="e">
        <f>1000000000/600/PerfPowerST[[#This Row],[Cons. ST]]</f>
        <v>#N/A</v>
      </c>
      <c r="N117" s="41" t="e">
        <f>1000000000/700/PerfPowerST[[#This Row],[Cons. ST]]</f>
        <v>#N/A</v>
      </c>
      <c r="O117" s="41" t="e">
        <f>1000000000/800/PerfPowerST[[#This Row],[Cons. ST]]</f>
        <v>#N/A</v>
      </c>
      <c r="P117" s="41" t="e">
        <f>1000000000/900/PerfPowerST[[#This Row],[Cons. ST]]</f>
        <v>#N/A</v>
      </c>
      <c r="Q117" s="41" t="e">
        <f>1000000000/1000/PerfPowerST[[#This Row],[Cons. ST]]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  <c r="G118" s="41" t="e">
        <f>1000000000/50/PerfPowerST[[#This Row],[Cons. ST]]</f>
        <v>#N/A</v>
      </c>
      <c r="H118" s="41" t="e">
        <f>1000000000/100/PerfPowerST[[#This Row],[Cons. ST]]</f>
        <v>#N/A</v>
      </c>
      <c r="I118" s="41" t="e">
        <f>1000000000/200/PerfPowerST[[#This Row],[Cons. ST]]</f>
        <v>#N/A</v>
      </c>
      <c r="J118" s="41" t="e">
        <f>1000000000/300/PerfPowerST[[#This Row],[Cons. ST]]</f>
        <v>#N/A</v>
      </c>
      <c r="K118" s="41" t="e">
        <f>1000000000/400/PerfPowerST[[#This Row],[Cons. ST]]</f>
        <v>#N/A</v>
      </c>
      <c r="L118" s="41" t="e">
        <f>1000000000/500/PerfPowerST[[#This Row],[Cons. ST]]</f>
        <v>#N/A</v>
      </c>
      <c r="M118" s="41" t="e">
        <f>1000000000/600/PerfPowerST[[#This Row],[Cons. ST]]</f>
        <v>#N/A</v>
      </c>
      <c r="N118" s="41" t="e">
        <f>1000000000/700/PerfPowerST[[#This Row],[Cons. ST]]</f>
        <v>#N/A</v>
      </c>
      <c r="O118" s="41" t="e">
        <f>1000000000/800/PerfPowerST[[#This Row],[Cons. ST]]</f>
        <v>#N/A</v>
      </c>
      <c r="P118" s="41" t="e">
        <f>1000000000/900/PerfPowerST[[#This Row],[Cons. ST]]</f>
        <v>#N/A</v>
      </c>
      <c r="Q118" s="41" t="e">
        <f>1000000000/1000/PerfPowerST[[#This Row],[Cons. ST]]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  <c r="G119" s="41" t="e">
        <f>1000000000/50/PerfPowerST[[#This Row],[Cons. ST]]</f>
        <v>#N/A</v>
      </c>
      <c r="H119" s="41" t="e">
        <f>1000000000/100/PerfPowerST[[#This Row],[Cons. ST]]</f>
        <v>#N/A</v>
      </c>
      <c r="I119" s="41" t="e">
        <f>1000000000/200/PerfPowerST[[#This Row],[Cons. ST]]</f>
        <v>#N/A</v>
      </c>
      <c r="J119" s="41" t="e">
        <f>1000000000/300/PerfPowerST[[#This Row],[Cons. ST]]</f>
        <v>#N/A</v>
      </c>
      <c r="K119" s="41" t="e">
        <f>1000000000/400/PerfPowerST[[#This Row],[Cons. ST]]</f>
        <v>#N/A</v>
      </c>
      <c r="L119" s="41" t="e">
        <f>1000000000/500/PerfPowerST[[#This Row],[Cons. ST]]</f>
        <v>#N/A</v>
      </c>
      <c r="M119" s="41" t="e">
        <f>1000000000/600/PerfPowerST[[#This Row],[Cons. ST]]</f>
        <v>#N/A</v>
      </c>
      <c r="N119" s="41" t="e">
        <f>1000000000/700/PerfPowerST[[#This Row],[Cons. ST]]</f>
        <v>#N/A</v>
      </c>
      <c r="O119" s="41" t="e">
        <f>1000000000/800/PerfPowerST[[#This Row],[Cons. ST]]</f>
        <v>#N/A</v>
      </c>
      <c r="P119" s="41" t="e">
        <f>1000000000/900/PerfPowerST[[#This Row],[Cons. ST]]</f>
        <v>#N/A</v>
      </c>
      <c r="Q119" s="41" t="e">
        <f>1000000000/1000/PerfPowerST[[#This Row],[Cons. ST]]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  <c r="G120" s="41" t="e">
        <f>1000000000/50/PerfPowerST[[#This Row],[Cons. ST]]</f>
        <v>#N/A</v>
      </c>
      <c r="H120" s="41" t="e">
        <f>1000000000/100/PerfPowerST[[#This Row],[Cons. ST]]</f>
        <v>#N/A</v>
      </c>
      <c r="I120" s="41" t="e">
        <f>1000000000/200/PerfPowerST[[#This Row],[Cons. ST]]</f>
        <v>#N/A</v>
      </c>
      <c r="J120" s="41" t="e">
        <f>1000000000/300/PerfPowerST[[#This Row],[Cons. ST]]</f>
        <v>#N/A</v>
      </c>
      <c r="K120" s="41" t="e">
        <f>1000000000/400/PerfPowerST[[#This Row],[Cons. ST]]</f>
        <v>#N/A</v>
      </c>
      <c r="L120" s="41" t="e">
        <f>1000000000/500/PerfPowerST[[#This Row],[Cons. ST]]</f>
        <v>#N/A</v>
      </c>
      <c r="M120" s="41" t="e">
        <f>1000000000/600/PerfPowerST[[#This Row],[Cons. ST]]</f>
        <v>#N/A</v>
      </c>
      <c r="N120" s="41" t="e">
        <f>1000000000/700/PerfPowerST[[#This Row],[Cons. ST]]</f>
        <v>#N/A</v>
      </c>
      <c r="O120" s="41" t="e">
        <f>1000000000/800/PerfPowerST[[#This Row],[Cons. ST]]</f>
        <v>#N/A</v>
      </c>
      <c r="P120" s="41" t="e">
        <f>1000000000/900/PerfPowerST[[#This Row],[Cons. ST]]</f>
        <v>#N/A</v>
      </c>
      <c r="Q120" s="41" t="e">
        <f>1000000000/1000/PerfPowerST[[#This Row],[Cons. ST]]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  <c r="G121" s="41" t="e">
        <f>1000000000/50/PerfPowerST[[#This Row],[Cons. ST]]</f>
        <v>#N/A</v>
      </c>
      <c r="H121" s="41" t="e">
        <f>1000000000/100/PerfPowerST[[#This Row],[Cons. ST]]</f>
        <v>#N/A</v>
      </c>
      <c r="I121" s="41" t="e">
        <f>1000000000/200/PerfPowerST[[#This Row],[Cons. ST]]</f>
        <v>#N/A</v>
      </c>
      <c r="J121" s="41" t="e">
        <f>1000000000/300/PerfPowerST[[#This Row],[Cons. ST]]</f>
        <v>#N/A</v>
      </c>
      <c r="K121" s="41" t="e">
        <f>1000000000/400/PerfPowerST[[#This Row],[Cons. ST]]</f>
        <v>#N/A</v>
      </c>
      <c r="L121" s="41" t="e">
        <f>1000000000/500/PerfPowerST[[#This Row],[Cons. ST]]</f>
        <v>#N/A</v>
      </c>
      <c r="M121" s="41" t="e">
        <f>1000000000/600/PerfPowerST[[#This Row],[Cons. ST]]</f>
        <v>#N/A</v>
      </c>
      <c r="N121" s="41" t="e">
        <f>1000000000/700/PerfPowerST[[#This Row],[Cons. ST]]</f>
        <v>#N/A</v>
      </c>
      <c r="O121" s="41" t="e">
        <f>1000000000/800/PerfPowerST[[#This Row],[Cons. ST]]</f>
        <v>#N/A</v>
      </c>
      <c r="P121" s="41" t="e">
        <f>1000000000/900/PerfPowerST[[#This Row],[Cons. ST]]</f>
        <v>#N/A</v>
      </c>
      <c r="Q121" s="41" t="e">
        <f>1000000000/1000/PerfPowerST[[#This Row],[Cons. ST]]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  <c r="G122" s="41" t="e">
        <f>1000000000/50/PerfPowerST[[#This Row],[Cons. ST]]</f>
        <v>#N/A</v>
      </c>
      <c r="H122" s="41" t="e">
        <f>1000000000/100/PerfPowerST[[#This Row],[Cons. ST]]</f>
        <v>#N/A</v>
      </c>
      <c r="I122" s="41" t="e">
        <f>1000000000/200/PerfPowerST[[#This Row],[Cons. ST]]</f>
        <v>#N/A</v>
      </c>
      <c r="J122" s="41" t="e">
        <f>1000000000/300/PerfPowerST[[#This Row],[Cons. ST]]</f>
        <v>#N/A</v>
      </c>
      <c r="K122" s="41" t="e">
        <f>1000000000/400/PerfPowerST[[#This Row],[Cons. ST]]</f>
        <v>#N/A</v>
      </c>
      <c r="L122" s="41" t="e">
        <f>1000000000/500/PerfPowerST[[#This Row],[Cons. ST]]</f>
        <v>#N/A</v>
      </c>
      <c r="M122" s="41" t="e">
        <f>1000000000/600/PerfPowerST[[#This Row],[Cons. ST]]</f>
        <v>#N/A</v>
      </c>
      <c r="N122" s="41" t="e">
        <f>1000000000/700/PerfPowerST[[#This Row],[Cons. ST]]</f>
        <v>#N/A</v>
      </c>
      <c r="O122" s="41" t="e">
        <f>1000000000/800/PerfPowerST[[#This Row],[Cons. ST]]</f>
        <v>#N/A</v>
      </c>
      <c r="P122" s="41" t="e">
        <f>1000000000/900/PerfPowerST[[#This Row],[Cons. ST]]</f>
        <v>#N/A</v>
      </c>
      <c r="Q122" s="41" t="e">
        <f>1000000000/1000/PerfPowerST[[#This Row],[Cons. ST]]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  <c r="G123" s="41" t="e">
        <f>1000000000/50/PerfPowerST[[#This Row],[Cons. ST]]</f>
        <v>#N/A</v>
      </c>
      <c r="H123" s="41" t="e">
        <f>1000000000/100/PerfPowerST[[#This Row],[Cons. ST]]</f>
        <v>#N/A</v>
      </c>
      <c r="I123" s="41" t="e">
        <f>1000000000/200/PerfPowerST[[#This Row],[Cons. ST]]</f>
        <v>#N/A</v>
      </c>
      <c r="J123" s="41" t="e">
        <f>1000000000/300/PerfPowerST[[#This Row],[Cons. ST]]</f>
        <v>#N/A</v>
      </c>
      <c r="K123" s="41" t="e">
        <f>1000000000/400/PerfPowerST[[#This Row],[Cons. ST]]</f>
        <v>#N/A</v>
      </c>
      <c r="L123" s="41" t="e">
        <f>1000000000/500/PerfPowerST[[#This Row],[Cons. ST]]</f>
        <v>#N/A</v>
      </c>
      <c r="M123" s="41" t="e">
        <f>1000000000/600/PerfPowerST[[#This Row],[Cons. ST]]</f>
        <v>#N/A</v>
      </c>
      <c r="N123" s="41" t="e">
        <f>1000000000/700/PerfPowerST[[#This Row],[Cons. ST]]</f>
        <v>#N/A</v>
      </c>
      <c r="O123" s="41" t="e">
        <f>1000000000/800/PerfPowerST[[#This Row],[Cons. ST]]</f>
        <v>#N/A</v>
      </c>
      <c r="P123" s="41" t="e">
        <f>1000000000/900/PerfPowerST[[#This Row],[Cons. ST]]</f>
        <v>#N/A</v>
      </c>
      <c r="Q123" s="41" t="e">
        <f>1000000000/1000/PerfPowerST[[#This Row],[Cons. ST]]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  <c r="G124" s="41" t="e">
        <f>1000000000/50/PerfPowerST[[#This Row],[Cons. ST]]</f>
        <v>#N/A</v>
      </c>
      <c r="H124" s="41" t="e">
        <f>1000000000/100/PerfPowerST[[#This Row],[Cons. ST]]</f>
        <v>#N/A</v>
      </c>
      <c r="I124" s="41" t="e">
        <f>1000000000/200/PerfPowerST[[#This Row],[Cons. ST]]</f>
        <v>#N/A</v>
      </c>
      <c r="J124" s="41" t="e">
        <f>1000000000/300/PerfPowerST[[#This Row],[Cons. ST]]</f>
        <v>#N/A</v>
      </c>
      <c r="K124" s="41" t="e">
        <f>1000000000/400/PerfPowerST[[#This Row],[Cons. ST]]</f>
        <v>#N/A</v>
      </c>
      <c r="L124" s="41" t="e">
        <f>1000000000/500/PerfPowerST[[#This Row],[Cons. ST]]</f>
        <v>#N/A</v>
      </c>
      <c r="M124" s="41" t="e">
        <f>1000000000/600/PerfPowerST[[#This Row],[Cons. ST]]</f>
        <v>#N/A</v>
      </c>
      <c r="N124" s="41" t="e">
        <f>1000000000/700/PerfPowerST[[#This Row],[Cons. ST]]</f>
        <v>#N/A</v>
      </c>
      <c r="O124" s="41" t="e">
        <f>1000000000/800/PerfPowerST[[#This Row],[Cons. ST]]</f>
        <v>#N/A</v>
      </c>
      <c r="P124" s="41" t="e">
        <f>1000000000/900/PerfPowerST[[#This Row],[Cons. ST]]</f>
        <v>#N/A</v>
      </c>
      <c r="Q124" s="41" t="e">
        <f>1000000000/1000/PerfPowerST[[#This Row],[Cons. ST]]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  <c r="G125" s="41" t="e">
        <f>1000000000/50/PerfPowerST[[#This Row],[Cons. ST]]</f>
        <v>#N/A</v>
      </c>
      <c r="H125" s="41" t="e">
        <f>1000000000/100/PerfPowerST[[#This Row],[Cons. ST]]</f>
        <v>#N/A</v>
      </c>
      <c r="I125" s="41" t="e">
        <f>1000000000/200/PerfPowerST[[#This Row],[Cons. ST]]</f>
        <v>#N/A</v>
      </c>
      <c r="J125" s="41" t="e">
        <f>1000000000/300/PerfPowerST[[#This Row],[Cons. ST]]</f>
        <v>#N/A</v>
      </c>
      <c r="K125" s="41" t="e">
        <f>1000000000/400/PerfPowerST[[#This Row],[Cons. ST]]</f>
        <v>#N/A</v>
      </c>
      <c r="L125" s="41" t="e">
        <f>1000000000/500/PerfPowerST[[#This Row],[Cons. ST]]</f>
        <v>#N/A</v>
      </c>
      <c r="M125" s="41" t="e">
        <f>1000000000/600/PerfPowerST[[#This Row],[Cons. ST]]</f>
        <v>#N/A</v>
      </c>
      <c r="N125" s="41" t="e">
        <f>1000000000/700/PerfPowerST[[#This Row],[Cons. ST]]</f>
        <v>#N/A</v>
      </c>
      <c r="O125" s="41" t="e">
        <f>1000000000/800/PerfPowerST[[#This Row],[Cons. ST]]</f>
        <v>#N/A</v>
      </c>
      <c r="P125" s="41" t="e">
        <f>1000000000/900/PerfPowerST[[#This Row],[Cons. ST]]</f>
        <v>#N/A</v>
      </c>
      <c r="Q125" s="41" t="e">
        <f>1000000000/1000/PerfPowerST[[#This Row],[Cons. ST]]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  <c r="G126" s="41" t="e">
        <f>1000000000/50/PerfPowerST[[#This Row],[Cons. ST]]</f>
        <v>#N/A</v>
      </c>
      <c r="H126" s="41" t="e">
        <f>1000000000/100/PerfPowerST[[#This Row],[Cons. ST]]</f>
        <v>#N/A</v>
      </c>
      <c r="I126" s="41" t="e">
        <f>1000000000/200/PerfPowerST[[#This Row],[Cons. ST]]</f>
        <v>#N/A</v>
      </c>
      <c r="J126" s="41" t="e">
        <f>1000000000/300/PerfPowerST[[#This Row],[Cons. ST]]</f>
        <v>#N/A</v>
      </c>
      <c r="K126" s="41" t="e">
        <f>1000000000/400/PerfPowerST[[#This Row],[Cons. ST]]</f>
        <v>#N/A</v>
      </c>
      <c r="L126" s="41" t="e">
        <f>1000000000/500/PerfPowerST[[#This Row],[Cons. ST]]</f>
        <v>#N/A</v>
      </c>
      <c r="M126" s="41" t="e">
        <f>1000000000/600/PerfPowerST[[#This Row],[Cons. ST]]</f>
        <v>#N/A</v>
      </c>
      <c r="N126" s="41" t="e">
        <f>1000000000/700/PerfPowerST[[#This Row],[Cons. ST]]</f>
        <v>#N/A</v>
      </c>
      <c r="O126" s="41" t="e">
        <f>1000000000/800/PerfPowerST[[#This Row],[Cons. ST]]</f>
        <v>#N/A</v>
      </c>
      <c r="P126" s="41" t="e">
        <f>1000000000/900/PerfPowerST[[#This Row],[Cons. ST]]</f>
        <v>#N/A</v>
      </c>
      <c r="Q126" s="41" t="e">
        <f>1000000000/1000/PerfPowerST[[#This Row],[Cons. ST]]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  <c r="G127" s="41" t="e">
        <f>1000000000/50/PerfPowerST[[#This Row],[Cons. ST]]</f>
        <v>#N/A</v>
      </c>
      <c r="H127" s="41" t="e">
        <f>1000000000/100/PerfPowerST[[#This Row],[Cons. ST]]</f>
        <v>#N/A</v>
      </c>
      <c r="I127" s="41" t="e">
        <f>1000000000/200/PerfPowerST[[#This Row],[Cons. ST]]</f>
        <v>#N/A</v>
      </c>
      <c r="J127" s="41" t="e">
        <f>1000000000/300/PerfPowerST[[#This Row],[Cons. ST]]</f>
        <v>#N/A</v>
      </c>
      <c r="K127" s="41" t="e">
        <f>1000000000/400/PerfPowerST[[#This Row],[Cons. ST]]</f>
        <v>#N/A</v>
      </c>
      <c r="L127" s="41" t="e">
        <f>1000000000/500/PerfPowerST[[#This Row],[Cons. ST]]</f>
        <v>#N/A</v>
      </c>
      <c r="M127" s="41" t="e">
        <f>1000000000/600/PerfPowerST[[#This Row],[Cons. ST]]</f>
        <v>#N/A</v>
      </c>
      <c r="N127" s="41" t="e">
        <f>1000000000/700/PerfPowerST[[#This Row],[Cons. ST]]</f>
        <v>#N/A</v>
      </c>
      <c r="O127" s="41" t="e">
        <f>1000000000/800/PerfPowerST[[#This Row],[Cons. ST]]</f>
        <v>#N/A</v>
      </c>
      <c r="P127" s="41" t="e">
        <f>1000000000/900/PerfPowerST[[#This Row],[Cons. ST]]</f>
        <v>#N/A</v>
      </c>
      <c r="Q127" s="41" t="e">
        <f>1000000000/1000/PerfPowerST[[#This Row],[Cons. ST]]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  <c r="G128" s="41" t="e">
        <f>1000000000/50/PerfPowerST[[#This Row],[Cons. ST]]</f>
        <v>#N/A</v>
      </c>
      <c r="H128" s="41" t="e">
        <f>1000000000/100/PerfPowerST[[#This Row],[Cons. ST]]</f>
        <v>#N/A</v>
      </c>
      <c r="I128" s="41" t="e">
        <f>1000000000/200/PerfPowerST[[#This Row],[Cons. ST]]</f>
        <v>#N/A</v>
      </c>
      <c r="J128" s="41" t="e">
        <f>1000000000/300/PerfPowerST[[#This Row],[Cons. ST]]</f>
        <v>#N/A</v>
      </c>
      <c r="K128" s="41" t="e">
        <f>1000000000/400/PerfPowerST[[#This Row],[Cons. ST]]</f>
        <v>#N/A</v>
      </c>
      <c r="L128" s="41" t="e">
        <f>1000000000/500/PerfPowerST[[#This Row],[Cons. ST]]</f>
        <v>#N/A</v>
      </c>
      <c r="M128" s="41" t="e">
        <f>1000000000/600/PerfPowerST[[#This Row],[Cons. ST]]</f>
        <v>#N/A</v>
      </c>
      <c r="N128" s="41" t="e">
        <f>1000000000/700/PerfPowerST[[#This Row],[Cons. ST]]</f>
        <v>#N/A</v>
      </c>
      <c r="O128" s="41" t="e">
        <f>1000000000/800/PerfPowerST[[#This Row],[Cons. ST]]</f>
        <v>#N/A</v>
      </c>
      <c r="P128" s="41" t="e">
        <f>1000000000/900/PerfPowerST[[#This Row],[Cons. ST]]</f>
        <v>#N/A</v>
      </c>
      <c r="Q128" s="41" t="e">
        <f>1000000000/1000/PerfPowerST[[#This Row],[Cons. ST]]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  <c r="G129" s="41" t="e">
        <f>1000000000/50/PerfPowerST[[#This Row],[Cons. ST]]</f>
        <v>#N/A</v>
      </c>
      <c r="H129" s="41" t="e">
        <f>1000000000/100/PerfPowerST[[#This Row],[Cons. ST]]</f>
        <v>#N/A</v>
      </c>
      <c r="I129" s="41" t="e">
        <f>1000000000/200/PerfPowerST[[#This Row],[Cons. ST]]</f>
        <v>#N/A</v>
      </c>
      <c r="J129" s="41" t="e">
        <f>1000000000/300/PerfPowerST[[#This Row],[Cons. ST]]</f>
        <v>#N/A</v>
      </c>
      <c r="K129" s="41" t="e">
        <f>1000000000/400/PerfPowerST[[#This Row],[Cons. ST]]</f>
        <v>#N/A</v>
      </c>
      <c r="L129" s="41" t="e">
        <f>1000000000/500/PerfPowerST[[#This Row],[Cons. ST]]</f>
        <v>#N/A</v>
      </c>
      <c r="M129" s="41" t="e">
        <f>1000000000/600/PerfPowerST[[#This Row],[Cons. ST]]</f>
        <v>#N/A</v>
      </c>
      <c r="N129" s="41" t="e">
        <f>1000000000/700/PerfPowerST[[#This Row],[Cons. ST]]</f>
        <v>#N/A</v>
      </c>
      <c r="O129" s="41" t="e">
        <f>1000000000/800/PerfPowerST[[#This Row],[Cons. ST]]</f>
        <v>#N/A</v>
      </c>
      <c r="P129" s="41" t="e">
        <f>1000000000/900/PerfPowerST[[#This Row],[Cons. ST]]</f>
        <v>#N/A</v>
      </c>
      <c r="Q129" s="41" t="e">
        <f>1000000000/1000/PerfPowerST[[#This Row],[Cons. ST]]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  <c r="G130" s="41" t="e">
        <f>1000000000/50/PerfPowerST[[#This Row],[Cons. ST]]</f>
        <v>#N/A</v>
      </c>
      <c r="H130" s="41" t="e">
        <f>1000000000/100/PerfPowerST[[#This Row],[Cons. ST]]</f>
        <v>#N/A</v>
      </c>
      <c r="I130" s="41" t="e">
        <f>1000000000/200/PerfPowerST[[#This Row],[Cons. ST]]</f>
        <v>#N/A</v>
      </c>
      <c r="J130" s="41" t="e">
        <f>1000000000/300/PerfPowerST[[#This Row],[Cons. ST]]</f>
        <v>#N/A</v>
      </c>
      <c r="K130" s="41" t="e">
        <f>1000000000/400/PerfPowerST[[#This Row],[Cons. ST]]</f>
        <v>#N/A</v>
      </c>
      <c r="L130" s="41" t="e">
        <f>1000000000/500/PerfPowerST[[#This Row],[Cons. ST]]</f>
        <v>#N/A</v>
      </c>
      <c r="M130" s="41" t="e">
        <f>1000000000/600/PerfPowerST[[#This Row],[Cons. ST]]</f>
        <v>#N/A</v>
      </c>
      <c r="N130" s="41" t="e">
        <f>1000000000/700/PerfPowerST[[#This Row],[Cons. ST]]</f>
        <v>#N/A</v>
      </c>
      <c r="O130" s="41" t="e">
        <f>1000000000/800/PerfPowerST[[#This Row],[Cons. ST]]</f>
        <v>#N/A</v>
      </c>
      <c r="P130" s="41" t="e">
        <f>1000000000/900/PerfPowerST[[#This Row],[Cons. ST]]</f>
        <v>#N/A</v>
      </c>
      <c r="Q130" s="41" t="e">
        <f>1000000000/1000/PerfPowerST[[#This Row],[Cons. ST]]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  <c r="G131" s="41" t="e">
        <f>1000000000/50/PerfPowerST[[#This Row],[Cons. ST]]</f>
        <v>#N/A</v>
      </c>
      <c r="H131" s="41" t="e">
        <f>1000000000/100/PerfPowerST[[#This Row],[Cons. ST]]</f>
        <v>#N/A</v>
      </c>
      <c r="I131" s="41" t="e">
        <f>1000000000/200/PerfPowerST[[#This Row],[Cons. ST]]</f>
        <v>#N/A</v>
      </c>
      <c r="J131" s="41" t="e">
        <f>1000000000/300/PerfPowerST[[#This Row],[Cons. ST]]</f>
        <v>#N/A</v>
      </c>
      <c r="K131" s="41" t="e">
        <f>1000000000/400/PerfPowerST[[#This Row],[Cons. ST]]</f>
        <v>#N/A</v>
      </c>
      <c r="L131" s="41" t="e">
        <f>1000000000/500/PerfPowerST[[#This Row],[Cons. ST]]</f>
        <v>#N/A</v>
      </c>
      <c r="M131" s="41" t="e">
        <f>1000000000/600/PerfPowerST[[#This Row],[Cons. ST]]</f>
        <v>#N/A</v>
      </c>
      <c r="N131" s="41" t="e">
        <f>1000000000/700/PerfPowerST[[#This Row],[Cons. ST]]</f>
        <v>#N/A</v>
      </c>
      <c r="O131" s="41" t="e">
        <f>1000000000/800/PerfPowerST[[#This Row],[Cons. ST]]</f>
        <v>#N/A</v>
      </c>
      <c r="P131" s="41" t="e">
        <f>1000000000/900/PerfPowerST[[#This Row],[Cons. ST]]</f>
        <v>#N/A</v>
      </c>
      <c r="Q131" s="41" t="e">
        <f>1000000000/1000/PerfPowerST[[#This Row],[Cons. ST]]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  <c r="G132" s="41" t="e">
        <f>1000000000/50/PerfPowerST[[#This Row],[Cons. ST]]</f>
        <v>#N/A</v>
      </c>
      <c r="H132" s="41" t="e">
        <f>1000000000/100/PerfPowerST[[#This Row],[Cons. ST]]</f>
        <v>#N/A</v>
      </c>
      <c r="I132" s="41" t="e">
        <f>1000000000/200/PerfPowerST[[#This Row],[Cons. ST]]</f>
        <v>#N/A</v>
      </c>
      <c r="J132" s="41" t="e">
        <f>1000000000/300/PerfPowerST[[#This Row],[Cons. ST]]</f>
        <v>#N/A</v>
      </c>
      <c r="K132" s="41" t="e">
        <f>1000000000/400/PerfPowerST[[#This Row],[Cons. ST]]</f>
        <v>#N/A</v>
      </c>
      <c r="L132" s="41" t="e">
        <f>1000000000/500/PerfPowerST[[#This Row],[Cons. ST]]</f>
        <v>#N/A</v>
      </c>
      <c r="M132" s="41" t="e">
        <f>1000000000/600/PerfPowerST[[#This Row],[Cons. ST]]</f>
        <v>#N/A</v>
      </c>
      <c r="N132" s="41" t="e">
        <f>1000000000/700/PerfPowerST[[#This Row],[Cons. ST]]</f>
        <v>#N/A</v>
      </c>
      <c r="O132" s="41" t="e">
        <f>1000000000/800/PerfPowerST[[#This Row],[Cons. ST]]</f>
        <v>#N/A</v>
      </c>
      <c r="P132" s="41" t="e">
        <f>1000000000/900/PerfPowerST[[#This Row],[Cons. ST]]</f>
        <v>#N/A</v>
      </c>
      <c r="Q132" s="41" t="e">
        <f>1000000000/1000/PerfPowerST[[#This Row],[Cons. ST]]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  <c r="G133" s="41" t="e">
        <f>1000000000/50/PerfPowerST[[#This Row],[Cons. ST]]</f>
        <v>#N/A</v>
      </c>
      <c r="H133" s="41" t="e">
        <f>1000000000/100/PerfPowerST[[#This Row],[Cons. ST]]</f>
        <v>#N/A</v>
      </c>
      <c r="I133" s="41" t="e">
        <f>1000000000/200/PerfPowerST[[#This Row],[Cons. ST]]</f>
        <v>#N/A</v>
      </c>
      <c r="J133" s="41" t="e">
        <f>1000000000/300/PerfPowerST[[#This Row],[Cons. ST]]</f>
        <v>#N/A</v>
      </c>
      <c r="K133" s="41" t="e">
        <f>1000000000/400/PerfPowerST[[#This Row],[Cons. ST]]</f>
        <v>#N/A</v>
      </c>
      <c r="L133" s="41" t="e">
        <f>1000000000/500/PerfPowerST[[#This Row],[Cons. ST]]</f>
        <v>#N/A</v>
      </c>
      <c r="M133" s="41" t="e">
        <f>1000000000/600/PerfPowerST[[#This Row],[Cons. ST]]</f>
        <v>#N/A</v>
      </c>
      <c r="N133" s="41" t="e">
        <f>1000000000/700/PerfPowerST[[#This Row],[Cons. ST]]</f>
        <v>#N/A</v>
      </c>
      <c r="O133" s="41" t="e">
        <f>1000000000/800/PerfPowerST[[#This Row],[Cons. ST]]</f>
        <v>#N/A</v>
      </c>
      <c r="P133" s="41" t="e">
        <f>1000000000/900/PerfPowerST[[#This Row],[Cons. ST]]</f>
        <v>#N/A</v>
      </c>
      <c r="Q133" s="41" t="e">
        <f>1000000000/1000/PerfPowerST[[#This Row],[Cons. ST]]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  <c r="G134" s="41" t="e">
        <f>1000000000/50/PerfPowerST[[#This Row],[Cons. ST]]</f>
        <v>#N/A</v>
      </c>
      <c r="H134" s="41" t="e">
        <f>1000000000/100/PerfPowerST[[#This Row],[Cons. ST]]</f>
        <v>#N/A</v>
      </c>
      <c r="I134" s="41" t="e">
        <f>1000000000/200/PerfPowerST[[#This Row],[Cons. ST]]</f>
        <v>#N/A</v>
      </c>
      <c r="J134" s="41" t="e">
        <f>1000000000/300/PerfPowerST[[#This Row],[Cons. ST]]</f>
        <v>#N/A</v>
      </c>
      <c r="K134" s="41" t="e">
        <f>1000000000/400/PerfPowerST[[#This Row],[Cons. ST]]</f>
        <v>#N/A</v>
      </c>
      <c r="L134" s="41" t="e">
        <f>1000000000/500/PerfPowerST[[#This Row],[Cons. ST]]</f>
        <v>#N/A</v>
      </c>
      <c r="M134" s="41" t="e">
        <f>1000000000/600/PerfPowerST[[#This Row],[Cons. ST]]</f>
        <v>#N/A</v>
      </c>
      <c r="N134" s="41" t="e">
        <f>1000000000/700/PerfPowerST[[#This Row],[Cons. ST]]</f>
        <v>#N/A</v>
      </c>
      <c r="O134" s="41" t="e">
        <f>1000000000/800/PerfPowerST[[#This Row],[Cons. ST]]</f>
        <v>#N/A</v>
      </c>
      <c r="P134" s="41" t="e">
        <f>1000000000/900/PerfPowerST[[#This Row],[Cons. ST]]</f>
        <v>#N/A</v>
      </c>
      <c r="Q134" s="41" t="e">
        <f>1000000000/1000/PerfPowerST[[#This Row],[Cons. ST]]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  <c r="G135" s="41" t="e">
        <f>1000000000/50/PerfPowerST[[#This Row],[Cons. ST]]</f>
        <v>#N/A</v>
      </c>
      <c r="H135" s="41" t="e">
        <f>1000000000/100/PerfPowerST[[#This Row],[Cons. ST]]</f>
        <v>#N/A</v>
      </c>
      <c r="I135" s="41" t="e">
        <f>1000000000/200/PerfPowerST[[#This Row],[Cons. ST]]</f>
        <v>#N/A</v>
      </c>
      <c r="J135" s="41" t="e">
        <f>1000000000/300/PerfPowerST[[#This Row],[Cons. ST]]</f>
        <v>#N/A</v>
      </c>
      <c r="K135" s="41" t="e">
        <f>1000000000/400/PerfPowerST[[#This Row],[Cons. ST]]</f>
        <v>#N/A</v>
      </c>
      <c r="L135" s="41" t="e">
        <f>1000000000/500/PerfPowerST[[#This Row],[Cons. ST]]</f>
        <v>#N/A</v>
      </c>
      <c r="M135" s="41" t="e">
        <f>1000000000/600/PerfPowerST[[#This Row],[Cons. ST]]</f>
        <v>#N/A</v>
      </c>
      <c r="N135" s="41" t="e">
        <f>1000000000/700/PerfPowerST[[#This Row],[Cons. ST]]</f>
        <v>#N/A</v>
      </c>
      <c r="O135" s="41" t="e">
        <f>1000000000/800/PerfPowerST[[#This Row],[Cons. ST]]</f>
        <v>#N/A</v>
      </c>
      <c r="P135" s="41" t="e">
        <f>1000000000/900/PerfPowerST[[#This Row],[Cons. ST]]</f>
        <v>#N/A</v>
      </c>
      <c r="Q135" s="41" t="e">
        <f>1000000000/1000/PerfPowerST[[#This Row],[Cons. ST]]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  <c r="G136" s="41" t="e">
        <f>1000000000/50/PerfPowerST[[#This Row],[Cons. ST]]</f>
        <v>#N/A</v>
      </c>
      <c r="H136" s="41" t="e">
        <f>1000000000/100/PerfPowerST[[#This Row],[Cons. ST]]</f>
        <v>#N/A</v>
      </c>
      <c r="I136" s="41" t="e">
        <f>1000000000/200/PerfPowerST[[#This Row],[Cons. ST]]</f>
        <v>#N/A</v>
      </c>
      <c r="J136" s="41" t="e">
        <f>1000000000/300/PerfPowerST[[#This Row],[Cons. ST]]</f>
        <v>#N/A</v>
      </c>
      <c r="K136" s="41" t="e">
        <f>1000000000/400/PerfPowerST[[#This Row],[Cons. ST]]</f>
        <v>#N/A</v>
      </c>
      <c r="L136" s="41" t="e">
        <f>1000000000/500/PerfPowerST[[#This Row],[Cons. ST]]</f>
        <v>#N/A</v>
      </c>
      <c r="M136" s="41" t="e">
        <f>1000000000/600/PerfPowerST[[#This Row],[Cons. ST]]</f>
        <v>#N/A</v>
      </c>
      <c r="N136" s="41" t="e">
        <f>1000000000/700/PerfPowerST[[#This Row],[Cons. ST]]</f>
        <v>#N/A</v>
      </c>
      <c r="O136" s="41" t="e">
        <f>1000000000/800/PerfPowerST[[#This Row],[Cons. ST]]</f>
        <v>#N/A</v>
      </c>
      <c r="P136" s="41" t="e">
        <f>1000000000/900/PerfPowerST[[#This Row],[Cons. ST]]</f>
        <v>#N/A</v>
      </c>
      <c r="Q136" s="41" t="e">
        <f>1000000000/1000/PerfPowerST[[#This Row],[Cons. ST]]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  <c r="G137" s="41" t="e">
        <f>1000000000/50/PerfPowerST[[#This Row],[Cons. ST]]</f>
        <v>#N/A</v>
      </c>
      <c r="H137" s="41" t="e">
        <f>1000000000/100/PerfPowerST[[#This Row],[Cons. ST]]</f>
        <v>#N/A</v>
      </c>
      <c r="I137" s="41" t="e">
        <f>1000000000/200/PerfPowerST[[#This Row],[Cons. ST]]</f>
        <v>#N/A</v>
      </c>
      <c r="J137" s="41" t="e">
        <f>1000000000/300/PerfPowerST[[#This Row],[Cons. ST]]</f>
        <v>#N/A</v>
      </c>
      <c r="K137" s="41" t="e">
        <f>1000000000/400/PerfPowerST[[#This Row],[Cons. ST]]</f>
        <v>#N/A</v>
      </c>
      <c r="L137" s="41" t="e">
        <f>1000000000/500/PerfPowerST[[#This Row],[Cons. ST]]</f>
        <v>#N/A</v>
      </c>
      <c r="M137" s="41" t="e">
        <f>1000000000/600/PerfPowerST[[#This Row],[Cons. ST]]</f>
        <v>#N/A</v>
      </c>
      <c r="N137" s="41" t="e">
        <f>1000000000/700/PerfPowerST[[#This Row],[Cons. ST]]</f>
        <v>#N/A</v>
      </c>
      <c r="O137" s="41" t="e">
        <f>1000000000/800/PerfPowerST[[#This Row],[Cons. ST]]</f>
        <v>#N/A</v>
      </c>
      <c r="P137" s="41" t="e">
        <f>1000000000/900/PerfPowerST[[#This Row],[Cons. ST]]</f>
        <v>#N/A</v>
      </c>
      <c r="Q137" s="41" t="e">
        <f>1000000000/1000/PerfPowerST[[#This Row],[Cons. ST]]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  <c r="G138" s="41" t="e">
        <f>1000000000/50/PerfPowerST[[#This Row],[Cons. ST]]</f>
        <v>#N/A</v>
      </c>
      <c r="H138" s="41" t="e">
        <f>1000000000/100/PerfPowerST[[#This Row],[Cons. ST]]</f>
        <v>#N/A</v>
      </c>
      <c r="I138" s="41" t="e">
        <f>1000000000/200/PerfPowerST[[#This Row],[Cons. ST]]</f>
        <v>#N/A</v>
      </c>
      <c r="J138" s="41" t="e">
        <f>1000000000/300/PerfPowerST[[#This Row],[Cons. ST]]</f>
        <v>#N/A</v>
      </c>
      <c r="K138" s="41" t="e">
        <f>1000000000/400/PerfPowerST[[#This Row],[Cons. ST]]</f>
        <v>#N/A</v>
      </c>
      <c r="L138" s="41" t="e">
        <f>1000000000/500/PerfPowerST[[#This Row],[Cons. ST]]</f>
        <v>#N/A</v>
      </c>
      <c r="M138" s="41" t="e">
        <f>1000000000/600/PerfPowerST[[#This Row],[Cons. ST]]</f>
        <v>#N/A</v>
      </c>
      <c r="N138" s="41" t="e">
        <f>1000000000/700/PerfPowerST[[#This Row],[Cons. ST]]</f>
        <v>#N/A</v>
      </c>
      <c r="O138" s="41" t="e">
        <f>1000000000/800/PerfPowerST[[#This Row],[Cons. ST]]</f>
        <v>#N/A</v>
      </c>
      <c r="P138" s="41" t="e">
        <f>1000000000/900/PerfPowerST[[#This Row],[Cons. ST]]</f>
        <v>#N/A</v>
      </c>
      <c r="Q138" s="41" t="e">
        <f>1000000000/1000/PerfPowerST[[#This Row],[Cons. ST]]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  <c r="G139" s="41" t="e">
        <f>1000000000/50/PerfPowerST[[#This Row],[Cons. ST]]</f>
        <v>#N/A</v>
      </c>
      <c r="H139" s="41" t="e">
        <f>1000000000/100/PerfPowerST[[#This Row],[Cons. ST]]</f>
        <v>#N/A</v>
      </c>
      <c r="I139" s="41" t="e">
        <f>1000000000/200/PerfPowerST[[#This Row],[Cons. ST]]</f>
        <v>#N/A</v>
      </c>
      <c r="J139" s="41" t="e">
        <f>1000000000/300/PerfPowerST[[#This Row],[Cons. ST]]</f>
        <v>#N/A</v>
      </c>
      <c r="K139" s="41" t="e">
        <f>1000000000/400/PerfPowerST[[#This Row],[Cons. ST]]</f>
        <v>#N/A</v>
      </c>
      <c r="L139" s="41" t="e">
        <f>1000000000/500/PerfPowerST[[#This Row],[Cons. ST]]</f>
        <v>#N/A</v>
      </c>
      <c r="M139" s="41" t="e">
        <f>1000000000/600/PerfPowerST[[#This Row],[Cons. ST]]</f>
        <v>#N/A</v>
      </c>
      <c r="N139" s="41" t="e">
        <f>1000000000/700/PerfPowerST[[#This Row],[Cons. ST]]</f>
        <v>#N/A</v>
      </c>
      <c r="O139" s="41" t="e">
        <f>1000000000/800/PerfPowerST[[#This Row],[Cons. ST]]</f>
        <v>#N/A</v>
      </c>
      <c r="P139" s="41" t="e">
        <f>1000000000/900/PerfPowerST[[#This Row],[Cons. ST]]</f>
        <v>#N/A</v>
      </c>
      <c r="Q139" s="41" t="e">
        <f>1000000000/1000/PerfPowerST[[#This Row],[Cons. ST]]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  <c r="G140" s="41" t="e">
        <f>1000000000/50/PerfPowerST[[#This Row],[Cons. ST]]</f>
        <v>#N/A</v>
      </c>
      <c r="H140" s="41" t="e">
        <f>1000000000/100/PerfPowerST[[#This Row],[Cons. ST]]</f>
        <v>#N/A</v>
      </c>
      <c r="I140" s="41" t="e">
        <f>1000000000/200/PerfPowerST[[#This Row],[Cons. ST]]</f>
        <v>#N/A</v>
      </c>
      <c r="J140" s="41" t="e">
        <f>1000000000/300/PerfPowerST[[#This Row],[Cons. ST]]</f>
        <v>#N/A</v>
      </c>
      <c r="K140" s="41" t="e">
        <f>1000000000/400/PerfPowerST[[#This Row],[Cons. ST]]</f>
        <v>#N/A</v>
      </c>
      <c r="L140" s="41" t="e">
        <f>1000000000/500/PerfPowerST[[#This Row],[Cons. ST]]</f>
        <v>#N/A</v>
      </c>
      <c r="M140" s="41" t="e">
        <f>1000000000/600/PerfPowerST[[#This Row],[Cons. ST]]</f>
        <v>#N/A</v>
      </c>
      <c r="N140" s="41" t="e">
        <f>1000000000/700/PerfPowerST[[#This Row],[Cons. ST]]</f>
        <v>#N/A</v>
      </c>
      <c r="O140" s="41" t="e">
        <f>1000000000/800/PerfPowerST[[#This Row],[Cons. ST]]</f>
        <v>#N/A</v>
      </c>
      <c r="P140" s="41" t="e">
        <f>1000000000/900/PerfPowerST[[#This Row],[Cons. ST]]</f>
        <v>#N/A</v>
      </c>
      <c r="Q140" s="41" t="e">
        <f>1000000000/1000/PerfPowerST[[#This Row],[Cons. ST]]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  <c r="G141" s="41" t="e">
        <f>1000000000/50/PerfPowerST[[#This Row],[Cons. ST]]</f>
        <v>#N/A</v>
      </c>
      <c r="H141" s="41" t="e">
        <f>1000000000/100/PerfPowerST[[#This Row],[Cons. ST]]</f>
        <v>#N/A</v>
      </c>
      <c r="I141" s="41" t="e">
        <f>1000000000/200/PerfPowerST[[#This Row],[Cons. ST]]</f>
        <v>#N/A</v>
      </c>
      <c r="J141" s="41" t="e">
        <f>1000000000/300/PerfPowerST[[#This Row],[Cons. ST]]</f>
        <v>#N/A</v>
      </c>
      <c r="K141" s="41" t="e">
        <f>1000000000/400/PerfPowerST[[#This Row],[Cons. ST]]</f>
        <v>#N/A</v>
      </c>
      <c r="L141" s="41" t="e">
        <f>1000000000/500/PerfPowerST[[#This Row],[Cons. ST]]</f>
        <v>#N/A</v>
      </c>
      <c r="M141" s="41" t="e">
        <f>1000000000/600/PerfPowerST[[#This Row],[Cons. ST]]</f>
        <v>#N/A</v>
      </c>
      <c r="N141" s="41" t="e">
        <f>1000000000/700/PerfPowerST[[#This Row],[Cons. ST]]</f>
        <v>#N/A</v>
      </c>
      <c r="O141" s="41" t="e">
        <f>1000000000/800/PerfPowerST[[#This Row],[Cons. ST]]</f>
        <v>#N/A</v>
      </c>
      <c r="P141" s="41" t="e">
        <f>1000000000/900/PerfPowerST[[#This Row],[Cons. ST]]</f>
        <v>#N/A</v>
      </c>
      <c r="Q141" s="41" t="e">
        <f>1000000000/1000/PerfPowerST[[#This Row],[Cons. ST]]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  <c r="G142" s="41" t="e">
        <f>1000000000/50/PerfPowerST[[#This Row],[Cons. ST]]</f>
        <v>#N/A</v>
      </c>
      <c r="H142" s="41" t="e">
        <f>1000000000/100/PerfPowerST[[#This Row],[Cons. ST]]</f>
        <v>#N/A</v>
      </c>
      <c r="I142" s="41" t="e">
        <f>1000000000/200/PerfPowerST[[#This Row],[Cons. ST]]</f>
        <v>#N/A</v>
      </c>
      <c r="J142" s="41" t="e">
        <f>1000000000/300/PerfPowerST[[#This Row],[Cons. ST]]</f>
        <v>#N/A</v>
      </c>
      <c r="K142" s="41" t="e">
        <f>1000000000/400/PerfPowerST[[#This Row],[Cons. ST]]</f>
        <v>#N/A</v>
      </c>
      <c r="L142" s="41" t="e">
        <f>1000000000/500/PerfPowerST[[#This Row],[Cons. ST]]</f>
        <v>#N/A</v>
      </c>
      <c r="M142" s="41" t="e">
        <f>1000000000/600/PerfPowerST[[#This Row],[Cons. ST]]</f>
        <v>#N/A</v>
      </c>
      <c r="N142" s="41" t="e">
        <f>1000000000/700/PerfPowerST[[#This Row],[Cons. ST]]</f>
        <v>#N/A</v>
      </c>
      <c r="O142" s="41" t="e">
        <f>1000000000/800/PerfPowerST[[#This Row],[Cons. ST]]</f>
        <v>#N/A</v>
      </c>
      <c r="P142" s="41" t="e">
        <f>1000000000/900/PerfPowerST[[#This Row],[Cons. ST]]</f>
        <v>#N/A</v>
      </c>
      <c r="Q142" s="41" t="e">
        <f>1000000000/1000/PerfPowerST[[#This Row],[Cons. ST]]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  <c r="G143" s="41" t="e">
        <f>1000000000/50/PerfPowerST[[#This Row],[Cons. ST]]</f>
        <v>#N/A</v>
      </c>
      <c r="H143" s="41" t="e">
        <f>1000000000/100/PerfPowerST[[#This Row],[Cons. ST]]</f>
        <v>#N/A</v>
      </c>
      <c r="I143" s="41" t="e">
        <f>1000000000/200/PerfPowerST[[#This Row],[Cons. ST]]</f>
        <v>#N/A</v>
      </c>
      <c r="J143" s="41" t="e">
        <f>1000000000/300/PerfPowerST[[#This Row],[Cons. ST]]</f>
        <v>#N/A</v>
      </c>
      <c r="K143" s="41" t="e">
        <f>1000000000/400/PerfPowerST[[#This Row],[Cons. ST]]</f>
        <v>#N/A</v>
      </c>
      <c r="L143" s="41" t="e">
        <f>1000000000/500/PerfPowerST[[#This Row],[Cons. ST]]</f>
        <v>#N/A</v>
      </c>
      <c r="M143" s="41" t="e">
        <f>1000000000/600/PerfPowerST[[#This Row],[Cons. ST]]</f>
        <v>#N/A</v>
      </c>
      <c r="N143" s="41" t="e">
        <f>1000000000/700/PerfPowerST[[#This Row],[Cons. ST]]</f>
        <v>#N/A</v>
      </c>
      <c r="O143" s="41" t="e">
        <f>1000000000/800/PerfPowerST[[#This Row],[Cons. ST]]</f>
        <v>#N/A</v>
      </c>
      <c r="P143" s="41" t="e">
        <f>1000000000/900/PerfPowerST[[#This Row],[Cons. ST]]</f>
        <v>#N/A</v>
      </c>
      <c r="Q143" s="41" t="e">
        <f>1000000000/1000/PerfPowerST[[#This Row],[Cons. ST]]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  <c r="G144" s="41" t="e">
        <f>1000000000/50/PerfPowerST[[#This Row],[Cons. ST]]</f>
        <v>#N/A</v>
      </c>
      <c r="H144" s="41" t="e">
        <f>1000000000/100/PerfPowerST[[#This Row],[Cons. ST]]</f>
        <v>#N/A</v>
      </c>
      <c r="I144" s="41" t="e">
        <f>1000000000/200/PerfPowerST[[#This Row],[Cons. ST]]</f>
        <v>#N/A</v>
      </c>
      <c r="J144" s="41" t="e">
        <f>1000000000/300/PerfPowerST[[#This Row],[Cons. ST]]</f>
        <v>#N/A</v>
      </c>
      <c r="K144" s="41" t="e">
        <f>1000000000/400/PerfPowerST[[#This Row],[Cons. ST]]</f>
        <v>#N/A</v>
      </c>
      <c r="L144" s="41" t="e">
        <f>1000000000/500/PerfPowerST[[#This Row],[Cons. ST]]</f>
        <v>#N/A</v>
      </c>
      <c r="M144" s="41" t="e">
        <f>1000000000/600/PerfPowerST[[#This Row],[Cons. ST]]</f>
        <v>#N/A</v>
      </c>
      <c r="N144" s="41" t="e">
        <f>1000000000/700/PerfPowerST[[#This Row],[Cons. ST]]</f>
        <v>#N/A</v>
      </c>
      <c r="O144" s="41" t="e">
        <f>1000000000/800/PerfPowerST[[#This Row],[Cons. ST]]</f>
        <v>#N/A</v>
      </c>
      <c r="P144" s="41" t="e">
        <f>1000000000/900/PerfPowerST[[#This Row],[Cons. ST]]</f>
        <v>#N/A</v>
      </c>
      <c r="Q144" s="41" t="e">
        <f>1000000000/1000/PerfPowerST[[#This Row],[Cons. ST]]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  <c r="G145" s="41" t="e">
        <f>1000000000/50/PerfPowerST[[#This Row],[Cons. ST]]</f>
        <v>#N/A</v>
      </c>
      <c r="H145" s="41" t="e">
        <f>1000000000/100/PerfPowerST[[#This Row],[Cons. ST]]</f>
        <v>#N/A</v>
      </c>
      <c r="I145" s="41" t="e">
        <f>1000000000/200/PerfPowerST[[#This Row],[Cons. ST]]</f>
        <v>#N/A</v>
      </c>
      <c r="J145" s="41" t="e">
        <f>1000000000/300/PerfPowerST[[#This Row],[Cons. ST]]</f>
        <v>#N/A</v>
      </c>
      <c r="K145" s="41" t="e">
        <f>1000000000/400/PerfPowerST[[#This Row],[Cons. ST]]</f>
        <v>#N/A</v>
      </c>
      <c r="L145" s="41" t="e">
        <f>1000000000/500/PerfPowerST[[#This Row],[Cons. ST]]</f>
        <v>#N/A</v>
      </c>
      <c r="M145" s="41" t="e">
        <f>1000000000/600/PerfPowerST[[#This Row],[Cons. ST]]</f>
        <v>#N/A</v>
      </c>
      <c r="N145" s="41" t="e">
        <f>1000000000/700/PerfPowerST[[#This Row],[Cons. ST]]</f>
        <v>#N/A</v>
      </c>
      <c r="O145" s="41" t="e">
        <f>1000000000/800/PerfPowerST[[#This Row],[Cons. ST]]</f>
        <v>#N/A</v>
      </c>
      <c r="P145" s="41" t="e">
        <f>1000000000/900/PerfPowerST[[#This Row],[Cons. ST]]</f>
        <v>#N/A</v>
      </c>
      <c r="Q145" s="41" t="e">
        <f>1000000000/1000/PerfPowerST[[#This Row],[Cons. ST]]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  <c r="G146" s="41" t="e">
        <f>1000000000/50/PerfPowerST[[#This Row],[Cons. ST]]</f>
        <v>#N/A</v>
      </c>
      <c r="H146" s="41" t="e">
        <f>1000000000/100/PerfPowerST[[#This Row],[Cons. ST]]</f>
        <v>#N/A</v>
      </c>
      <c r="I146" s="41" t="e">
        <f>1000000000/200/PerfPowerST[[#This Row],[Cons. ST]]</f>
        <v>#N/A</v>
      </c>
      <c r="J146" s="41" t="e">
        <f>1000000000/300/PerfPowerST[[#This Row],[Cons. ST]]</f>
        <v>#N/A</v>
      </c>
      <c r="K146" s="41" t="e">
        <f>1000000000/400/PerfPowerST[[#This Row],[Cons. ST]]</f>
        <v>#N/A</v>
      </c>
      <c r="L146" s="41" t="e">
        <f>1000000000/500/PerfPowerST[[#This Row],[Cons. ST]]</f>
        <v>#N/A</v>
      </c>
      <c r="M146" s="41" t="e">
        <f>1000000000/600/PerfPowerST[[#This Row],[Cons. ST]]</f>
        <v>#N/A</v>
      </c>
      <c r="N146" s="41" t="e">
        <f>1000000000/700/PerfPowerST[[#This Row],[Cons. ST]]</f>
        <v>#N/A</v>
      </c>
      <c r="O146" s="41" t="e">
        <f>1000000000/800/PerfPowerST[[#This Row],[Cons. ST]]</f>
        <v>#N/A</v>
      </c>
      <c r="P146" s="41" t="e">
        <f>1000000000/900/PerfPowerST[[#This Row],[Cons. ST]]</f>
        <v>#N/A</v>
      </c>
      <c r="Q146" s="41" t="e">
        <f>1000000000/1000/PerfPowerST[[#This Row],[Cons. ST]]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  <c r="G147" s="41" t="e">
        <f>1000000000/50/PerfPowerST[[#This Row],[Cons. ST]]</f>
        <v>#N/A</v>
      </c>
      <c r="H147" s="41" t="e">
        <f>1000000000/100/PerfPowerST[[#This Row],[Cons. ST]]</f>
        <v>#N/A</v>
      </c>
      <c r="I147" s="41" t="e">
        <f>1000000000/200/PerfPowerST[[#This Row],[Cons. ST]]</f>
        <v>#N/A</v>
      </c>
      <c r="J147" s="41" t="e">
        <f>1000000000/300/PerfPowerST[[#This Row],[Cons. ST]]</f>
        <v>#N/A</v>
      </c>
      <c r="K147" s="41" t="e">
        <f>1000000000/400/PerfPowerST[[#This Row],[Cons. ST]]</f>
        <v>#N/A</v>
      </c>
      <c r="L147" s="41" t="e">
        <f>1000000000/500/PerfPowerST[[#This Row],[Cons. ST]]</f>
        <v>#N/A</v>
      </c>
      <c r="M147" s="41" t="e">
        <f>1000000000/600/PerfPowerST[[#This Row],[Cons. ST]]</f>
        <v>#N/A</v>
      </c>
      <c r="N147" s="41" t="e">
        <f>1000000000/700/PerfPowerST[[#This Row],[Cons. ST]]</f>
        <v>#N/A</v>
      </c>
      <c r="O147" s="41" t="e">
        <f>1000000000/800/PerfPowerST[[#This Row],[Cons. ST]]</f>
        <v>#N/A</v>
      </c>
      <c r="P147" s="41" t="e">
        <f>1000000000/900/PerfPowerST[[#This Row],[Cons. ST]]</f>
        <v>#N/A</v>
      </c>
      <c r="Q147" s="41" t="e">
        <f>1000000000/1000/PerfPowerST[[#This Row],[Cons. ST]]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  <c r="G148" s="41" t="e">
        <f>1000000000/50/PerfPowerST[[#This Row],[Cons. ST]]</f>
        <v>#N/A</v>
      </c>
      <c r="H148" s="41" t="e">
        <f>1000000000/100/PerfPowerST[[#This Row],[Cons. ST]]</f>
        <v>#N/A</v>
      </c>
      <c r="I148" s="41" t="e">
        <f>1000000000/200/PerfPowerST[[#This Row],[Cons. ST]]</f>
        <v>#N/A</v>
      </c>
      <c r="J148" s="41" t="e">
        <f>1000000000/300/PerfPowerST[[#This Row],[Cons. ST]]</f>
        <v>#N/A</v>
      </c>
      <c r="K148" s="41" t="e">
        <f>1000000000/400/PerfPowerST[[#This Row],[Cons. ST]]</f>
        <v>#N/A</v>
      </c>
      <c r="L148" s="41" t="e">
        <f>1000000000/500/PerfPowerST[[#This Row],[Cons. ST]]</f>
        <v>#N/A</v>
      </c>
      <c r="M148" s="41" t="e">
        <f>1000000000/600/PerfPowerST[[#This Row],[Cons. ST]]</f>
        <v>#N/A</v>
      </c>
      <c r="N148" s="41" t="e">
        <f>1000000000/700/PerfPowerST[[#This Row],[Cons. ST]]</f>
        <v>#N/A</v>
      </c>
      <c r="O148" s="41" t="e">
        <f>1000000000/800/PerfPowerST[[#This Row],[Cons. ST]]</f>
        <v>#N/A</v>
      </c>
      <c r="P148" s="41" t="e">
        <f>1000000000/900/PerfPowerST[[#This Row],[Cons. ST]]</f>
        <v>#N/A</v>
      </c>
      <c r="Q148" s="41" t="e">
        <f>1000000000/1000/PerfPowerST[[#This Row],[Cons. ST]]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  <c r="G149" s="41" t="e">
        <f>1000000000/50/PerfPowerST[[#This Row],[Cons. ST]]</f>
        <v>#N/A</v>
      </c>
      <c r="H149" s="41" t="e">
        <f>1000000000/100/PerfPowerST[[#This Row],[Cons. ST]]</f>
        <v>#N/A</v>
      </c>
      <c r="I149" s="41" t="e">
        <f>1000000000/200/PerfPowerST[[#This Row],[Cons. ST]]</f>
        <v>#N/A</v>
      </c>
      <c r="J149" s="41" t="e">
        <f>1000000000/300/PerfPowerST[[#This Row],[Cons. ST]]</f>
        <v>#N/A</v>
      </c>
      <c r="K149" s="41" t="e">
        <f>1000000000/400/PerfPowerST[[#This Row],[Cons. ST]]</f>
        <v>#N/A</v>
      </c>
      <c r="L149" s="41" t="e">
        <f>1000000000/500/PerfPowerST[[#This Row],[Cons. ST]]</f>
        <v>#N/A</v>
      </c>
      <c r="M149" s="41" t="e">
        <f>1000000000/600/PerfPowerST[[#This Row],[Cons. ST]]</f>
        <v>#N/A</v>
      </c>
      <c r="N149" s="41" t="e">
        <f>1000000000/700/PerfPowerST[[#This Row],[Cons. ST]]</f>
        <v>#N/A</v>
      </c>
      <c r="O149" s="41" t="e">
        <f>1000000000/800/PerfPowerST[[#This Row],[Cons. ST]]</f>
        <v>#N/A</v>
      </c>
      <c r="P149" s="41" t="e">
        <f>1000000000/900/PerfPowerST[[#This Row],[Cons. ST]]</f>
        <v>#N/A</v>
      </c>
      <c r="Q149" s="41" t="e">
        <f>1000000000/1000/PerfPowerST[[#This Row],[Cons. ST]]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  <c r="G150" s="41" t="e">
        <f>1000000000/50/PerfPowerST[[#This Row],[Cons. ST]]</f>
        <v>#N/A</v>
      </c>
      <c r="H150" s="41" t="e">
        <f>1000000000/100/PerfPowerST[[#This Row],[Cons. ST]]</f>
        <v>#N/A</v>
      </c>
      <c r="I150" s="41" t="e">
        <f>1000000000/200/PerfPowerST[[#This Row],[Cons. ST]]</f>
        <v>#N/A</v>
      </c>
      <c r="J150" s="41" t="e">
        <f>1000000000/300/PerfPowerST[[#This Row],[Cons. ST]]</f>
        <v>#N/A</v>
      </c>
      <c r="K150" s="41" t="e">
        <f>1000000000/400/PerfPowerST[[#This Row],[Cons. ST]]</f>
        <v>#N/A</v>
      </c>
      <c r="L150" s="41" t="e">
        <f>1000000000/500/PerfPowerST[[#This Row],[Cons. ST]]</f>
        <v>#N/A</v>
      </c>
      <c r="M150" s="41" t="e">
        <f>1000000000/600/PerfPowerST[[#This Row],[Cons. ST]]</f>
        <v>#N/A</v>
      </c>
      <c r="N150" s="41" t="e">
        <f>1000000000/700/PerfPowerST[[#This Row],[Cons. ST]]</f>
        <v>#N/A</v>
      </c>
      <c r="O150" s="41" t="e">
        <f>1000000000/800/PerfPowerST[[#This Row],[Cons. ST]]</f>
        <v>#N/A</v>
      </c>
      <c r="P150" s="41" t="e">
        <f>1000000000/900/PerfPowerST[[#This Row],[Cons. ST]]</f>
        <v>#N/A</v>
      </c>
      <c r="Q150" s="41" t="e">
        <f>1000000000/1000/PerfPowerST[[#This Row],[Cons. ST]]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  <c r="G151" s="41" t="e">
        <f>1000000000/50/PerfPowerST[[#This Row],[Cons. ST]]</f>
        <v>#N/A</v>
      </c>
      <c r="H151" s="41" t="e">
        <f>1000000000/100/PerfPowerST[[#This Row],[Cons. ST]]</f>
        <v>#N/A</v>
      </c>
      <c r="I151" s="41" t="e">
        <f>1000000000/200/PerfPowerST[[#This Row],[Cons. ST]]</f>
        <v>#N/A</v>
      </c>
      <c r="J151" s="41" t="e">
        <f>1000000000/300/PerfPowerST[[#This Row],[Cons. ST]]</f>
        <v>#N/A</v>
      </c>
      <c r="K151" s="41" t="e">
        <f>1000000000/400/PerfPowerST[[#This Row],[Cons. ST]]</f>
        <v>#N/A</v>
      </c>
      <c r="L151" s="41" t="e">
        <f>1000000000/500/PerfPowerST[[#This Row],[Cons. ST]]</f>
        <v>#N/A</v>
      </c>
      <c r="M151" s="41" t="e">
        <f>1000000000/600/PerfPowerST[[#This Row],[Cons. ST]]</f>
        <v>#N/A</v>
      </c>
      <c r="N151" s="41" t="e">
        <f>1000000000/700/PerfPowerST[[#This Row],[Cons. ST]]</f>
        <v>#N/A</v>
      </c>
      <c r="O151" s="41" t="e">
        <f>1000000000/800/PerfPowerST[[#This Row],[Cons. ST]]</f>
        <v>#N/A</v>
      </c>
      <c r="P151" s="41" t="e">
        <f>1000000000/900/PerfPowerST[[#This Row],[Cons. ST]]</f>
        <v>#N/A</v>
      </c>
      <c r="Q151" s="41" t="e">
        <f>1000000000/1000/PerfPowerST[[#This Row],[Cons. ST]]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  <c r="G152" s="41" t="e">
        <f>1000000000/50/PerfPowerST[[#This Row],[Cons. ST]]</f>
        <v>#N/A</v>
      </c>
      <c r="H152" s="41" t="e">
        <f>1000000000/100/PerfPowerST[[#This Row],[Cons. ST]]</f>
        <v>#N/A</v>
      </c>
      <c r="I152" s="41" t="e">
        <f>1000000000/200/PerfPowerST[[#This Row],[Cons. ST]]</f>
        <v>#N/A</v>
      </c>
      <c r="J152" s="41" t="e">
        <f>1000000000/300/PerfPowerST[[#This Row],[Cons. ST]]</f>
        <v>#N/A</v>
      </c>
      <c r="K152" s="41" t="e">
        <f>1000000000/400/PerfPowerST[[#This Row],[Cons. ST]]</f>
        <v>#N/A</v>
      </c>
      <c r="L152" s="41" t="e">
        <f>1000000000/500/PerfPowerST[[#This Row],[Cons. ST]]</f>
        <v>#N/A</v>
      </c>
      <c r="M152" s="41" t="e">
        <f>1000000000/600/PerfPowerST[[#This Row],[Cons. ST]]</f>
        <v>#N/A</v>
      </c>
      <c r="N152" s="41" t="e">
        <f>1000000000/700/PerfPowerST[[#This Row],[Cons. ST]]</f>
        <v>#N/A</v>
      </c>
      <c r="O152" s="41" t="e">
        <f>1000000000/800/PerfPowerST[[#This Row],[Cons. ST]]</f>
        <v>#N/A</v>
      </c>
      <c r="P152" s="41" t="e">
        <f>1000000000/900/PerfPowerST[[#This Row],[Cons. ST]]</f>
        <v>#N/A</v>
      </c>
      <c r="Q152" s="41" t="e">
        <f>1000000000/1000/PerfPowerST[[#This Row],[Cons. ST]]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  <c r="G153" s="41" t="e">
        <f>1000000000/50/PerfPowerST[[#This Row],[Cons. ST]]</f>
        <v>#N/A</v>
      </c>
      <c r="H153" s="41" t="e">
        <f>1000000000/100/PerfPowerST[[#This Row],[Cons. ST]]</f>
        <v>#N/A</v>
      </c>
      <c r="I153" s="41" t="e">
        <f>1000000000/200/PerfPowerST[[#This Row],[Cons. ST]]</f>
        <v>#N/A</v>
      </c>
      <c r="J153" s="41" t="e">
        <f>1000000000/300/PerfPowerST[[#This Row],[Cons. ST]]</f>
        <v>#N/A</v>
      </c>
      <c r="K153" s="41" t="e">
        <f>1000000000/400/PerfPowerST[[#This Row],[Cons. ST]]</f>
        <v>#N/A</v>
      </c>
      <c r="L153" s="41" t="e">
        <f>1000000000/500/PerfPowerST[[#This Row],[Cons. ST]]</f>
        <v>#N/A</v>
      </c>
      <c r="M153" s="41" t="e">
        <f>1000000000/600/PerfPowerST[[#This Row],[Cons. ST]]</f>
        <v>#N/A</v>
      </c>
      <c r="N153" s="41" t="e">
        <f>1000000000/700/PerfPowerST[[#This Row],[Cons. ST]]</f>
        <v>#N/A</v>
      </c>
      <c r="O153" s="41" t="e">
        <f>1000000000/800/PerfPowerST[[#This Row],[Cons. ST]]</f>
        <v>#N/A</v>
      </c>
      <c r="P153" s="41" t="e">
        <f>1000000000/900/PerfPowerST[[#This Row],[Cons. ST]]</f>
        <v>#N/A</v>
      </c>
      <c r="Q153" s="41" t="e">
        <f>1000000000/1000/PerfPowerST[[#This Row],[Cons. ST]]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  <c r="G154" s="41" t="e">
        <f>1000000000/50/PerfPowerST[[#This Row],[Cons. ST]]</f>
        <v>#N/A</v>
      </c>
      <c r="H154" s="41" t="e">
        <f>1000000000/100/PerfPowerST[[#This Row],[Cons. ST]]</f>
        <v>#N/A</v>
      </c>
      <c r="I154" s="41" t="e">
        <f>1000000000/200/PerfPowerST[[#This Row],[Cons. ST]]</f>
        <v>#N/A</v>
      </c>
      <c r="J154" s="41" t="e">
        <f>1000000000/300/PerfPowerST[[#This Row],[Cons. ST]]</f>
        <v>#N/A</v>
      </c>
      <c r="K154" s="41" t="e">
        <f>1000000000/400/PerfPowerST[[#This Row],[Cons. ST]]</f>
        <v>#N/A</v>
      </c>
      <c r="L154" s="41" t="e">
        <f>1000000000/500/PerfPowerST[[#This Row],[Cons. ST]]</f>
        <v>#N/A</v>
      </c>
      <c r="M154" s="41" t="e">
        <f>1000000000/600/PerfPowerST[[#This Row],[Cons. ST]]</f>
        <v>#N/A</v>
      </c>
      <c r="N154" s="41" t="e">
        <f>1000000000/700/PerfPowerST[[#This Row],[Cons. ST]]</f>
        <v>#N/A</v>
      </c>
      <c r="O154" s="41" t="e">
        <f>1000000000/800/PerfPowerST[[#This Row],[Cons. ST]]</f>
        <v>#N/A</v>
      </c>
      <c r="P154" s="41" t="e">
        <f>1000000000/900/PerfPowerST[[#This Row],[Cons. ST]]</f>
        <v>#N/A</v>
      </c>
      <c r="Q154" s="41" t="e">
        <f>1000000000/1000/PerfPowerST[[#This Row],[Cons. ST]]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  <c r="G155" s="41" t="e">
        <f>1000000000/50/PerfPowerST[[#This Row],[Cons. ST]]</f>
        <v>#N/A</v>
      </c>
      <c r="H155" s="41" t="e">
        <f>1000000000/100/PerfPowerST[[#This Row],[Cons. ST]]</f>
        <v>#N/A</v>
      </c>
      <c r="I155" s="41" t="e">
        <f>1000000000/200/PerfPowerST[[#This Row],[Cons. ST]]</f>
        <v>#N/A</v>
      </c>
      <c r="J155" s="41" t="e">
        <f>1000000000/300/PerfPowerST[[#This Row],[Cons. ST]]</f>
        <v>#N/A</v>
      </c>
      <c r="K155" s="41" t="e">
        <f>1000000000/400/PerfPowerST[[#This Row],[Cons. ST]]</f>
        <v>#N/A</v>
      </c>
      <c r="L155" s="41" t="e">
        <f>1000000000/500/PerfPowerST[[#This Row],[Cons. ST]]</f>
        <v>#N/A</v>
      </c>
      <c r="M155" s="41" t="e">
        <f>1000000000/600/PerfPowerST[[#This Row],[Cons. ST]]</f>
        <v>#N/A</v>
      </c>
      <c r="N155" s="41" t="e">
        <f>1000000000/700/PerfPowerST[[#This Row],[Cons. ST]]</f>
        <v>#N/A</v>
      </c>
      <c r="O155" s="41" t="e">
        <f>1000000000/800/PerfPowerST[[#This Row],[Cons. ST]]</f>
        <v>#N/A</v>
      </c>
      <c r="P155" s="41" t="e">
        <f>1000000000/900/PerfPowerST[[#This Row],[Cons. ST]]</f>
        <v>#N/A</v>
      </c>
      <c r="Q155" s="41" t="e">
        <f>1000000000/1000/PerfPowerST[[#This Row],[Cons. ST]]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  <c r="G156" s="41" t="e">
        <f>1000000000/50/PerfPowerST[[#This Row],[Cons. ST]]</f>
        <v>#N/A</v>
      </c>
      <c r="H156" s="41" t="e">
        <f>1000000000/100/PerfPowerST[[#This Row],[Cons. ST]]</f>
        <v>#N/A</v>
      </c>
      <c r="I156" s="41" t="e">
        <f>1000000000/200/PerfPowerST[[#This Row],[Cons. ST]]</f>
        <v>#N/A</v>
      </c>
      <c r="J156" s="41" t="e">
        <f>1000000000/300/PerfPowerST[[#This Row],[Cons. ST]]</f>
        <v>#N/A</v>
      </c>
      <c r="K156" s="41" t="e">
        <f>1000000000/400/PerfPowerST[[#This Row],[Cons. ST]]</f>
        <v>#N/A</v>
      </c>
      <c r="L156" s="41" t="e">
        <f>1000000000/500/PerfPowerST[[#This Row],[Cons. ST]]</f>
        <v>#N/A</v>
      </c>
      <c r="M156" s="41" t="e">
        <f>1000000000/600/PerfPowerST[[#This Row],[Cons. ST]]</f>
        <v>#N/A</v>
      </c>
      <c r="N156" s="41" t="e">
        <f>1000000000/700/PerfPowerST[[#This Row],[Cons. ST]]</f>
        <v>#N/A</v>
      </c>
      <c r="O156" s="41" t="e">
        <f>1000000000/800/PerfPowerST[[#This Row],[Cons. ST]]</f>
        <v>#N/A</v>
      </c>
      <c r="P156" s="41" t="e">
        <f>1000000000/900/PerfPowerST[[#This Row],[Cons. ST]]</f>
        <v>#N/A</v>
      </c>
      <c r="Q156" s="41" t="e">
        <f>1000000000/1000/PerfPowerST[[#This Row],[Cons. ST]]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  <c r="G157" s="41" t="e">
        <f>1000000000/50/PerfPowerST[[#This Row],[Cons. ST]]</f>
        <v>#N/A</v>
      </c>
      <c r="H157" s="41" t="e">
        <f>1000000000/100/PerfPowerST[[#This Row],[Cons. ST]]</f>
        <v>#N/A</v>
      </c>
      <c r="I157" s="41" t="e">
        <f>1000000000/200/PerfPowerST[[#This Row],[Cons. ST]]</f>
        <v>#N/A</v>
      </c>
      <c r="J157" s="41" t="e">
        <f>1000000000/300/PerfPowerST[[#This Row],[Cons. ST]]</f>
        <v>#N/A</v>
      </c>
      <c r="K157" s="41" t="e">
        <f>1000000000/400/PerfPowerST[[#This Row],[Cons. ST]]</f>
        <v>#N/A</v>
      </c>
      <c r="L157" s="41" t="e">
        <f>1000000000/500/PerfPowerST[[#This Row],[Cons. ST]]</f>
        <v>#N/A</v>
      </c>
      <c r="M157" s="41" t="e">
        <f>1000000000/600/PerfPowerST[[#This Row],[Cons. ST]]</f>
        <v>#N/A</v>
      </c>
      <c r="N157" s="41" t="e">
        <f>1000000000/700/PerfPowerST[[#This Row],[Cons. ST]]</f>
        <v>#N/A</v>
      </c>
      <c r="O157" s="41" t="e">
        <f>1000000000/800/PerfPowerST[[#This Row],[Cons. ST]]</f>
        <v>#N/A</v>
      </c>
      <c r="P157" s="41" t="e">
        <f>1000000000/900/PerfPowerST[[#This Row],[Cons. ST]]</f>
        <v>#N/A</v>
      </c>
      <c r="Q157" s="41" t="e">
        <f>1000000000/1000/PerfPowerST[[#This Row],[Cons. ST]]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  <c r="G158" s="41" t="e">
        <f>1000000000/50/PerfPowerST[[#This Row],[Cons. ST]]</f>
        <v>#N/A</v>
      </c>
      <c r="H158" s="41" t="e">
        <f>1000000000/100/PerfPowerST[[#This Row],[Cons. ST]]</f>
        <v>#N/A</v>
      </c>
      <c r="I158" s="41" t="e">
        <f>1000000000/200/PerfPowerST[[#This Row],[Cons. ST]]</f>
        <v>#N/A</v>
      </c>
      <c r="J158" s="41" t="e">
        <f>1000000000/300/PerfPowerST[[#This Row],[Cons. ST]]</f>
        <v>#N/A</v>
      </c>
      <c r="K158" s="41" t="e">
        <f>1000000000/400/PerfPowerST[[#This Row],[Cons. ST]]</f>
        <v>#N/A</v>
      </c>
      <c r="L158" s="41" t="e">
        <f>1000000000/500/PerfPowerST[[#This Row],[Cons. ST]]</f>
        <v>#N/A</v>
      </c>
      <c r="M158" s="41" t="e">
        <f>1000000000/600/PerfPowerST[[#This Row],[Cons. ST]]</f>
        <v>#N/A</v>
      </c>
      <c r="N158" s="41" t="e">
        <f>1000000000/700/PerfPowerST[[#This Row],[Cons. ST]]</f>
        <v>#N/A</v>
      </c>
      <c r="O158" s="41" t="e">
        <f>1000000000/800/PerfPowerST[[#This Row],[Cons. ST]]</f>
        <v>#N/A</v>
      </c>
      <c r="P158" s="41" t="e">
        <f>1000000000/900/PerfPowerST[[#This Row],[Cons. ST]]</f>
        <v>#N/A</v>
      </c>
      <c r="Q158" s="41" t="e">
        <f>1000000000/1000/PerfPowerST[[#This Row],[Cons. ST]]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  <c r="G159" s="41" t="e">
        <f>1000000000/50/PerfPowerST[[#This Row],[Cons. ST]]</f>
        <v>#N/A</v>
      </c>
      <c r="H159" s="41" t="e">
        <f>1000000000/100/PerfPowerST[[#This Row],[Cons. ST]]</f>
        <v>#N/A</v>
      </c>
      <c r="I159" s="41" t="e">
        <f>1000000000/200/PerfPowerST[[#This Row],[Cons. ST]]</f>
        <v>#N/A</v>
      </c>
      <c r="J159" s="41" t="e">
        <f>1000000000/300/PerfPowerST[[#This Row],[Cons. ST]]</f>
        <v>#N/A</v>
      </c>
      <c r="K159" s="41" t="e">
        <f>1000000000/400/PerfPowerST[[#This Row],[Cons. ST]]</f>
        <v>#N/A</v>
      </c>
      <c r="L159" s="41" t="e">
        <f>1000000000/500/PerfPowerST[[#This Row],[Cons. ST]]</f>
        <v>#N/A</v>
      </c>
      <c r="M159" s="41" t="e">
        <f>1000000000/600/PerfPowerST[[#This Row],[Cons. ST]]</f>
        <v>#N/A</v>
      </c>
      <c r="N159" s="41" t="e">
        <f>1000000000/700/PerfPowerST[[#This Row],[Cons. ST]]</f>
        <v>#N/A</v>
      </c>
      <c r="O159" s="41" t="e">
        <f>1000000000/800/PerfPowerST[[#This Row],[Cons. ST]]</f>
        <v>#N/A</v>
      </c>
      <c r="P159" s="41" t="e">
        <f>1000000000/900/PerfPowerST[[#This Row],[Cons. ST]]</f>
        <v>#N/A</v>
      </c>
      <c r="Q159" s="41" t="e">
        <f>1000000000/1000/PerfPowerST[[#This Row],[Cons. ST]]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  <c r="G160" s="41" t="e">
        <f>1000000000/50/PerfPowerST[[#This Row],[Cons. ST]]</f>
        <v>#N/A</v>
      </c>
      <c r="H160" s="41" t="e">
        <f>1000000000/100/PerfPowerST[[#This Row],[Cons. ST]]</f>
        <v>#N/A</v>
      </c>
      <c r="I160" s="41" t="e">
        <f>1000000000/200/PerfPowerST[[#This Row],[Cons. ST]]</f>
        <v>#N/A</v>
      </c>
      <c r="J160" s="41" t="e">
        <f>1000000000/300/PerfPowerST[[#This Row],[Cons. ST]]</f>
        <v>#N/A</v>
      </c>
      <c r="K160" s="41" t="e">
        <f>1000000000/400/PerfPowerST[[#This Row],[Cons. ST]]</f>
        <v>#N/A</v>
      </c>
      <c r="L160" s="41" t="e">
        <f>1000000000/500/PerfPowerST[[#This Row],[Cons. ST]]</f>
        <v>#N/A</v>
      </c>
      <c r="M160" s="41" t="e">
        <f>1000000000/600/PerfPowerST[[#This Row],[Cons. ST]]</f>
        <v>#N/A</v>
      </c>
      <c r="N160" s="41" t="e">
        <f>1000000000/700/PerfPowerST[[#This Row],[Cons. ST]]</f>
        <v>#N/A</v>
      </c>
      <c r="O160" s="41" t="e">
        <f>1000000000/800/PerfPowerST[[#This Row],[Cons. ST]]</f>
        <v>#N/A</v>
      </c>
      <c r="P160" s="41" t="e">
        <f>1000000000/900/PerfPowerST[[#This Row],[Cons. ST]]</f>
        <v>#N/A</v>
      </c>
      <c r="Q160" s="41" t="e">
        <f>1000000000/1000/PerfPowerST[[#This Row],[Cons. ST]]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  <c r="G161" s="41" t="e">
        <f>1000000000/50/PerfPowerST[[#This Row],[Cons. ST]]</f>
        <v>#N/A</v>
      </c>
      <c r="H161" s="41" t="e">
        <f>1000000000/100/PerfPowerST[[#This Row],[Cons. ST]]</f>
        <v>#N/A</v>
      </c>
      <c r="I161" s="41" t="e">
        <f>1000000000/200/PerfPowerST[[#This Row],[Cons. ST]]</f>
        <v>#N/A</v>
      </c>
      <c r="J161" s="41" t="e">
        <f>1000000000/300/PerfPowerST[[#This Row],[Cons. ST]]</f>
        <v>#N/A</v>
      </c>
      <c r="K161" s="41" t="e">
        <f>1000000000/400/PerfPowerST[[#This Row],[Cons. ST]]</f>
        <v>#N/A</v>
      </c>
      <c r="L161" s="41" t="e">
        <f>1000000000/500/PerfPowerST[[#This Row],[Cons. ST]]</f>
        <v>#N/A</v>
      </c>
      <c r="M161" s="41" t="e">
        <f>1000000000/600/PerfPowerST[[#This Row],[Cons. ST]]</f>
        <v>#N/A</v>
      </c>
      <c r="N161" s="41" t="e">
        <f>1000000000/700/PerfPowerST[[#This Row],[Cons. ST]]</f>
        <v>#N/A</v>
      </c>
      <c r="O161" s="41" t="e">
        <f>1000000000/800/PerfPowerST[[#This Row],[Cons. ST]]</f>
        <v>#N/A</v>
      </c>
      <c r="P161" s="41" t="e">
        <f>1000000000/900/PerfPowerST[[#This Row],[Cons. ST]]</f>
        <v>#N/A</v>
      </c>
      <c r="Q161" s="41" t="e">
        <f>1000000000/1000/PerfPowerST[[#This Row],[Cons. ST]]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  <c r="G162" s="41" t="e">
        <f>1000000000/50/PerfPowerST[[#This Row],[Cons. ST]]</f>
        <v>#N/A</v>
      </c>
      <c r="H162" s="41" t="e">
        <f>1000000000/100/PerfPowerST[[#This Row],[Cons. ST]]</f>
        <v>#N/A</v>
      </c>
      <c r="I162" s="41" t="e">
        <f>1000000000/200/PerfPowerST[[#This Row],[Cons. ST]]</f>
        <v>#N/A</v>
      </c>
      <c r="J162" s="41" t="e">
        <f>1000000000/300/PerfPowerST[[#This Row],[Cons. ST]]</f>
        <v>#N/A</v>
      </c>
      <c r="K162" s="41" t="e">
        <f>1000000000/400/PerfPowerST[[#This Row],[Cons. ST]]</f>
        <v>#N/A</v>
      </c>
      <c r="L162" s="41" t="e">
        <f>1000000000/500/PerfPowerST[[#This Row],[Cons. ST]]</f>
        <v>#N/A</v>
      </c>
      <c r="M162" s="41" t="e">
        <f>1000000000/600/PerfPowerST[[#This Row],[Cons. ST]]</f>
        <v>#N/A</v>
      </c>
      <c r="N162" s="41" t="e">
        <f>1000000000/700/PerfPowerST[[#This Row],[Cons. ST]]</f>
        <v>#N/A</v>
      </c>
      <c r="O162" s="41" t="e">
        <f>1000000000/800/PerfPowerST[[#This Row],[Cons. ST]]</f>
        <v>#N/A</v>
      </c>
      <c r="P162" s="41" t="e">
        <f>1000000000/900/PerfPowerST[[#This Row],[Cons. ST]]</f>
        <v>#N/A</v>
      </c>
      <c r="Q162" s="41" t="e">
        <f>1000000000/1000/PerfPowerST[[#This Row],[Cons. ST]]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  <c r="G163" s="41" t="e">
        <f>1000000000/50/PerfPowerST[[#This Row],[Cons. ST]]</f>
        <v>#N/A</v>
      </c>
      <c r="H163" s="41" t="e">
        <f>1000000000/100/PerfPowerST[[#This Row],[Cons. ST]]</f>
        <v>#N/A</v>
      </c>
      <c r="I163" s="41" t="e">
        <f>1000000000/200/PerfPowerST[[#This Row],[Cons. ST]]</f>
        <v>#N/A</v>
      </c>
      <c r="J163" s="41" t="e">
        <f>1000000000/300/PerfPowerST[[#This Row],[Cons. ST]]</f>
        <v>#N/A</v>
      </c>
      <c r="K163" s="41" t="e">
        <f>1000000000/400/PerfPowerST[[#This Row],[Cons. ST]]</f>
        <v>#N/A</v>
      </c>
      <c r="L163" s="41" t="e">
        <f>1000000000/500/PerfPowerST[[#This Row],[Cons. ST]]</f>
        <v>#N/A</v>
      </c>
      <c r="M163" s="41" t="e">
        <f>1000000000/600/PerfPowerST[[#This Row],[Cons. ST]]</f>
        <v>#N/A</v>
      </c>
      <c r="N163" s="41" t="e">
        <f>1000000000/700/PerfPowerST[[#This Row],[Cons. ST]]</f>
        <v>#N/A</v>
      </c>
      <c r="O163" s="41" t="e">
        <f>1000000000/800/PerfPowerST[[#This Row],[Cons. ST]]</f>
        <v>#N/A</v>
      </c>
      <c r="P163" s="41" t="e">
        <f>1000000000/900/PerfPowerST[[#This Row],[Cons. ST]]</f>
        <v>#N/A</v>
      </c>
      <c r="Q163" s="41" t="e">
        <f>1000000000/1000/PerfPowerST[[#This Row],[Cons. ST]]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  <c r="G164" s="41" t="e">
        <f>1000000000/50/PerfPowerST[[#This Row],[Cons. ST]]</f>
        <v>#N/A</v>
      </c>
      <c r="H164" s="41" t="e">
        <f>1000000000/100/PerfPowerST[[#This Row],[Cons. ST]]</f>
        <v>#N/A</v>
      </c>
      <c r="I164" s="41" t="e">
        <f>1000000000/200/PerfPowerST[[#This Row],[Cons. ST]]</f>
        <v>#N/A</v>
      </c>
      <c r="J164" s="41" t="e">
        <f>1000000000/300/PerfPowerST[[#This Row],[Cons. ST]]</f>
        <v>#N/A</v>
      </c>
      <c r="K164" s="41" t="e">
        <f>1000000000/400/PerfPowerST[[#This Row],[Cons. ST]]</f>
        <v>#N/A</v>
      </c>
      <c r="L164" s="41" t="e">
        <f>1000000000/500/PerfPowerST[[#This Row],[Cons. ST]]</f>
        <v>#N/A</v>
      </c>
      <c r="M164" s="41" t="e">
        <f>1000000000/600/PerfPowerST[[#This Row],[Cons. ST]]</f>
        <v>#N/A</v>
      </c>
      <c r="N164" s="41" t="e">
        <f>1000000000/700/PerfPowerST[[#This Row],[Cons. ST]]</f>
        <v>#N/A</v>
      </c>
      <c r="O164" s="41" t="e">
        <f>1000000000/800/PerfPowerST[[#This Row],[Cons. ST]]</f>
        <v>#N/A</v>
      </c>
      <c r="P164" s="41" t="e">
        <f>1000000000/900/PerfPowerST[[#This Row],[Cons. ST]]</f>
        <v>#N/A</v>
      </c>
      <c r="Q164" s="41" t="e">
        <f>1000000000/1000/PerfPowerST[[#This Row],[Cons. ST]]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  <c r="G165" s="41" t="e">
        <f>1000000000/50/PerfPowerST[[#This Row],[Cons. ST]]</f>
        <v>#N/A</v>
      </c>
      <c r="H165" s="41" t="e">
        <f>1000000000/100/PerfPowerST[[#This Row],[Cons. ST]]</f>
        <v>#N/A</v>
      </c>
      <c r="I165" s="41" t="e">
        <f>1000000000/200/PerfPowerST[[#This Row],[Cons. ST]]</f>
        <v>#N/A</v>
      </c>
      <c r="J165" s="41" t="e">
        <f>1000000000/300/PerfPowerST[[#This Row],[Cons. ST]]</f>
        <v>#N/A</v>
      </c>
      <c r="K165" s="41" t="e">
        <f>1000000000/400/PerfPowerST[[#This Row],[Cons. ST]]</f>
        <v>#N/A</v>
      </c>
      <c r="L165" s="41" t="e">
        <f>1000000000/500/PerfPowerST[[#This Row],[Cons. ST]]</f>
        <v>#N/A</v>
      </c>
      <c r="M165" s="41" t="e">
        <f>1000000000/600/PerfPowerST[[#This Row],[Cons. ST]]</f>
        <v>#N/A</v>
      </c>
      <c r="N165" s="41" t="e">
        <f>1000000000/700/PerfPowerST[[#This Row],[Cons. ST]]</f>
        <v>#N/A</v>
      </c>
      <c r="O165" s="41" t="e">
        <f>1000000000/800/PerfPowerST[[#This Row],[Cons. ST]]</f>
        <v>#N/A</v>
      </c>
      <c r="P165" s="41" t="e">
        <f>1000000000/900/PerfPowerST[[#This Row],[Cons. ST]]</f>
        <v>#N/A</v>
      </c>
      <c r="Q165" s="41" t="e">
        <f>1000000000/1000/PerfPowerST[[#This Row],[Cons. ST]]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  <c r="G166" s="41" t="e">
        <f>1000000000/50/PerfPowerST[[#This Row],[Cons. ST]]</f>
        <v>#N/A</v>
      </c>
      <c r="H166" s="41" t="e">
        <f>1000000000/100/PerfPowerST[[#This Row],[Cons. ST]]</f>
        <v>#N/A</v>
      </c>
      <c r="I166" s="41" t="e">
        <f>1000000000/200/PerfPowerST[[#This Row],[Cons. ST]]</f>
        <v>#N/A</v>
      </c>
      <c r="J166" s="41" t="e">
        <f>1000000000/300/PerfPowerST[[#This Row],[Cons. ST]]</f>
        <v>#N/A</v>
      </c>
      <c r="K166" s="41" t="e">
        <f>1000000000/400/PerfPowerST[[#This Row],[Cons. ST]]</f>
        <v>#N/A</v>
      </c>
      <c r="L166" s="41" t="e">
        <f>1000000000/500/PerfPowerST[[#This Row],[Cons. ST]]</f>
        <v>#N/A</v>
      </c>
      <c r="M166" s="41" t="e">
        <f>1000000000/600/PerfPowerST[[#This Row],[Cons. ST]]</f>
        <v>#N/A</v>
      </c>
      <c r="N166" s="41" t="e">
        <f>1000000000/700/PerfPowerST[[#This Row],[Cons. ST]]</f>
        <v>#N/A</v>
      </c>
      <c r="O166" s="41" t="e">
        <f>1000000000/800/PerfPowerST[[#This Row],[Cons. ST]]</f>
        <v>#N/A</v>
      </c>
      <c r="P166" s="41" t="e">
        <f>1000000000/900/PerfPowerST[[#This Row],[Cons. ST]]</f>
        <v>#N/A</v>
      </c>
      <c r="Q166" s="41" t="e">
        <f>1000000000/1000/PerfPowerST[[#This Row],[Cons. ST]]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  <c r="G167" s="41" t="e">
        <f>1000000000/50/PerfPowerST[[#This Row],[Cons. ST]]</f>
        <v>#N/A</v>
      </c>
      <c r="H167" s="41" t="e">
        <f>1000000000/100/PerfPowerST[[#This Row],[Cons. ST]]</f>
        <v>#N/A</v>
      </c>
      <c r="I167" s="41" t="e">
        <f>1000000000/200/PerfPowerST[[#This Row],[Cons. ST]]</f>
        <v>#N/A</v>
      </c>
      <c r="J167" s="41" t="e">
        <f>1000000000/300/PerfPowerST[[#This Row],[Cons. ST]]</f>
        <v>#N/A</v>
      </c>
      <c r="K167" s="41" t="e">
        <f>1000000000/400/PerfPowerST[[#This Row],[Cons. ST]]</f>
        <v>#N/A</v>
      </c>
      <c r="L167" s="41" t="e">
        <f>1000000000/500/PerfPowerST[[#This Row],[Cons. ST]]</f>
        <v>#N/A</v>
      </c>
      <c r="M167" s="41" t="e">
        <f>1000000000/600/PerfPowerST[[#This Row],[Cons. ST]]</f>
        <v>#N/A</v>
      </c>
      <c r="N167" s="41" t="e">
        <f>1000000000/700/PerfPowerST[[#This Row],[Cons. ST]]</f>
        <v>#N/A</v>
      </c>
      <c r="O167" s="41" t="e">
        <f>1000000000/800/PerfPowerST[[#This Row],[Cons. ST]]</f>
        <v>#N/A</v>
      </c>
      <c r="P167" s="41" t="e">
        <f>1000000000/900/PerfPowerST[[#This Row],[Cons. ST]]</f>
        <v>#N/A</v>
      </c>
      <c r="Q167" s="41" t="e">
        <f>1000000000/1000/PerfPowerST[[#This Row],[Cons. ST]]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  <c r="G168" s="41" t="e">
        <f>1000000000/50/PerfPowerST[[#This Row],[Cons. ST]]</f>
        <v>#N/A</v>
      </c>
      <c r="H168" s="41" t="e">
        <f>1000000000/100/PerfPowerST[[#This Row],[Cons. ST]]</f>
        <v>#N/A</v>
      </c>
      <c r="I168" s="41" t="e">
        <f>1000000000/200/PerfPowerST[[#This Row],[Cons. ST]]</f>
        <v>#N/A</v>
      </c>
      <c r="J168" s="41" t="e">
        <f>1000000000/300/PerfPowerST[[#This Row],[Cons. ST]]</f>
        <v>#N/A</v>
      </c>
      <c r="K168" s="41" t="e">
        <f>1000000000/400/PerfPowerST[[#This Row],[Cons. ST]]</f>
        <v>#N/A</v>
      </c>
      <c r="L168" s="41" t="e">
        <f>1000000000/500/PerfPowerST[[#This Row],[Cons. ST]]</f>
        <v>#N/A</v>
      </c>
      <c r="M168" s="41" t="e">
        <f>1000000000/600/PerfPowerST[[#This Row],[Cons. ST]]</f>
        <v>#N/A</v>
      </c>
      <c r="N168" s="41" t="e">
        <f>1000000000/700/PerfPowerST[[#This Row],[Cons. ST]]</f>
        <v>#N/A</v>
      </c>
      <c r="O168" s="41" t="e">
        <f>1000000000/800/PerfPowerST[[#This Row],[Cons. ST]]</f>
        <v>#N/A</v>
      </c>
      <c r="P168" s="41" t="e">
        <f>1000000000/900/PerfPowerST[[#This Row],[Cons. ST]]</f>
        <v>#N/A</v>
      </c>
      <c r="Q168" s="41" t="e">
        <f>1000000000/1000/PerfPowerST[[#This Row],[Cons. ST]]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  <c r="G169" s="41" t="e">
        <f>1000000000/50/PerfPowerST[[#This Row],[Cons. ST]]</f>
        <v>#N/A</v>
      </c>
      <c r="H169" s="41" t="e">
        <f>1000000000/100/PerfPowerST[[#This Row],[Cons. ST]]</f>
        <v>#N/A</v>
      </c>
      <c r="I169" s="41" t="e">
        <f>1000000000/200/PerfPowerST[[#This Row],[Cons. ST]]</f>
        <v>#N/A</v>
      </c>
      <c r="J169" s="41" t="e">
        <f>1000000000/300/PerfPowerST[[#This Row],[Cons. ST]]</f>
        <v>#N/A</v>
      </c>
      <c r="K169" s="41" t="e">
        <f>1000000000/400/PerfPowerST[[#This Row],[Cons. ST]]</f>
        <v>#N/A</v>
      </c>
      <c r="L169" s="41" t="e">
        <f>1000000000/500/PerfPowerST[[#This Row],[Cons. ST]]</f>
        <v>#N/A</v>
      </c>
      <c r="M169" s="41" t="e">
        <f>1000000000/600/PerfPowerST[[#This Row],[Cons. ST]]</f>
        <v>#N/A</v>
      </c>
      <c r="N169" s="41" t="e">
        <f>1000000000/700/PerfPowerST[[#This Row],[Cons. ST]]</f>
        <v>#N/A</v>
      </c>
      <c r="O169" s="41" t="e">
        <f>1000000000/800/PerfPowerST[[#This Row],[Cons. ST]]</f>
        <v>#N/A</v>
      </c>
      <c r="P169" s="41" t="e">
        <f>1000000000/900/PerfPowerST[[#This Row],[Cons. ST]]</f>
        <v>#N/A</v>
      </c>
      <c r="Q169" s="41" t="e">
        <f>1000000000/1000/PerfPowerST[[#This Row],[Cons. ST]]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  <c r="G170" s="41" t="e">
        <f>1000000000/50/PerfPowerST[[#This Row],[Cons. ST]]</f>
        <v>#N/A</v>
      </c>
      <c r="H170" s="41" t="e">
        <f>1000000000/100/PerfPowerST[[#This Row],[Cons. ST]]</f>
        <v>#N/A</v>
      </c>
      <c r="I170" s="41" t="e">
        <f>1000000000/200/PerfPowerST[[#This Row],[Cons. ST]]</f>
        <v>#N/A</v>
      </c>
      <c r="J170" s="41" t="e">
        <f>1000000000/300/PerfPowerST[[#This Row],[Cons. ST]]</f>
        <v>#N/A</v>
      </c>
      <c r="K170" s="41" t="e">
        <f>1000000000/400/PerfPowerST[[#This Row],[Cons. ST]]</f>
        <v>#N/A</v>
      </c>
      <c r="L170" s="41" t="e">
        <f>1000000000/500/PerfPowerST[[#This Row],[Cons. ST]]</f>
        <v>#N/A</v>
      </c>
      <c r="M170" s="41" t="e">
        <f>1000000000/600/PerfPowerST[[#This Row],[Cons. ST]]</f>
        <v>#N/A</v>
      </c>
      <c r="N170" s="41" t="e">
        <f>1000000000/700/PerfPowerST[[#This Row],[Cons. ST]]</f>
        <v>#N/A</v>
      </c>
      <c r="O170" s="41" t="e">
        <f>1000000000/800/PerfPowerST[[#This Row],[Cons. ST]]</f>
        <v>#N/A</v>
      </c>
      <c r="P170" s="41" t="e">
        <f>1000000000/900/PerfPowerST[[#This Row],[Cons. ST]]</f>
        <v>#N/A</v>
      </c>
      <c r="Q170" s="41" t="e">
        <f>1000000000/1000/PerfPowerST[[#This Row],[Cons. ST]]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  <c r="G171" s="41" t="e">
        <f>1000000000/50/PerfPowerST[[#This Row],[Cons. ST]]</f>
        <v>#N/A</v>
      </c>
      <c r="H171" s="41" t="e">
        <f>1000000000/100/PerfPowerST[[#This Row],[Cons. ST]]</f>
        <v>#N/A</v>
      </c>
      <c r="I171" s="41" t="e">
        <f>1000000000/200/PerfPowerST[[#This Row],[Cons. ST]]</f>
        <v>#N/A</v>
      </c>
      <c r="J171" s="41" t="e">
        <f>1000000000/300/PerfPowerST[[#This Row],[Cons. ST]]</f>
        <v>#N/A</v>
      </c>
      <c r="K171" s="41" t="e">
        <f>1000000000/400/PerfPowerST[[#This Row],[Cons. ST]]</f>
        <v>#N/A</v>
      </c>
      <c r="L171" s="41" t="e">
        <f>1000000000/500/PerfPowerST[[#This Row],[Cons. ST]]</f>
        <v>#N/A</v>
      </c>
      <c r="M171" s="41" t="e">
        <f>1000000000/600/PerfPowerST[[#This Row],[Cons. ST]]</f>
        <v>#N/A</v>
      </c>
      <c r="N171" s="41" t="e">
        <f>1000000000/700/PerfPowerST[[#This Row],[Cons. ST]]</f>
        <v>#N/A</v>
      </c>
      <c r="O171" s="41" t="e">
        <f>1000000000/800/PerfPowerST[[#This Row],[Cons. ST]]</f>
        <v>#N/A</v>
      </c>
      <c r="P171" s="41" t="e">
        <f>1000000000/900/PerfPowerST[[#This Row],[Cons. ST]]</f>
        <v>#N/A</v>
      </c>
      <c r="Q171" s="41" t="e">
        <f>1000000000/1000/PerfPowerST[[#This Row],[Cons. ST]]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  <c r="G172" s="41" t="e">
        <f>1000000000/50/PerfPowerST[[#This Row],[Cons. ST]]</f>
        <v>#N/A</v>
      </c>
      <c r="H172" s="41" t="e">
        <f>1000000000/100/PerfPowerST[[#This Row],[Cons. ST]]</f>
        <v>#N/A</v>
      </c>
      <c r="I172" s="41" t="e">
        <f>1000000000/200/PerfPowerST[[#This Row],[Cons. ST]]</f>
        <v>#N/A</v>
      </c>
      <c r="J172" s="41" t="e">
        <f>1000000000/300/PerfPowerST[[#This Row],[Cons. ST]]</f>
        <v>#N/A</v>
      </c>
      <c r="K172" s="41" t="e">
        <f>1000000000/400/PerfPowerST[[#This Row],[Cons. ST]]</f>
        <v>#N/A</v>
      </c>
      <c r="L172" s="41" t="e">
        <f>1000000000/500/PerfPowerST[[#This Row],[Cons. ST]]</f>
        <v>#N/A</v>
      </c>
      <c r="M172" s="41" t="e">
        <f>1000000000/600/PerfPowerST[[#This Row],[Cons. ST]]</f>
        <v>#N/A</v>
      </c>
      <c r="N172" s="41" t="e">
        <f>1000000000/700/PerfPowerST[[#This Row],[Cons. ST]]</f>
        <v>#N/A</v>
      </c>
      <c r="O172" s="41" t="e">
        <f>1000000000/800/PerfPowerST[[#This Row],[Cons. ST]]</f>
        <v>#N/A</v>
      </c>
      <c r="P172" s="41" t="e">
        <f>1000000000/900/PerfPowerST[[#This Row],[Cons. ST]]</f>
        <v>#N/A</v>
      </c>
      <c r="Q172" s="41" t="e">
        <f>1000000000/1000/PerfPowerST[[#This Row],[Cons. ST]]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  <c r="G173" s="41" t="e">
        <f>1000000000/50/PerfPowerST[[#This Row],[Cons. ST]]</f>
        <v>#N/A</v>
      </c>
      <c r="H173" s="41" t="e">
        <f>1000000000/100/PerfPowerST[[#This Row],[Cons. ST]]</f>
        <v>#N/A</v>
      </c>
      <c r="I173" s="41" t="e">
        <f>1000000000/200/PerfPowerST[[#This Row],[Cons. ST]]</f>
        <v>#N/A</v>
      </c>
      <c r="J173" s="41" t="e">
        <f>1000000000/300/PerfPowerST[[#This Row],[Cons. ST]]</f>
        <v>#N/A</v>
      </c>
      <c r="K173" s="41" t="e">
        <f>1000000000/400/PerfPowerST[[#This Row],[Cons. ST]]</f>
        <v>#N/A</v>
      </c>
      <c r="L173" s="41" t="e">
        <f>1000000000/500/PerfPowerST[[#This Row],[Cons. ST]]</f>
        <v>#N/A</v>
      </c>
      <c r="M173" s="41" t="e">
        <f>1000000000/600/PerfPowerST[[#This Row],[Cons. ST]]</f>
        <v>#N/A</v>
      </c>
      <c r="N173" s="41" t="e">
        <f>1000000000/700/PerfPowerST[[#This Row],[Cons. ST]]</f>
        <v>#N/A</v>
      </c>
      <c r="O173" s="41" t="e">
        <f>1000000000/800/PerfPowerST[[#This Row],[Cons. ST]]</f>
        <v>#N/A</v>
      </c>
      <c r="P173" s="41" t="e">
        <f>1000000000/900/PerfPowerST[[#This Row],[Cons. ST]]</f>
        <v>#N/A</v>
      </c>
      <c r="Q173" s="41" t="e">
        <f>1000000000/1000/PerfPowerST[[#This Row],[Cons. ST]]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  <c r="G174" s="41" t="e">
        <f>1000000000/50/PerfPowerST[[#This Row],[Cons. ST]]</f>
        <v>#N/A</v>
      </c>
      <c r="H174" s="41" t="e">
        <f>1000000000/100/PerfPowerST[[#This Row],[Cons. ST]]</f>
        <v>#N/A</v>
      </c>
      <c r="I174" s="41" t="e">
        <f>1000000000/200/PerfPowerST[[#This Row],[Cons. ST]]</f>
        <v>#N/A</v>
      </c>
      <c r="J174" s="41" t="e">
        <f>1000000000/300/PerfPowerST[[#This Row],[Cons. ST]]</f>
        <v>#N/A</v>
      </c>
      <c r="K174" s="41" t="e">
        <f>1000000000/400/PerfPowerST[[#This Row],[Cons. ST]]</f>
        <v>#N/A</v>
      </c>
      <c r="L174" s="41" t="e">
        <f>1000000000/500/PerfPowerST[[#This Row],[Cons. ST]]</f>
        <v>#N/A</v>
      </c>
      <c r="M174" s="41" t="e">
        <f>1000000000/600/PerfPowerST[[#This Row],[Cons. ST]]</f>
        <v>#N/A</v>
      </c>
      <c r="N174" s="41" t="e">
        <f>1000000000/700/PerfPowerST[[#This Row],[Cons. ST]]</f>
        <v>#N/A</v>
      </c>
      <c r="O174" s="41" t="e">
        <f>1000000000/800/PerfPowerST[[#This Row],[Cons. ST]]</f>
        <v>#N/A</v>
      </c>
      <c r="P174" s="41" t="e">
        <f>1000000000/900/PerfPowerST[[#This Row],[Cons. ST]]</f>
        <v>#N/A</v>
      </c>
      <c r="Q174" s="41" t="e">
        <f>1000000000/1000/PerfPowerST[[#This Row],[Cons. ST]]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  <c r="G175" s="41" t="e">
        <f>1000000000/50/PerfPowerST[[#This Row],[Cons. ST]]</f>
        <v>#N/A</v>
      </c>
      <c r="H175" s="41" t="e">
        <f>1000000000/100/PerfPowerST[[#This Row],[Cons. ST]]</f>
        <v>#N/A</v>
      </c>
      <c r="I175" s="41" t="e">
        <f>1000000000/200/PerfPowerST[[#This Row],[Cons. ST]]</f>
        <v>#N/A</v>
      </c>
      <c r="J175" s="41" t="e">
        <f>1000000000/300/PerfPowerST[[#This Row],[Cons. ST]]</f>
        <v>#N/A</v>
      </c>
      <c r="K175" s="41" t="e">
        <f>1000000000/400/PerfPowerST[[#This Row],[Cons. ST]]</f>
        <v>#N/A</v>
      </c>
      <c r="L175" s="41" t="e">
        <f>1000000000/500/PerfPowerST[[#This Row],[Cons. ST]]</f>
        <v>#N/A</v>
      </c>
      <c r="M175" s="41" t="e">
        <f>1000000000/600/PerfPowerST[[#This Row],[Cons. ST]]</f>
        <v>#N/A</v>
      </c>
      <c r="N175" s="41" t="e">
        <f>1000000000/700/PerfPowerST[[#This Row],[Cons. ST]]</f>
        <v>#N/A</v>
      </c>
      <c r="O175" s="41" t="e">
        <f>1000000000/800/PerfPowerST[[#This Row],[Cons. ST]]</f>
        <v>#N/A</v>
      </c>
      <c r="P175" s="41" t="e">
        <f>1000000000/900/PerfPowerST[[#This Row],[Cons. ST]]</f>
        <v>#N/A</v>
      </c>
      <c r="Q175" s="41" t="e">
        <f>1000000000/1000/PerfPowerST[[#This Row],[Cons. ST]]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  <c r="G176" s="41" t="e">
        <f>1000000000/50/PerfPowerST[[#This Row],[Cons. ST]]</f>
        <v>#N/A</v>
      </c>
      <c r="H176" s="41" t="e">
        <f>1000000000/100/PerfPowerST[[#This Row],[Cons. ST]]</f>
        <v>#N/A</v>
      </c>
      <c r="I176" s="41" t="e">
        <f>1000000000/200/PerfPowerST[[#This Row],[Cons. ST]]</f>
        <v>#N/A</v>
      </c>
      <c r="J176" s="41" t="e">
        <f>1000000000/300/PerfPowerST[[#This Row],[Cons. ST]]</f>
        <v>#N/A</v>
      </c>
      <c r="K176" s="41" t="e">
        <f>1000000000/400/PerfPowerST[[#This Row],[Cons. ST]]</f>
        <v>#N/A</v>
      </c>
      <c r="L176" s="41" t="e">
        <f>1000000000/500/PerfPowerST[[#This Row],[Cons. ST]]</f>
        <v>#N/A</v>
      </c>
      <c r="M176" s="41" t="e">
        <f>1000000000/600/PerfPowerST[[#This Row],[Cons. ST]]</f>
        <v>#N/A</v>
      </c>
      <c r="N176" s="41" t="e">
        <f>1000000000/700/PerfPowerST[[#This Row],[Cons. ST]]</f>
        <v>#N/A</v>
      </c>
      <c r="O176" s="41" t="e">
        <f>1000000000/800/PerfPowerST[[#This Row],[Cons. ST]]</f>
        <v>#N/A</v>
      </c>
      <c r="P176" s="41" t="e">
        <f>1000000000/900/PerfPowerST[[#This Row],[Cons. ST]]</f>
        <v>#N/A</v>
      </c>
      <c r="Q176" s="41" t="e">
        <f>1000000000/1000/PerfPowerST[[#This Row],[Cons. ST]]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  <c r="G177" s="41" t="e">
        <f>1000000000/50/PerfPowerST[[#This Row],[Cons. ST]]</f>
        <v>#N/A</v>
      </c>
      <c r="H177" s="41" t="e">
        <f>1000000000/100/PerfPowerST[[#This Row],[Cons. ST]]</f>
        <v>#N/A</v>
      </c>
      <c r="I177" s="41" t="e">
        <f>1000000000/200/PerfPowerST[[#This Row],[Cons. ST]]</f>
        <v>#N/A</v>
      </c>
      <c r="J177" s="41" t="e">
        <f>1000000000/300/PerfPowerST[[#This Row],[Cons. ST]]</f>
        <v>#N/A</v>
      </c>
      <c r="K177" s="41" t="e">
        <f>1000000000/400/PerfPowerST[[#This Row],[Cons. ST]]</f>
        <v>#N/A</v>
      </c>
      <c r="L177" s="41" t="e">
        <f>1000000000/500/PerfPowerST[[#This Row],[Cons. ST]]</f>
        <v>#N/A</v>
      </c>
      <c r="M177" s="41" t="e">
        <f>1000000000/600/PerfPowerST[[#This Row],[Cons. ST]]</f>
        <v>#N/A</v>
      </c>
      <c r="N177" s="41" t="e">
        <f>1000000000/700/PerfPowerST[[#This Row],[Cons. ST]]</f>
        <v>#N/A</v>
      </c>
      <c r="O177" s="41" t="e">
        <f>1000000000/800/PerfPowerST[[#This Row],[Cons. ST]]</f>
        <v>#N/A</v>
      </c>
      <c r="P177" s="41" t="e">
        <f>1000000000/900/PerfPowerST[[#This Row],[Cons. ST]]</f>
        <v>#N/A</v>
      </c>
      <c r="Q177" s="41" t="e">
        <f>1000000000/1000/PerfPowerST[[#This Row],[Cons. ST]]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  <c r="G178" s="41" t="e">
        <f>1000000000/50/PerfPowerST[[#This Row],[Cons. ST]]</f>
        <v>#N/A</v>
      </c>
      <c r="H178" s="41" t="e">
        <f>1000000000/100/PerfPowerST[[#This Row],[Cons. ST]]</f>
        <v>#N/A</v>
      </c>
      <c r="I178" s="41" t="e">
        <f>1000000000/200/PerfPowerST[[#This Row],[Cons. ST]]</f>
        <v>#N/A</v>
      </c>
      <c r="J178" s="41" t="e">
        <f>1000000000/300/PerfPowerST[[#This Row],[Cons. ST]]</f>
        <v>#N/A</v>
      </c>
      <c r="K178" s="41" t="e">
        <f>1000000000/400/PerfPowerST[[#This Row],[Cons. ST]]</f>
        <v>#N/A</v>
      </c>
      <c r="L178" s="41" t="e">
        <f>1000000000/500/PerfPowerST[[#This Row],[Cons. ST]]</f>
        <v>#N/A</v>
      </c>
      <c r="M178" s="41" t="e">
        <f>1000000000/600/PerfPowerST[[#This Row],[Cons. ST]]</f>
        <v>#N/A</v>
      </c>
      <c r="N178" s="41" t="e">
        <f>1000000000/700/PerfPowerST[[#This Row],[Cons. ST]]</f>
        <v>#N/A</v>
      </c>
      <c r="O178" s="41" t="e">
        <f>1000000000/800/PerfPowerST[[#This Row],[Cons. ST]]</f>
        <v>#N/A</v>
      </c>
      <c r="P178" s="41" t="e">
        <f>1000000000/900/PerfPowerST[[#This Row],[Cons. ST]]</f>
        <v>#N/A</v>
      </c>
      <c r="Q178" s="41" t="e">
        <f>1000000000/1000/PerfPowerST[[#This Row],[Cons. ST]]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  <c r="G179" s="41" t="e">
        <f>1000000000/50/PerfPowerST[[#This Row],[Cons. ST]]</f>
        <v>#N/A</v>
      </c>
      <c r="H179" s="41" t="e">
        <f>1000000000/100/PerfPowerST[[#This Row],[Cons. ST]]</f>
        <v>#N/A</v>
      </c>
      <c r="I179" s="41" t="e">
        <f>1000000000/200/PerfPowerST[[#This Row],[Cons. ST]]</f>
        <v>#N/A</v>
      </c>
      <c r="J179" s="41" t="e">
        <f>1000000000/300/PerfPowerST[[#This Row],[Cons. ST]]</f>
        <v>#N/A</v>
      </c>
      <c r="K179" s="41" t="e">
        <f>1000000000/400/PerfPowerST[[#This Row],[Cons. ST]]</f>
        <v>#N/A</v>
      </c>
      <c r="L179" s="41" t="e">
        <f>1000000000/500/PerfPowerST[[#This Row],[Cons. ST]]</f>
        <v>#N/A</v>
      </c>
      <c r="M179" s="41" t="e">
        <f>1000000000/600/PerfPowerST[[#This Row],[Cons. ST]]</f>
        <v>#N/A</v>
      </c>
      <c r="N179" s="41" t="e">
        <f>1000000000/700/PerfPowerST[[#This Row],[Cons. ST]]</f>
        <v>#N/A</v>
      </c>
      <c r="O179" s="41" t="e">
        <f>1000000000/800/PerfPowerST[[#This Row],[Cons. ST]]</f>
        <v>#N/A</v>
      </c>
      <c r="P179" s="41" t="e">
        <f>1000000000/900/PerfPowerST[[#This Row],[Cons. ST]]</f>
        <v>#N/A</v>
      </c>
      <c r="Q179" s="41" t="e">
        <f>1000000000/1000/PerfPowerST[[#This Row],[Cons. ST]]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  <c r="G180" s="41" t="e">
        <f>1000000000/50/PerfPowerST[[#This Row],[Cons. ST]]</f>
        <v>#N/A</v>
      </c>
      <c r="H180" s="41" t="e">
        <f>1000000000/100/PerfPowerST[[#This Row],[Cons. ST]]</f>
        <v>#N/A</v>
      </c>
      <c r="I180" s="41" t="e">
        <f>1000000000/200/PerfPowerST[[#This Row],[Cons. ST]]</f>
        <v>#N/A</v>
      </c>
      <c r="J180" s="41" t="e">
        <f>1000000000/300/PerfPowerST[[#This Row],[Cons. ST]]</f>
        <v>#N/A</v>
      </c>
      <c r="K180" s="41" t="e">
        <f>1000000000/400/PerfPowerST[[#This Row],[Cons. ST]]</f>
        <v>#N/A</v>
      </c>
      <c r="L180" s="41" t="e">
        <f>1000000000/500/PerfPowerST[[#This Row],[Cons. ST]]</f>
        <v>#N/A</v>
      </c>
      <c r="M180" s="41" t="e">
        <f>1000000000/600/PerfPowerST[[#This Row],[Cons. ST]]</f>
        <v>#N/A</v>
      </c>
      <c r="N180" s="41" t="e">
        <f>1000000000/700/PerfPowerST[[#This Row],[Cons. ST]]</f>
        <v>#N/A</v>
      </c>
      <c r="O180" s="41" t="e">
        <f>1000000000/800/PerfPowerST[[#This Row],[Cons. ST]]</f>
        <v>#N/A</v>
      </c>
      <c r="P180" s="41" t="e">
        <f>1000000000/900/PerfPowerST[[#This Row],[Cons. ST]]</f>
        <v>#N/A</v>
      </c>
      <c r="Q180" s="41" t="e">
        <f>1000000000/1000/PerfPowerST[[#This Row],[Cons. ST]]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  <c r="G181" s="41" t="e">
        <f>1000000000/50/PerfPowerST[[#This Row],[Cons. ST]]</f>
        <v>#N/A</v>
      </c>
      <c r="H181" s="41" t="e">
        <f>1000000000/100/PerfPowerST[[#This Row],[Cons. ST]]</f>
        <v>#N/A</v>
      </c>
      <c r="I181" s="41" t="e">
        <f>1000000000/200/PerfPowerST[[#This Row],[Cons. ST]]</f>
        <v>#N/A</v>
      </c>
      <c r="J181" s="41" t="e">
        <f>1000000000/300/PerfPowerST[[#This Row],[Cons. ST]]</f>
        <v>#N/A</v>
      </c>
      <c r="K181" s="41" t="e">
        <f>1000000000/400/PerfPowerST[[#This Row],[Cons. ST]]</f>
        <v>#N/A</v>
      </c>
      <c r="L181" s="41" t="e">
        <f>1000000000/500/PerfPowerST[[#This Row],[Cons. ST]]</f>
        <v>#N/A</v>
      </c>
      <c r="M181" s="41" t="e">
        <f>1000000000/600/PerfPowerST[[#This Row],[Cons. ST]]</f>
        <v>#N/A</v>
      </c>
      <c r="N181" s="41" t="e">
        <f>1000000000/700/PerfPowerST[[#This Row],[Cons. ST]]</f>
        <v>#N/A</v>
      </c>
      <c r="O181" s="41" t="e">
        <f>1000000000/800/PerfPowerST[[#This Row],[Cons. ST]]</f>
        <v>#N/A</v>
      </c>
      <c r="P181" s="41" t="e">
        <f>1000000000/900/PerfPowerST[[#This Row],[Cons. ST]]</f>
        <v>#N/A</v>
      </c>
      <c r="Q181" s="41" t="e">
        <f>1000000000/1000/PerfPowerST[[#This Row],[Cons. ST]]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  <c r="G182" s="41" t="e">
        <f>1000000000/50/PerfPowerST[[#This Row],[Cons. ST]]</f>
        <v>#N/A</v>
      </c>
      <c r="H182" s="41" t="e">
        <f>1000000000/100/PerfPowerST[[#This Row],[Cons. ST]]</f>
        <v>#N/A</v>
      </c>
      <c r="I182" s="41" t="e">
        <f>1000000000/200/PerfPowerST[[#This Row],[Cons. ST]]</f>
        <v>#N/A</v>
      </c>
      <c r="J182" s="41" t="e">
        <f>1000000000/300/PerfPowerST[[#This Row],[Cons. ST]]</f>
        <v>#N/A</v>
      </c>
      <c r="K182" s="41" t="e">
        <f>1000000000/400/PerfPowerST[[#This Row],[Cons. ST]]</f>
        <v>#N/A</v>
      </c>
      <c r="L182" s="41" t="e">
        <f>1000000000/500/PerfPowerST[[#This Row],[Cons. ST]]</f>
        <v>#N/A</v>
      </c>
      <c r="M182" s="41" t="e">
        <f>1000000000/600/PerfPowerST[[#This Row],[Cons. ST]]</f>
        <v>#N/A</v>
      </c>
      <c r="N182" s="41" t="e">
        <f>1000000000/700/PerfPowerST[[#This Row],[Cons. ST]]</f>
        <v>#N/A</v>
      </c>
      <c r="O182" s="41" t="e">
        <f>1000000000/800/PerfPowerST[[#This Row],[Cons. ST]]</f>
        <v>#N/A</v>
      </c>
      <c r="P182" s="41" t="e">
        <f>1000000000/900/PerfPowerST[[#This Row],[Cons. ST]]</f>
        <v>#N/A</v>
      </c>
      <c r="Q182" s="41" t="e">
        <f>1000000000/1000/PerfPowerST[[#This Row],[Cons. ST]]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  <c r="G183" s="41" t="e">
        <f>1000000000/50/PerfPowerST[[#This Row],[Cons. ST]]</f>
        <v>#N/A</v>
      </c>
      <c r="H183" s="41" t="e">
        <f>1000000000/100/PerfPowerST[[#This Row],[Cons. ST]]</f>
        <v>#N/A</v>
      </c>
      <c r="I183" s="41" t="e">
        <f>1000000000/200/PerfPowerST[[#This Row],[Cons. ST]]</f>
        <v>#N/A</v>
      </c>
      <c r="J183" s="41" t="e">
        <f>1000000000/300/PerfPowerST[[#This Row],[Cons. ST]]</f>
        <v>#N/A</v>
      </c>
      <c r="K183" s="41" t="e">
        <f>1000000000/400/PerfPowerST[[#This Row],[Cons. ST]]</f>
        <v>#N/A</v>
      </c>
      <c r="L183" s="41" t="e">
        <f>1000000000/500/PerfPowerST[[#This Row],[Cons. ST]]</f>
        <v>#N/A</v>
      </c>
      <c r="M183" s="41" t="e">
        <f>1000000000/600/PerfPowerST[[#This Row],[Cons. ST]]</f>
        <v>#N/A</v>
      </c>
      <c r="N183" s="41" t="e">
        <f>1000000000/700/PerfPowerST[[#This Row],[Cons. ST]]</f>
        <v>#N/A</v>
      </c>
      <c r="O183" s="41" t="e">
        <f>1000000000/800/PerfPowerST[[#This Row],[Cons. ST]]</f>
        <v>#N/A</v>
      </c>
      <c r="P183" s="41" t="e">
        <f>1000000000/900/PerfPowerST[[#This Row],[Cons. ST]]</f>
        <v>#N/A</v>
      </c>
      <c r="Q183" s="41" t="e">
        <f>1000000000/1000/PerfPowerST[[#This Row],[Cons. ST]]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  <c r="G184" s="41" t="e">
        <f>1000000000/50/PerfPowerST[[#This Row],[Cons. ST]]</f>
        <v>#N/A</v>
      </c>
      <c r="H184" s="41" t="e">
        <f>1000000000/100/PerfPowerST[[#This Row],[Cons. ST]]</f>
        <v>#N/A</v>
      </c>
      <c r="I184" s="41" t="e">
        <f>1000000000/200/PerfPowerST[[#This Row],[Cons. ST]]</f>
        <v>#N/A</v>
      </c>
      <c r="J184" s="41" t="e">
        <f>1000000000/300/PerfPowerST[[#This Row],[Cons. ST]]</f>
        <v>#N/A</v>
      </c>
      <c r="K184" s="41" t="e">
        <f>1000000000/400/PerfPowerST[[#This Row],[Cons. ST]]</f>
        <v>#N/A</v>
      </c>
      <c r="L184" s="41" t="e">
        <f>1000000000/500/PerfPowerST[[#This Row],[Cons. ST]]</f>
        <v>#N/A</v>
      </c>
      <c r="M184" s="41" t="e">
        <f>1000000000/600/PerfPowerST[[#This Row],[Cons. ST]]</f>
        <v>#N/A</v>
      </c>
      <c r="N184" s="41" t="e">
        <f>1000000000/700/PerfPowerST[[#This Row],[Cons. ST]]</f>
        <v>#N/A</v>
      </c>
      <c r="O184" s="41" t="e">
        <f>1000000000/800/PerfPowerST[[#This Row],[Cons. ST]]</f>
        <v>#N/A</v>
      </c>
      <c r="P184" s="41" t="e">
        <f>1000000000/900/PerfPowerST[[#This Row],[Cons. ST]]</f>
        <v>#N/A</v>
      </c>
      <c r="Q184" s="41" t="e">
        <f>1000000000/1000/PerfPowerST[[#This Row],[Cons. ST]]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  <c r="G185" s="41" t="e">
        <f>1000000000/50/PerfPowerST[[#This Row],[Cons. ST]]</f>
        <v>#N/A</v>
      </c>
      <c r="H185" s="41" t="e">
        <f>1000000000/100/PerfPowerST[[#This Row],[Cons. ST]]</f>
        <v>#N/A</v>
      </c>
      <c r="I185" s="41" t="e">
        <f>1000000000/200/PerfPowerST[[#This Row],[Cons. ST]]</f>
        <v>#N/A</v>
      </c>
      <c r="J185" s="41" t="e">
        <f>1000000000/300/PerfPowerST[[#This Row],[Cons. ST]]</f>
        <v>#N/A</v>
      </c>
      <c r="K185" s="41" t="e">
        <f>1000000000/400/PerfPowerST[[#This Row],[Cons. ST]]</f>
        <v>#N/A</v>
      </c>
      <c r="L185" s="41" t="e">
        <f>1000000000/500/PerfPowerST[[#This Row],[Cons. ST]]</f>
        <v>#N/A</v>
      </c>
      <c r="M185" s="41" t="e">
        <f>1000000000/600/PerfPowerST[[#This Row],[Cons. ST]]</f>
        <v>#N/A</v>
      </c>
      <c r="N185" s="41" t="e">
        <f>1000000000/700/PerfPowerST[[#This Row],[Cons. ST]]</f>
        <v>#N/A</v>
      </c>
      <c r="O185" s="41" t="e">
        <f>1000000000/800/PerfPowerST[[#This Row],[Cons. ST]]</f>
        <v>#N/A</v>
      </c>
      <c r="P185" s="41" t="e">
        <f>1000000000/900/PerfPowerST[[#This Row],[Cons. ST]]</f>
        <v>#N/A</v>
      </c>
      <c r="Q185" s="41" t="e">
        <f>1000000000/1000/PerfPowerST[[#This Row],[Cons. ST]]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  <c r="G186" s="41" t="e">
        <f>1000000000/50/PerfPowerST[[#This Row],[Cons. ST]]</f>
        <v>#N/A</v>
      </c>
      <c r="H186" s="41" t="e">
        <f>1000000000/100/PerfPowerST[[#This Row],[Cons. ST]]</f>
        <v>#N/A</v>
      </c>
      <c r="I186" s="41" t="e">
        <f>1000000000/200/PerfPowerST[[#This Row],[Cons. ST]]</f>
        <v>#N/A</v>
      </c>
      <c r="J186" s="41" t="e">
        <f>1000000000/300/PerfPowerST[[#This Row],[Cons. ST]]</f>
        <v>#N/A</v>
      </c>
      <c r="K186" s="41" t="e">
        <f>1000000000/400/PerfPowerST[[#This Row],[Cons. ST]]</f>
        <v>#N/A</v>
      </c>
      <c r="L186" s="41" t="e">
        <f>1000000000/500/PerfPowerST[[#This Row],[Cons. ST]]</f>
        <v>#N/A</v>
      </c>
      <c r="M186" s="41" t="e">
        <f>1000000000/600/PerfPowerST[[#This Row],[Cons. ST]]</f>
        <v>#N/A</v>
      </c>
      <c r="N186" s="41" t="e">
        <f>1000000000/700/PerfPowerST[[#This Row],[Cons. ST]]</f>
        <v>#N/A</v>
      </c>
      <c r="O186" s="41" t="e">
        <f>1000000000/800/PerfPowerST[[#This Row],[Cons. ST]]</f>
        <v>#N/A</v>
      </c>
      <c r="P186" s="41" t="e">
        <f>1000000000/900/PerfPowerST[[#This Row],[Cons. ST]]</f>
        <v>#N/A</v>
      </c>
      <c r="Q186" s="41" t="e">
        <f>1000000000/1000/PerfPowerST[[#This Row],[Cons. ST]]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  <c r="G187" s="41" t="e">
        <f>1000000000/50/PerfPowerST[[#This Row],[Cons. ST]]</f>
        <v>#N/A</v>
      </c>
      <c r="H187" s="41" t="e">
        <f>1000000000/100/PerfPowerST[[#This Row],[Cons. ST]]</f>
        <v>#N/A</v>
      </c>
      <c r="I187" s="41" t="e">
        <f>1000000000/200/PerfPowerST[[#This Row],[Cons. ST]]</f>
        <v>#N/A</v>
      </c>
      <c r="J187" s="41" t="e">
        <f>1000000000/300/PerfPowerST[[#This Row],[Cons. ST]]</f>
        <v>#N/A</v>
      </c>
      <c r="K187" s="41" t="e">
        <f>1000000000/400/PerfPowerST[[#This Row],[Cons. ST]]</f>
        <v>#N/A</v>
      </c>
      <c r="L187" s="41" t="e">
        <f>1000000000/500/PerfPowerST[[#This Row],[Cons. ST]]</f>
        <v>#N/A</v>
      </c>
      <c r="M187" s="41" t="e">
        <f>1000000000/600/PerfPowerST[[#This Row],[Cons. ST]]</f>
        <v>#N/A</v>
      </c>
      <c r="N187" s="41" t="e">
        <f>1000000000/700/PerfPowerST[[#This Row],[Cons. ST]]</f>
        <v>#N/A</v>
      </c>
      <c r="O187" s="41" t="e">
        <f>1000000000/800/PerfPowerST[[#This Row],[Cons. ST]]</f>
        <v>#N/A</v>
      </c>
      <c r="P187" s="41" t="e">
        <f>1000000000/900/PerfPowerST[[#This Row],[Cons. ST]]</f>
        <v>#N/A</v>
      </c>
      <c r="Q187" s="41" t="e">
        <f>1000000000/1000/PerfPowerST[[#This Row],[Cons. ST]]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  <c r="G188" s="41" t="e">
        <f>1000000000/50/PerfPowerST[[#This Row],[Cons. ST]]</f>
        <v>#N/A</v>
      </c>
      <c r="H188" s="41" t="e">
        <f>1000000000/100/PerfPowerST[[#This Row],[Cons. ST]]</f>
        <v>#N/A</v>
      </c>
      <c r="I188" s="41" t="e">
        <f>1000000000/200/PerfPowerST[[#This Row],[Cons. ST]]</f>
        <v>#N/A</v>
      </c>
      <c r="J188" s="41" t="e">
        <f>1000000000/300/PerfPowerST[[#This Row],[Cons. ST]]</f>
        <v>#N/A</v>
      </c>
      <c r="K188" s="41" t="e">
        <f>1000000000/400/PerfPowerST[[#This Row],[Cons. ST]]</f>
        <v>#N/A</v>
      </c>
      <c r="L188" s="41" t="e">
        <f>1000000000/500/PerfPowerST[[#This Row],[Cons. ST]]</f>
        <v>#N/A</v>
      </c>
      <c r="M188" s="41" t="e">
        <f>1000000000/600/PerfPowerST[[#This Row],[Cons. ST]]</f>
        <v>#N/A</v>
      </c>
      <c r="N188" s="41" t="e">
        <f>1000000000/700/PerfPowerST[[#This Row],[Cons. ST]]</f>
        <v>#N/A</v>
      </c>
      <c r="O188" s="41" t="e">
        <f>1000000000/800/PerfPowerST[[#This Row],[Cons. ST]]</f>
        <v>#N/A</v>
      </c>
      <c r="P188" s="41" t="e">
        <f>1000000000/900/PerfPowerST[[#This Row],[Cons. ST]]</f>
        <v>#N/A</v>
      </c>
      <c r="Q188" s="41" t="e">
        <f>1000000000/1000/PerfPowerST[[#This Row],[Cons. ST]]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  <c r="G189" s="41" t="e">
        <f>1000000000/50/PerfPowerST[[#This Row],[Cons. ST]]</f>
        <v>#N/A</v>
      </c>
      <c r="H189" s="41" t="e">
        <f>1000000000/100/PerfPowerST[[#This Row],[Cons. ST]]</f>
        <v>#N/A</v>
      </c>
      <c r="I189" s="41" t="e">
        <f>1000000000/200/PerfPowerST[[#This Row],[Cons. ST]]</f>
        <v>#N/A</v>
      </c>
      <c r="J189" s="41" t="e">
        <f>1000000000/300/PerfPowerST[[#This Row],[Cons. ST]]</f>
        <v>#N/A</v>
      </c>
      <c r="K189" s="41" t="e">
        <f>1000000000/400/PerfPowerST[[#This Row],[Cons. ST]]</f>
        <v>#N/A</v>
      </c>
      <c r="L189" s="41" t="e">
        <f>1000000000/500/PerfPowerST[[#This Row],[Cons. ST]]</f>
        <v>#N/A</v>
      </c>
      <c r="M189" s="41" t="e">
        <f>1000000000/600/PerfPowerST[[#This Row],[Cons. ST]]</f>
        <v>#N/A</v>
      </c>
      <c r="N189" s="41" t="e">
        <f>1000000000/700/PerfPowerST[[#This Row],[Cons. ST]]</f>
        <v>#N/A</v>
      </c>
      <c r="O189" s="41" t="e">
        <f>1000000000/800/PerfPowerST[[#This Row],[Cons. ST]]</f>
        <v>#N/A</v>
      </c>
      <c r="P189" s="41" t="e">
        <f>1000000000/900/PerfPowerST[[#This Row],[Cons. ST]]</f>
        <v>#N/A</v>
      </c>
      <c r="Q189" s="41" t="e">
        <f>1000000000/1000/PerfPowerST[[#This Row],[Cons. ST]]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  <c r="G190" s="41" t="e">
        <f>1000000000/50/PerfPowerST[[#This Row],[Cons. ST]]</f>
        <v>#N/A</v>
      </c>
      <c r="H190" s="41" t="e">
        <f>1000000000/100/PerfPowerST[[#This Row],[Cons. ST]]</f>
        <v>#N/A</v>
      </c>
      <c r="I190" s="41" t="e">
        <f>1000000000/200/PerfPowerST[[#This Row],[Cons. ST]]</f>
        <v>#N/A</v>
      </c>
      <c r="J190" s="41" t="e">
        <f>1000000000/300/PerfPowerST[[#This Row],[Cons. ST]]</f>
        <v>#N/A</v>
      </c>
      <c r="K190" s="41" t="e">
        <f>1000000000/400/PerfPowerST[[#This Row],[Cons. ST]]</f>
        <v>#N/A</v>
      </c>
      <c r="L190" s="41" t="e">
        <f>1000000000/500/PerfPowerST[[#This Row],[Cons. ST]]</f>
        <v>#N/A</v>
      </c>
      <c r="M190" s="41" t="e">
        <f>1000000000/600/PerfPowerST[[#This Row],[Cons. ST]]</f>
        <v>#N/A</v>
      </c>
      <c r="N190" s="41" t="e">
        <f>1000000000/700/PerfPowerST[[#This Row],[Cons. ST]]</f>
        <v>#N/A</v>
      </c>
      <c r="O190" s="41" t="e">
        <f>1000000000/800/PerfPowerST[[#This Row],[Cons. ST]]</f>
        <v>#N/A</v>
      </c>
      <c r="P190" s="41" t="e">
        <f>1000000000/900/PerfPowerST[[#This Row],[Cons. ST]]</f>
        <v>#N/A</v>
      </c>
      <c r="Q190" s="41" t="e">
        <f>1000000000/1000/PerfPowerST[[#This Row],[Cons. ST]]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  <c r="G191" s="41" t="e">
        <f>1000000000/50/PerfPowerST[[#This Row],[Cons. ST]]</f>
        <v>#N/A</v>
      </c>
      <c r="H191" s="41" t="e">
        <f>1000000000/100/PerfPowerST[[#This Row],[Cons. ST]]</f>
        <v>#N/A</v>
      </c>
      <c r="I191" s="41" t="e">
        <f>1000000000/200/PerfPowerST[[#This Row],[Cons. ST]]</f>
        <v>#N/A</v>
      </c>
      <c r="J191" s="41" t="e">
        <f>1000000000/300/PerfPowerST[[#This Row],[Cons. ST]]</f>
        <v>#N/A</v>
      </c>
      <c r="K191" s="41" t="e">
        <f>1000000000/400/PerfPowerST[[#This Row],[Cons. ST]]</f>
        <v>#N/A</v>
      </c>
      <c r="L191" s="41" t="e">
        <f>1000000000/500/PerfPowerST[[#This Row],[Cons. ST]]</f>
        <v>#N/A</v>
      </c>
      <c r="M191" s="41" t="e">
        <f>1000000000/600/PerfPowerST[[#This Row],[Cons. ST]]</f>
        <v>#N/A</v>
      </c>
      <c r="N191" s="41" t="e">
        <f>1000000000/700/PerfPowerST[[#This Row],[Cons. ST]]</f>
        <v>#N/A</v>
      </c>
      <c r="O191" s="41" t="e">
        <f>1000000000/800/PerfPowerST[[#This Row],[Cons. ST]]</f>
        <v>#N/A</v>
      </c>
      <c r="P191" s="41" t="e">
        <f>1000000000/900/PerfPowerST[[#This Row],[Cons. ST]]</f>
        <v>#N/A</v>
      </c>
      <c r="Q191" s="41" t="e">
        <f>1000000000/1000/PerfPowerST[[#This Row],[Cons. ST]]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  <c r="G192" s="41" t="e">
        <f>1000000000/50/PerfPowerST[[#This Row],[Cons. ST]]</f>
        <v>#N/A</v>
      </c>
      <c r="H192" s="41" t="e">
        <f>1000000000/100/PerfPowerST[[#This Row],[Cons. ST]]</f>
        <v>#N/A</v>
      </c>
      <c r="I192" s="41" t="e">
        <f>1000000000/200/PerfPowerST[[#This Row],[Cons. ST]]</f>
        <v>#N/A</v>
      </c>
      <c r="J192" s="41" t="e">
        <f>1000000000/300/PerfPowerST[[#This Row],[Cons. ST]]</f>
        <v>#N/A</v>
      </c>
      <c r="K192" s="41" t="e">
        <f>1000000000/400/PerfPowerST[[#This Row],[Cons. ST]]</f>
        <v>#N/A</v>
      </c>
      <c r="L192" s="41" t="e">
        <f>1000000000/500/PerfPowerST[[#This Row],[Cons. ST]]</f>
        <v>#N/A</v>
      </c>
      <c r="M192" s="41" t="e">
        <f>1000000000/600/PerfPowerST[[#This Row],[Cons. ST]]</f>
        <v>#N/A</v>
      </c>
      <c r="N192" s="41" t="e">
        <f>1000000000/700/PerfPowerST[[#This Row],[Cons. ST]]</f>
        <v>#N/A</v>
      </c>
      <c r="O192" s="41" t="e">
        <f>1000000000/800/PerfPowerST[[#This Row],[Cons. ST]]</f>
        <v>#N/A</v>
      </c>
      <c r="P192" s="41" t="e">
        <f>1000000000/900/PerfPowerST[[#This Row],[Cons. ST]]</f>
        <v>#N/A</v>
      </c>
      <c r="Q192" s="41" t="e">
        <f>1000000000/1000/PerfPowerST[[#This Row],[Cons. ST]]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  <c r="G193" s="41" t="e">
        <f>1000000000/50/PerfPowerST[[#This Row],[Cons. ST]]</f>
        <v>#N/A</v>
      </c>
      <c r="H193" s="41" t="e">
        <f>1000000000/100/PerfPowerST[[#This Row],[Cons. ST]]</f>
        <v>#N/A</v>
      </c>
      <c r="I193" s="41" t="e">
        <f>1000000000/200/PerfPowerST[[#This Row],[Cons. ST]]</f>
        <v>#N/A</v>
      </c>
      <c r="J193" s="41" t="e">
        <f>1000000000/300/PerfPowerST[[#This Row],[Cons. ST]]</f>
        <v>#N/A</v>
      </c>
      <c r="K193" s="41" t="e">
        <f>1000000000/400/PerfPowerST[[#This Row],[Cons. ST]]</f>
        <v>#N/A</v>
      </c>
      <c r="L193" s="41" t="e">
        <f>1000000000/500/PerfPowerST[[#This Row],[Cons. ST]]</f>
        <v>#N/A</v>
      </c>
      <c r="M193" s="41" t="e">
        <f>1000000000/600/PerfPowerST[[#This Row],[Cons. ST]]</f>
        <v>#N/A</v>
      </c>
      <c r="N193" s="41" t="e">
        <f>1000000000/700/PerfPowerST[[#This Row],[Cons. ST]]</f>
        <v>#N/A</v>
      </c>
      <c r="O193" s="41" t="e">
        <f>1000000000/800/PerfPowerST[[#This Row],[Cons. ST]]</f>
        <v>#N/A</v>
      </c>
      <c r="P193" s="41" t="e">
        <f>1000000000/900/PerfPowerST[[#This Row],[Cons. ST]]</f>
        <v>#N/A</v>
      </c>
      <c r="Q193" s="41" t="e">
        <f>1000000000/1000/PerfPowerST[[#This Row],[Cons. ST]]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  <c r="G194" s="41" t="e">
        <f>1000000000/50/PerfPowerST[[#This Row],[Cons. ST]]</f>
        <v>#N/A</v>
      </c>
      <c r="H194" s="41" t="e">
        <f>1000000000/100/PerfPowerST[[#This Row],[Cons. ST]]</f>
        <v>#N/A</v>
      </c>
      <c r="I194" s="41" t="e">
        <f>1000000000/200/PerfPowerST[[#This Row],[Cons. ST]]</f>
        <v>#N/A</v>
      </c>
      <c r="J194" s="41" t="e">
        <f>1000000000/300/PerfPowerST[[#This Row],[Cons. ST]]</f>
        <v>#N/A</v>
      </c>
      <c r="K194" s="41" t="e">
        <f>1000000000/400/PerfPowerST[[#This Row],[Cons. ST]]</f>
        <v>#N/A</v>
      </c>
      <c r="L194" s="41" t="e">
        <f>1000000000/500/PerfPowerST[[#This Row],[Cons. ST]]</f>
        <v>#N/A</v>
      </c>
      <c r="M194" s="41" t="e">
        <f>1000000000/600/PerfPowerST[[#This Row],[Cons. ST]]</f>
        <v>#N/A</v>
      </c>
      <c r="N194" s="41" t="e">
        <f>1000000000/700/PerfPowerST[[#This Row],[Cons. ST]]</f>
        <v>#N/A</v>
      </c>
      <c r="O194" s="41" t="e">
        <f>1000000000/800/PerfPowerST[[#This Row],[Cons. ST]]</f>
        <v>#N/A</v>
      </c>
      <c r="P194" s="41" t="e">
        <f>1000000000/900/PerfPowerST[[#This Row],[Cons. ST]]</f>
        <v>#N/A</v>
      </c>
      <c r="Q194" s="41" t="e">
        <f>1000000000/1000/PerfPowerST[[#This Row],[Cons. ST]]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  <c r="G195" s="41" t="e">
        <f>1000000000/50/PerfPowerST[[#This Row],[Cons. ST]]</f>
        <v>#N/A</v>
      </c>
      <c r="H195" s="41" t="e">
        <f>1000000000/100/PerfPowerST[[#This Row],[Cons. ST]]</f>
        <v>#N/A</v>
      </c>
      <c r="I195" s="41" t="e">
        <f>1000000000/200/PerfPowerST[[#This Row],[Cons. ST]]</f>
        <v>#N/A</v>
      </c>
      <c r="J195" s="41" t="e">
        <f>1000000000/300/PerfPowerST[[#This Row],[Cons. ST]]</f>
        <v>#N/A</v>
      </c>
      <c r="K195" s="41" t="e">
        <f>1000000000/400/PerfPowerST[[#This Row],[Cons. ST]]</f>
        <v>#N/A</v>
      </c>
      <c r="L195" s="41" t="e">
        <f>1000000000/500/PerfPowerST[[#This Row],[Cons. ST]]</f>
        <v>#N/A</v>
      </c>
      <c r="M195" s="41" t="e">
        <f>1000000000/600/PerfPowerST[[#This Row],[Cons. ST]]</f>
        <v>#N/A</v>
      </c>
      <c r="N195" s="41" t="e">
        <f>1000000000/700/PerfPowerST[[#This Row],[Cons. ST]]</f>
        <v>#N/A</v>
      </c>
      <c r="O195" s="41" t="e">
        <f>1000000000/800/PerfPowerST[[#This Row],[Cons. ST]]</f>
        <v>#N/A</v>
      </c>
      <c r="P195" s="41" t="e">
        <f>1000000000/900/PerfPowerST[[#This Row],[Cons. ST]]</f>
        <v>#N/A</v>
      </c>
      <c r="Q195" s="41" t="e">
        <f>1000000000/1000/PerfPowerST[[#This Row],[Cons. ST]]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  <c r="G196" s="41" t="e">
        <f>1000000000/50/PerfPowerST[[#This Row],[Cons. ST]]</f>
        <v>#N/A</v>
      </c>
      <c r="H196" s="41" t="e">
        <f>1000000000/100/PerfPowerST[[#This Row],[Cons. ST]]</f>
        <v>#N/A</v>
      </c>
      <c r="I196" s="41" t="e">
        <f>1000000000/200/PerfPowerST[[#This Row],[Cons. ST]]</f>
        <v>#N/A</v>
      </c>
      <c r="J196" s="41" t="e">
        <f>1000000000/300/PerfPowerST[[#This Row],[Cons. ST]]</f>
        <v>#N/A</v>
      </c>
      <c r="K196" s="41" t="e">
        <f>1000000000/400/PerfPowerST[[#This Row],[Cons. ST]]</f>
        <v>#N/A</v>
      </c>
      <c r="L196" s="41" t="e">
        <f>1000000000/500/PerfPowerST[[#This Row],[Cons. ST]]</f>
        <v>#N/A</v>
      </c>
      <c r="M196" s="41" t="e">
        <f>1000000000/600/PerfPowerST[[#This Row],[Cons. ST]]</f>
        <v>#N/A</v>
      </c>
      <c r="N196" s="41" t="e">
        <f>1000000000/700/PerfPowerST[[#This Row],[Cons. ST]]</f>
        <v>#N/A</v>
      </c>
      <c r="O196" s="41" t="e">
        <f>1000000000/800/PerfPowerST[[#This Row],[Cons. ST]]</f>
        <v>#N/A</v>
      </c>
      <c r="P196" s="41" t="e">
        <f>1000000000/900/PerfPowerST[[#This Row],[Cons. ST]]</f>
        <v>#N/A</v>
      </c>
      <c r="Q196" s="41" t="e">
        <f>1000000000/1000/PerfPowerST[[#This Row],[Cons. ST]]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  <c r="G197" s="41" t="e">
        <f>1000000000/50/PerfPowerST[[#This Row],[Cons. ST]]</f>
        <v>#N/A</v>
      </c>
      <c r="H197" s="41" t="e">
        <f>1000000000/100/PerfPowerST[[#This Row],[Cons. ST]]</f>
        <v>#N/A</v>
      </c>
      <c r="I197" s="41" t="e">
        <f>1000000000/200/PerfPowerST[[#This Row],[Cons. ST]]</f>
        <v>#N/A</v>
      </c>
      <c r="J197" s="41" t="e">
        <f>1000000000/300/PerfPowerST[[#This Row],[Cons. ST]]</f>
        <v>#N/A</v>
      </c>
      <c r="K197" s="41" t="e">
        <f>1000000000/400/PerfPowerST[[#This Row],[Cons. ST]]</f>
        <v>#N/A</v>
      </c>
      <c r="L197" s="41" t="e">
        <f>1000000000/500/PerfPowerST[[#This Row],[Cons. ST]]</f>
        <v>#N/A</v>
      </c>
      <c r="M197" s="41" t="e">
        <f>1000000000/600/PerfPowerST[[#This Row],[Cons. ST]]</f>
        <v>#N/A</v>
      </c>
      <c r="N197" s="41" t="e">
        <f>1000000000/700/PerfPowerST[[#This Row],[Cons. ST]]</f>
        <v>#N/A</v>
      </c>
      <c r="O197" s="41" t="e">
        <f>1000000000/800/PerfPowerST[[#This Row],[Cons. ST]]</f>
        <v>#N/A</v>
      </c>
      <c r="P197" s="41" t="e">
        <f>1000000000/900/PerfPowerST[[#This Row],[Cons. ST]]</f>
        <v>#N/A</v>
      </c>
      <c r="Q197" s="41" t="e">
        <f>1000000000/1000/PerfPowerST[[#This Row],[Cons. ST]]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  <c r="G198" s="41" t="e">
        <f>1000000000/50/PerfPowerST[[#This Row],[Cons. ST]]</f>
        <v>#N/A</v>
      </c>
      <c r="H198" s="41" t="e">
        <f>1000000000/100/PerfPowerST[[#This Row],[Cons. ST]]</f>
        <v>#N/A</v>
      </c>
      <c r="I198" s="41" t="e">
        <f>1000000000/200/PerfPowerST[[#This Row],[Cons. ST]]</f>
        <v>#N/A</v>
      </c>
      <c r="J198" s="41" t="e">
        <f>1000000000/300/PerfPowerST[[#This Row],[Cons. ST]]</f>
        <v>#N/A</v>
      </c>
      <c r="K198" s="41" t="e">
        <f>1000000000/400/PerfPowerST[[#This Row],[Cons. ST]]</f>
        <v>#N/A</v>
      </c>
      <c r="L198" s="41" t="e">
        <f>1000000000/500/PerfPowerST[[#This Row],[Cons. ST]]</f>
        <v>#N/A</v>
      </c>
      <c r="M198" s="41" t="e">
        <f>1000000000/600/PerfPowerST[[#This Row],[Cons. ST]]</f>
        <v>#N/A</v>
      </c>
      <c r="N198" s="41" t="e">
        <f>1000000000/700/PerfPowerST[[#This Row],[Cons. ST]]</f>
        <v>#N/A</v>
      </c>
      <c r="O198" s="41" t="e">
        <f>1000000000/800/PerfPowerST[[#This Row],[Cons. ST]]</f>
        <v>#N/A</v>
      </c>
      <c r="P198" s="41" t="e">
        <f>1000000000/900/PerfPowerST[[#This Row],[Cons. ST]]</f>
        <v>#N/A</v>
      </c>
      <c r="Q198" s="41" t="e">
        <f>1000000000/1000/PerfPowerST[[#This Row],[Cons. ST]]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  <c r="G199" s="41" t="e">
        <f>1000000000/50/PerfPowerST[[#This Row],[Cons. ST]]</f>
        <v>#N/A</v>
      </c>
      <c r="H199" s="41" t="e">
        <f>1000000000/100/PerfPowerST[[#This Row],[Cons. ST]]</f>
        <v>#N/A</v>
      </c>
      <c r="I199" s="41" t="e">
        <f>1000000000/200/PerfPowerST[[#This Row],[Cons. ST]]</f>
        <v>#N/A</v>
      </c>
      <c r="J199" s="41" t="e">
        <f>1000000000/300/PerfPowerST[[#This Row],[Cons. ST]]</f>
        <v>#N/A</v>
      </c>
      <c r="K199" s="41" t="e">
        <f>1000000000/400/PerfPowerST[[#This Row],[Cons. ST]]</f>
        <v>#N/A</v>
      </c>
      <c r="L199" s="41" t="e">
        <f>1000000000/500/PerfPowerST[[#This Row],[Cons. ST]]</f>
        <v>#N/A</v>
      </c>
      <c r="M199" s="41" t="e">
        <f>1000000000/600/PerfPowerST[[#This Row],[Cons. ST]]</f>
        <v>#N/A</v>
      </c>
      <c r="N199" s="41" t="e">
        <f>1000000000/700/PerfPowerST[[#This Row],[Cons. ST]]</f>
        <v>#N/A</v>
      </c>
      <c r="O199" s="41" t="e">
        <f>1000000000/800/PerfPowerST[[#This Row],[Cons. ST]]</f>
        <v>#N/A</v>
      </c>
      <c r="P199" s="41" t="e">
        <f>1000000000/900/PerfPowerST[[#This Row],[Cons. ST]]</f>
        <v>#N/A</v>
      </c>
      <c r="Q199" s="41" t="e">
        <f>1000000000/1000/PerfPowerST[[#This Row],[Cons. ST]]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  <c r="G200" s="41" t="e">
        <f>1000000000/50/PerfPowerST[[#This Row],[Cons. ST]]</f>
        <v>#N/A</v>
      </c>
      <c r="H200" s="41" t="e">
        <f>1000000000/100/PerfPowerST[[#This Row],[Cons. ST]]</f>
        <v>#N/A</v>
      </c>
      <c r="I200" s="41" t="e">
        <f>1000000000/200/PerfPowerST[[#This Row],[Cons. ST]]</f>
        <v>#N/A</v>
      </c>
      <c r="J200" s="41" t="e">
        <f>1000000000/300/PerfPowerST[[#This Row],[Cons. ST]]</f>
        <v>#N/A</v>
      </c>
      <c r="K200" s="41" t="e">
        <f>1000000000/400/PerfPowerST[[#This Row],[Cons. ST]]</f>
        <v>#N/A</v>
      </c>
      <c r="L200" s="41" t="e">
        <f>1000000000/500/PerfPowerST[[#This Row],[Cons. ST]]</f>
        <v>#N/A</v>
      </c>
      <c r="M200" s="41" t="e">
        <f>1000000000/600/PerfPowerST[[#This Row],[Cons. ST]]</f>
        <v>#N/A</v>
      </c>
      <c r="N200" s="41" t="e">
        <f>1000000000/700/PerfPowerST[[#This Row],[Cons. ST]]</f>
        <v>#N/A</v>
      </c>
      <c r="O200" s="41" t="e">
        <f>1000000000/800/PerfPowerST[[#This Row],[Cons. ST]]</f>
        <v>#N/A</v>
      </c>
      <c r="P200" s="41" t="e">
        <f>1000000000/900/PerfPowerST[[#This Row],[Cons. ST]]</f>
        <v>#N/A</v>
      </c>
      <c r="Q200" s="41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zoomScaleNormal="100" workbookViewId="0"/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8" t="s">
        <v>162</v>
      </c>
      <c r="C5" s="20" t="s">
        <v>7</v>
      </c>
      <c r="D5" s="20" t="s">
        <v>218</v>
      </c>
      <c r="E5" s="20" t="s">
        <v>34</v>
      </c>
      <c r="F5" s="20" t="s">
        <v>35</v>
      </c>
      <c r="G5" s="28" t="s">
        <v>254</v>
      </c>
      <c r="H5" s="28" t="s">
        <v>253</v>
      </c>
      <c r="I5" s="28" t="s">
        <v>252</v>
      </c>
      <c r="J5" s="28" t="s">
        <v>255</v>
      </c>
      <c r="K5" s="28" t="s">
        <v>256</v>
      </c>
      <c r="L5" s="28" t="s">
        <v>251</v>
      </c>
      <c r="M5" s="28" t="s">
        <v>257</v>
      </c>
      <c r="N5" s="28" t="s">
        <v>258</v>
      </c>
      <c r="O5" s="28" t="s">
        <v>259</v>
      </c>
      <c r="P5" s="28" t="s">
        <v>260</v>
      </c>
      <c r="Q5" s="28" t="s">
        <v>261</v>
      </c>
    </row>
    <row r="6" spans="2:17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  <c r="G6" s="41">
        <f>1000000000/500/PerfPowerST4[[#This Row],[Cons. MT]]</f>
        <v>829.87551867219918</v>
      </c>
      <c r="H6" s="41">
        <f>1000000000/1000/PerfPowerST4[[#This Row],[Cons. MT]]</f>
        <v>414.93775933609959</v>
      </c>
      <c r="I6" s="41">
        <f>1000000000/2000/PerfPowerST4[[#This Row],[Cons. MT]]</f>
        <v>207.46887966804979</v>
      </c>
      <c r="J6" s="41">
        <f>1000000000/3000/PerfPowerST4[[#This Row],[Cons. MT]]</f>
        <v>138.31258644536652</v>
      </c>
      <c r="K6" s="41">
        <f>1000000000/4000/PerfPowerST4[[#This Row],[Cons. MT]]</f>
        <v>103.7344398340249</v>
      </c>
      <c r="L6" s="41">
        <f>1000000000/5000/PerfPowerST4[[#This Row],[Cons. MT]]</f>
        <v>82.987551867219921</v>
      </c>
      <c r="M6" s="41">
        <f>1000000000/6000/PerfPowerST4[[#This Row],[Cons. MT]]</f>
        <v>69.15629322268326</v>
      </c>
      <c r="N6" s="41">
        <f>1000000000/7000/PerfPowerST4[[#This Row],[Cons. MT]]</f>
        <v>59.276822762299943</v>
      </c>
      <c r="O6" s="41">
        <f>1000000000/8000/PerfPowerST4[[#This Row],[Cons. MT]]</f>
        <v>51.867219917012449</v>
      </c>
      <c r="P6" s="41">
        <f>1000000000/9000/PerfPowerST4[[#This Row],[Cons. MT]]</f>
        <v>46.104195481788842</v>
      </c>
      <c r="Q6" s="41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  <c r="G7" s="41">
        <f>1000000000/500/PerfPowerST4[[#This Row],[Cons. MT]]</f>
        <v>276.89325764917623</v>
      </c>
      <c r="H7" s="41">
        <f>1000000000/1000/PerfPowerST4[[#This Row],[Cons. MT]]</f>
        <v>138.44662882458812</v>
      </c>
      <c r="I7" s="41">
        <f>1000000000/2000/PerfPowerST4[[#This Row],[Cons. MT]]</f>
        <v>69.223314412294059</v>
      </c>
      <c r="J7" s="41">
        <f>1000000000/3000/PerfPowerST4[[#This Row],[Cons. MT]]</f>
        <v>46.148876274862701</v>
      </c>
      <c r="K7" s="41">
        <f>1000000000/4000/PerfPowerST4[[#This Row],[Cons. MT]]</f>
        <v>34.611657206147029</v>
      </c>
      <c r="L7" s="41">
        <f>1000000000/5000/PerfPowerST4[[#This Row],[Cons. MT]]</f>
        <v>27.689325764917623</v>
      </c>
      <c r="M7" s="41">
        <f>1000000000/6000/PerfPowerST4[[#This Row],[Cons. MT]]</f>
        <v>23.074438137431351</v>
      </c>
      <c r="N7" s="41">
        <f>1000000000/7000/PerfPowerST4[[#This Row],[Cons. MT]]</f>
        <v>19.778089832084021</v>
      </c>
      <c r="O7" s="41">
        <f>1000000000/8000/PerfPowerST4[[#This Row],[Cons. MT]]</f>
        <v>17.305828603073515</v>
      </c>
      <c r="P7" s="41">
        <f>1000000000/9000/PerfPowerST4[[#This Row],[Cons. MT]]</f>
        <v>15.382958758287568</v>
      </c>
      <c r="Q7" s="41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  <c r="G8" s="41">
        <f>1000000000/500/PerfPowerST4[[#This Row],[Cons. MT]]</f>
        <v>511.24744376278119</v>
      </c>
      <c r="H8" s="41">
        <f>1000000000/1000/PerfPowerST4[[#This Row],[Cons. MT]]</f>
        <v>255.62372188139059</v>
      </c>
      <c r="I8" s="41">
        <f>1000000000/2000/PerfPowerST4[[#This Row],[Cons. MT]]</f>
        <v>127.8118609406953</v>
      </c>
      <c r="J8" s="41">
        <f>1000000000/3000/PerfPowerST4[[#This Row],[Cons. MT]]</f>
        <v>85.207907293796865</v>
      </c>
      <c r="K8" s="41">
        <f>1000000000/4000/PerfPowerST4[[#This Row],[Cons. MT]]</f>
        <v>63.905930470347649</v>
      </c>
      <c r="L8" s="41">
        <f>1000000000/5000/PerfPowerST4[[#This Row],[Cons. MT]]</f>
        <v>51.124744376278116</v>
      </c>
      <c r="M8" s="41">
        <f>1000000000/6000/PerfPowerST4[[#This Row],[Cons. MT]]</f>
        <v>42.603953646898432</v>
      </c>
      <c r="N8" s="41">
        <f>1000000000/7000/PerfPowerST4[[#This Row],[Cons. MT]]</f>
        <v>36.517674554484373</v>
      </c>
      <c r="O8" s="41">
        <f>1000000000/8000/PerfPowerST4[[#This Row],[Cons. MT]]</f>
        <v>31.952965235173824</v>
      </c>
      <c r="P8" s="41">
        <f>1000000000/9000/PerfPowerST4[[#This Row],[Cons. MT]]</f>
        <v>28.402635764598955</v>
      </c>
      <c r="Q8" s="41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  <c r="G9" s="41" t="e">
        <f>1000000000/500/PerfPowerST4[[#This Row],[Cons. MT]]</f>
        <v>#N/A</v>
      </c>
      <c r="H9" s="41" t="e">
        <f>1000000000/1000/PerfPowerST4[[#This Row],[Cons. MT]]</f>
        <v>#N/A</v>
      </c>
      <c r="I9" s="41" t="e">
        <f>1000000000/2000/PerfPowerST4[[#This Row],[Cons. MT]]</f>
        <v>#N/A</v>
      </c>
      <c r="J9" s="41" t="e">
        <f>1000000000/3000/PerfPowerST4[[#This Row],[Cons. MT]]</f>
        <v>#N/A</v>
      </c>
      <c r="K9" s="41" t="e">
        <f>1000000000/4000/PerfPowerST4[[#This Row],[Cons. MT]]</f>
        <v>#N/A</v>
      </c>
      <c r="L9" s="41" t="e">
        <f>1000000000/5000/PerfPowerST4[[#This Row],[Cons. MT]]</f>
        <v>#N/A</v>
      </c>
      <c r="M9" s="41" t="e">
        <f>1000000000/6000/PerfPowerST4[[#This Row],[Cons. MT]]</f>
        <v>#N/A</v>
      </c>
      <c r="N9" s="41" t="e">
        <f>1000000000/7000/PerfPowerST4[[#This Row],[Cons. MT]]</f>
        <v>#N/A</v>
      </c>
      <c r="O9" s="41" t="e">
        <f>1000000000/8000/PerfPowerST4[[#This Row],[Cons. MT]]</f>
        <v>#N/A</v>
      </c>
      <c r="P9" s="41" t="e">
        <f>1000000000/9000/PerfPowerST4[[#This Row],[Cons. MT]]</f>
        <v>#N/A</v>
      </c>
      <c r="Q9" s="41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  <c r="G10" s="41">
        <f>1000000000/500/PerfPowerST4[[#This Row],[Cons. MT]]</f>
        <v>380.08361839604714</v>
      </c>
      <c r="H10" s="41">
        <f>1000000000/1000/PerfPowerST4[[#This Row],[Cons. MT]]</f>
        <v>190.04180919802357</v>
      </c>
      <c r="I10" s="41">
        <f>1000000000/2000/PerfPowerST4[[#This Row],[Cons. MT]]</f>
        <v>95.020904599011786</v>
      </c>
      <c r="J10" s="41">
        <f>1000000000/3000/PerfPowerST4[[#This Row],[Cons. MT]]</f>
        <v>63.347269732674519</v>
      </c>
      <c r="K10" s="41">
        <f>1000000000/4000/PerfPowerST4[[#This Row],[Cons. MT]]</f>
        <v>47.510452299505893</v>
      </c>
      <c r="L10" s="41">
        <f>1000000000/5000/PerfPowerST4[[#This Row],[Cons. MT]]</f>
        <v>38.00836183960471</v>
      </c>
      <c r="M10" s="41">
        <f>1000000000/6000/PerfPowerST4[[#This Row],[Cons. MT]]</f>
        <v>31.67363486633726</v>
      </c>
      <c r="N10" s="41">
        <f>1000000000/7000/PerfPowerST4[[#This Row],[Cons. MT]]</f>
        <v>27.14882988543194</v>
      </c>
      <c r="O10" s="41">
        <f>1000000000/8000/PerfPowerST4[[#This Row],[Cons. MT]]</f>
        <v>23.755226149752946</v>
      </c>
      <c r="P10" s="41">
        <f>1000000000/9000/PerfPowerST4[[#This Row],[Cons. MT]]</f>
        <v>21.115756577558173</v>
      </c>
      <c r="Q10" s="41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  <c r="G11" s="41" t="e">
        <f>1000000000/500/PerfPowerST4[[#This Row],[Cons. MT]]</f>
        <v>#N/A</v>
      </c>
      <c r="H11" s="41" t="e">
        <f>1000000000/1000/PerfPowerST4[[#This Row],[Cons. MT]]</f>
        <v>#N/A</v>
      </c>
      <c r="I11" s="41" t="e">
        <f>1000000000/2000/PerfPowerST4[[#This Row],[Cons. MT]]</f>
        <v>#N/A</v>
      </c>
      <c r="J11" s="41" t="e">
        <f>1000000000/3000/PerfPowerST4[[#This Row],[Cons. MT]]</f>
        <v>#N/A</v>
      </c>
      <c r="K11" s="41" t="e">
        <f>1000000000/4000/PerfPowerST4[[#This Row],[Cons. MT]]</f>
        <v>#N/A</v>
      </c>
      <c r="L11" s="41" t="e">
        <f>1000000000/5000/PerfPowerST4[[#This Row],[Cons. MT]]</f>
        <v>#N/A</v>
      </c>
      <c r="M11" s="41" t="e">
        <f>1000000000/6000/PerfPowerST4[[#This Row],[Cons. MT]]</f>
        <v>#N/A</v>
      </c>
      <c r="N11" s="41" t="e">
        <f>1000000000/7000/PerfPowerST4[[#This Row],[Cons. MT]]</f>
        <v>#N/A</v>
      </c>
      <c r="O11" s="41" t="e">
        <f>1000000000/8000/PerfPowerST4[[#This Row],[Cons. MT]]</f>
        <v>#N/A</v>
      </c>
      <c r="P11" s="41" t="e">
        <f>1000000000/9000/PerfPowerST4[[#This Row],[Cons. MT]]</f>
        <v>#N/A</v>
      </c>
      <c r="Q11" s="41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  <c r="G12" s="41">
        <f>1000000000/500/PerfPowerST4[[#This Row],[Cons. MT]]</f>
        <v>985.70724494825038</v>
      </c>
      <c r="H12" s="41">
        <f>1000000000/1000/PerfPowerST4[[#This Row],[Cons. MT]]</f>
        <v>492.85362247412519</v>
      </c>
      <c r="I12" s="41">
        <f>1000000000/2000/PerfPowerST4[[#This Row],[Cons. MT]]</f>
        <v>246.42681123706259</v>
      </c>
      <c r="J12" s="41">
        <f>1000000000/3000/PerfPowerST4[[#This Row],[Cons. MT]]</f>
        <v>164.28454082470839</v>
      </c>
      <c r="K12" s="41">
        <f>1000000000/4000/PerfPowerST4[[#This Row],[Cons. MT]]</f>
        <v>123.2134056185313</v>
      </c>
      <c r="L12" s="41">
        <f>1000000000/5000/PerfPowerST4[[#This Row],[Cons. MT]]</f>
        <v>98.570724494825043</v>
      </c>
      <c r="M12" s="41">
        <f>1000000000/6000/PerfPowerST4[[#This Row],[Cons. MT]]</f>
        <v>82.142270412354193</v>
      </c>
      <c r="N12" s="41">
        <f>1000000000/7000/PerfPowerST4[[#This Row],[Cons. MT]]</f>
        <v>70.40766035344646</v>
      </c>
      <c r="O12" s="41">
        <f>1000000000/8000/PerfPowerST4[[#This Row],[Cons. MT]]</f>
        <v>61.606702809265649</v>
      </c>
      <c r="P12" s="41">
        <f>1000000000/9000/PerfPowerST4[[#This Row],[Cons. MT]]</f>
        <v>54.761513608236129</v>
      </c>
      <c r="Q12" s="41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  <c r="G13" s="41" t="e">
        <f>1000000000/500/PerfPowerST4[[#This Row],[Cons. MT]]</f>
        <v>#N/A</v>
      </c>
      <c r="H13" s="41" t="e">
        <f>1000000000/1000/PerfPowerST4[[#This Row],[Cons. MT]]</f>
        <v>#N/A</v>
      </c>
      <c r="I13" s="41" t="e">
        <f>1000000000/2000/PerfPowerST4[[#This Row],[Cons. MT]]</f>
        <v>#N/A</v>
      </c>
      <c r="J13" s="41" t="e">
        <f>1000000000/3000/PerfPowerST4[[#This Row],[Cons. MT]]</f>
        <v>#N/A</v>
      </c>
      <c r="K13" s="41" t="e">
        <f>1000000000/4000/PerfPowerST4[[#This Row],[Cons. MT]]</f>
        <v>#N/A</v>
      </c>
      <c r="L13" s="41" t="e">
        <f>1000000000/5000/PerfPowerST4[[#This Row],[Cons. MT]]</f>
        <v>#N/A</v>
      </c>
      <c r="M13" s="41" t="e">
        <f>1000000000/6000/PerfPowerST4[[#This Row],[Cons. MT]]</f>
        <v>#N/A</v>
      </c>
      <c r="N13" s="41" t="e">
        <f>1000000000/7000/PerfPowerST4[[#This Row],[Cons. MT]]</f>
        <v>#N/A</v>
      </c>
      <c r="O13" s="41" t="e">
        <f>1000000000/8000/PerfPowerST4[[#This Row],[Cons. MT]]</f>
        <v>#N/A</v>
      </c>
      <c r="P13" s="41" t="e">
        <f>1000000000/9000/PerfPowerST4[[#This Row],[Cons. MT]]</f>
        <v>#N/A</v>
      </c>
      <c r="Q13" s="41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  <c r="G14" s="41" t="e">
        <f>1000000000/500/PerfPowerST4[[#This Row],[Cons. MT]]</f>
        <v>#N/A</v>
      </c>
      <c r="H14" s="41" t="e">
        <f>1000000000/1000/PerfPowerST4[[#This Row],[Cons. MT]]</f>
        <v>#N/A</v>
      </c>
      <c r="I14" s="41" t="e">
        <f>1000000000/2000/PerfPowerST4[[#This Row],[Cons. MT]]</f>
        <v>#N/A</v>
      </c>
      <c r="J14" s="41" t="e">
        <f>1000000000/3000/PerfPowerST4[[#This Row],[Cons. MT]]</f>
        <v>#N/A</v>
      </c>
      <c r="K14" s="41" t="e">
        <f>1000000000/4000/PerfPowerST4[[#This Row],[Cons. MT]]</f>
        <v>#N/A</v>
      </c>
      <c r="L14" s="41" t="e">
        <f>1000000000/5000/PerfPowerST4[[#This Row],[Cons. MT]]</f>
        <v>#N/A</v>
      </c>
      <c r="M14" s="41" t="e">
        <f>1000000000/6000/PerfPowerST4[[#This Row],[Cons. MT]]</f>
        <v>#N/A</v>
      </c>
      <c r="N14" s="41" t="e">
        <f>1000000000/7000/PerfPowerST4[[#This Row],[Cons. MT]]</f>
        <v>#N/A</v>
      </c>
      <c r="O14" s="41" t="e">
        <f>1000000000/8000/PerfPowerST4[[#This Row],[Cons. MT]]</f>
        <v>#N/A</v>
      </c>
      <c r="P14" s="41" t="e">
        <f>1000000000/9000/PerfPowerST4[[#This Row],[Cons. MT]]</f>
        <v>#N/A</v>
      </c>
      <c r="Q14" s="41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  <c r="G15" s="41" t="e">
        <f>1000000000/500/PerfPowerST4[[#This Row],[Cons. MT]]</f>
        <v>#N/A</v>
      </c>
      <c r="H15" s="41" t="e">
        <f>1000000000/1000/PerfPowerST4[[#This Row],[Cons. MT]]</f>
        <v>#N/A</v>
      </c>
      <c r="I15" s="41" t="e">
        <f>1000000000/2000/PerfPowerST4[[#This Row],[Cons. MT]]</f>
        <v>#N/A</v>
      </c>
      <c r="J15" s="41" t="e">
        <f>1000000000/3000/PerfPowerST4[[#This Row],[Cons. MT]]</f>
        <v>#N/A</v>
      </c>
      <c r="K15" s="41" t="e">
        <f>1000000000/4000/PerfPowerST4[[#This Row],[Cons. MT]]</f>
        <v>#N/A</v>
      </c>
      <c r="L15" s="41" t="e">
        <f>1000000000/5000/PerfPowerST4[[#This Row],[Cons. MT]]</f>
        <v>#N/A</v>
      </c>
      <c r="M15" s="41" t="e">
        <f>1000000000/6000/PerfPowerST4[[#This Row],[Cons. MT]]</f>
        <v>#N/A</v>
      </c>
      <c r="N15" s="41" t="e">
        <f>1000000000/7000/PerfPowerST4[[#This Row],[Cons. MT]]</f>
        <v>#N/A</v>
      </c>
      <c r="O15" s="41" t="e">
        <f>1000000000/8000/PerfPowerST4[[#This Row],[Cons. MT]]</f>
        <v>#N/A</v>
      </c>
      <c r="P15" s="41" t="e">
        <f>1000000000/9000/PerfPowerST4[[#This Row],[Cons. MT]]</f>
        <v>#N/A</v>
      </c>
      <c r="Q15" s="41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  <c r="G16" s="41">
        <f>1000000000/500/PerfPowerST4[[#This Row],[Cons. MT]]</f>
        <v>437.15846994535519</v>
      </c>
      <c r="H16" s="41">
        <f>1000000000/1000/PerfPowerST4[[#This Row],[Cons. MT]]</f>
        <v>218.5792349726776</v>
      </c>
      <c r="I16" s="41">
        <f>1000000000/2000/PerfPowerST4[[#This Row],[Cons. MT]]</f>
        <v>109.2896174863388</v>
      </c>
      <c r="J16" s="41">
        <f>1000000000/3000/PerfPowerST4[[#This Row],[Cons. MT]]</f>
        <v>72.859744990892523</v>
      </c>
      <c r="K16" s="41">
        <f>1000000000/4000/PerfPowerST4[[#This Row],[Cons. MT]]</f>
        <v>54.644808743169399</v>
      </c>
      <c r="L16" s="41">
        <f>1000000000/5000/PerfPowerST4[[#This Row],[Cons. MT]]</f>
        <v>43.715846994535518</v>
      </c>
      <c r="M16" s="41">
        <f>1000000000/6000/PerfPowerST4[[#This Row],[Cons. MT]]</f>
        <v>36.429872495446261</v>
      </c>
      <c r="N16" s="41">
        <f>1000000000/7000/PerfPowerST4[[#This Row],[Cons. MT]]</f>
        <v>31.225604996096802</v>
      </c>
      <c r="O16" s="41">
        <f>1000000000/8000/PerfPowerST4[[#This Row],[Cons. MT]]</f>
        <v>27.3224043715847</v>
      </c>
      <c r="P16" s="41">
        <f>1000000000/9000/PerfPowerST4[[#This Row],[Cons. MT]]</f>
        <v>24.286581663630844</v>
      </c>
      <c r="Q16" s="41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  <c r="G17" s="41">
        <f>1000000000/500/PerfPowerST4[[#This Row],[Cons. MT]]</f>
        <v>345.72169403630079</v>
      </c>
      <c r="H17" s="41">
        <f>1000000000/1000/PerfPowerST4[[#This Row],[Cons. MT]]</f>
        <v>172.86084701815039</v>
      </c>
      <c r="I17" s="41">
        <f>1000000000/2000/PerfPowerST4[[#This Row],[Cons. MT]]</f>
        <v>86.430423509075197</v>
      </c>
      <c r="J17" s="41">
        <f>1000000000/3000/PerfPowerST4[[#This Row],[Cons. MT]]</f>
        <v>57.620282339383458</v>
      </c>
      <c r="K17" s="41">
        <f>1000000000/4000/PerfPowerST4[[#This Row],[Cons. MT]]</f>
        <v>43.215211754537599</v>
      </c>
      <c r="L17" s="41">
        <f>1000000000/5000/PerfPowerST4[[#This Row],[Cons. MT]]</f>
        <v>34.572169403630078</v>
      </c>
      <c r="M17" s="41">
        <f>1000000000/6000/PerfPowerST4[[#This Row],[Cons. MT]]</f>
        <v>28.810141169691729</v>
      </c>
      <c r="N17" s="41">
        <f>1000000000/7000/PerfPowerST4[[#This Row],[Cons. MT]]</f>
        <v>24.694406716878628</v>
      </c>
      <c r="O17" s="41">
        <f>1000000000/8000/PerfPowerST4[[#This Row],[Cons. MT]]</f>
        <v>21.607605877268799</v>
      </c>
      <c r="P17" s="41">
        <f>1000000000/9000/PerfPowerST4[[#This Row],[Cons. MT]]</f>
        <v>19.206760779794486</v>
      </c>
      <c r="Q17" s="41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  <c r="G18" s="41" t="e">
        <f>1000000000/500/PerfPowerST4[[#This Row],[Cons. MT]]</f>
        <v>#N/A</v>
      </c>
      <c r="H18" s="41" t="e">
        <f>1000000000/1000/PerfPowerST4[[#This Row],[Cons. MT]]</f>
        <v>#N/A</v>
      </c>
      <c r="I18" s="41" t="e">
        <f>1000000000/2000/PerfPowerST4[[#This Row],[Cons. MT]]</f>
        <v>#N/A</v>
      </c>
      <c r="J18" s="41" t="e">
        <f>1000000000/3000/PerfPowerST4[[#This Row],[Cons. MT]]</f>
        <v>#N/A</v>
      </c>
      <c r="K18" s="41" t="e">
        <f>1000000000/4000/PerfPowerST4[[#This Row],[Cons. MT]]</f>
        <v>#N/A</v>
      </c>
      <c r="L18" s="41" t="e">
        <f>1000000000/5000/PerfPowerST4[[#This Row],[Cons. MT]]</f>
        <v>#N/A</v>
      </c>
      <c r="M18" s="41" t="e">
        <f>1000000000/6000/PerfPowerST4[[#This Row],[Cons. MT]]</f>
        <v>#N/A</v>
      </c>
      <c r="N18" s="41" t="e">
        <f>1000000000/7000/PerfPowerST4[[#This Row],[Cons. MT]]</f>
        <v>#N/A</v>
      </c>
      <c r="O18" s="41" t="e">
        <f>1000000000/8000/PerfPowerST4[[#This Row],[Cons. MT]]</f>
        <v>#N/A</v>
      </c>
      <c r="P18" s="41" t="e">
        <f>1000000000/9000/PerfPowerST4[[#This Row],[Cons. MT]]</f>
        <v>#N/A</v>
      </c>
      <c r="Q18" s="41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  <c r="G19" s="41" t="e">
        <f>1000000000/500/PerfPowerST4[[#This Row],[Cons. MT]]</f>
        <v>#N/A</v>
      </c>
      <c r="H19" s="41" t="e">
        <f>1000000000/1000/PerfPowerST4[[#This Row],[Cons. MT]]</f>
        <v>#N/A</v>
      </c>
      <c r="I19" s="41" t="e">
        <f>1000000000/2000/PerfPowerST4[[#This Row],[Cons. MT]]</f>
        <v>#N/A</v>
      </c>
      <c r="J19" s="41" t="e">
        <f>1000000000/3000/PerfPowerST4[[#This Row],[Cons. MT]]</f>
        <v>#N/A</v>
      </c>
      <c r="K19" s="41" t="e">
        <f>1000000000/4000/PerfPowerST4[[#This Row],[Cons. MT]]</f>
        <v>#N/A</v>
      </c>
      <c r="L19" s="41" t="e">
        <f>1000000000/5000/PerfPowerST4[[#This Row],[Cons. MT]]</f>
        <v>#N/A</v>
      </c>
      <c r="M19" s="41" t="e">
        <f>1000000000/6000/PerfPowerST4[[#This Row],[Cons. MT]]</f>
        <v>#N/A</v>
      </c>
      <c r="N19" s="41" t="e">
        <f>1000000000/7000/PerfPowerST4[[#This Row],[Cons. MT]]</f>
        <v>#N/A</v>
      </c>
      <c r="O19" s="41" t="e">
        <f>1000000000/8000/PerfPowerST4[[#This Row],[Cons. MT]]</f>
        <v>#N/A</v>
      </c>
      <c r="P19" s="41" t="e">
        <f>1000000000/9000/PerfPowerST4[[#This Row],[Cons. MT]]</f>
        <v>#N/A</v>
      </c>
      <c r="Q19" s="41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  <c r="G20" s="41" t="e">
        <f>1000000000/500/PerfPowerST4[[#This Row],[Cons. MT]]</f>
        <v>#N/A</v>
      </c>
      <c r="H20" s="41" t="e">
        <f>1000000000/1000/PerfPowerST4[[#This Row],[Cons. MT]]</f>
        <v>#N/A</v>
      </c>
      <c r="I20" s="41" t="e">
        <f>1000000000/2000/PerfPowerST4[[#This Row],[Cons. MT]]</f>
        <v>#N/A</v>
      </c>
      <c r="J20" s="41" t="e">
        <f>1000000000/3000/PerfPowerST4[[#This Row],[Cons. MT]]</f>
        <v>#N/A</v>
      </c>
      <c r="K20" s="41" t="e">
        <f>1000000000/4000/PerfPowerST4[[#This Row],[Cons. MT]]</f>
        <v>#N/A</v>
      </c>
      <c r="L20" s="41" t="e">
        <f>1000000000/5000/PerfPowerST4[[#This Row],[Cons. MT]]</f>
        <v>#N/A</v>
      </c>
      <c r="M20" s="41" t="e">
        <f>1000000000/6000/PerfPowerST4[[#This Row],[Cons. MT]]</f>
        <v>#N/A</v>
      </c>
      <c r="N20" s="41" t="e">
        <f>1000000000/7000/PerfPowerST4[[#This Row],[Cons. MT]]</f>
        <v>#N/A</v>
      </c>
      <c r="O20" s="41" t="e">
        <f>1000000000/8000/PerfPowerST4[[#This Row],[Cons. MT]]</f>
        <v>#N/A</v>
      </c>
      <c r="P20" s="41" t="e">
        <f>1000000000/9000/PerfPowerST4[[#This Row],[Cons. MT]]</f>
        <v>#N/A</v>
      </c>
      <c r="Q20" s="41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  <c r="G21" s="41" t="e">
        <f>1000000000/500/PerfPowerST4[[#This Row],[Cons. MT]]</f>
        <v>#N/A</v>
      </c>
      <c r="H21" s="41" t="e">
        <f>1000000000/1000/PerfPowerST4[[#This Row],[Cons. MT]]</f>
        <v>#N/A</v>
      </c>
      <c r="I21" s="41" t="e">
        <f>1000000000/2000/PerfPowerST4[[#This Row],[Cons. MT]]</f>
        <v>#N/A</v>
      </c>
      <c r="J21" s="41" t="e">
        <f>1000000000/3000/PerfPowerST4[[#This Row],[Cons. MT]]</f>
        <v>#N/A</v>
      </c>
      <c r="K21" s="41" t="e">
        <f>1000000000/4000/PerfPowerST4[[#This Row],[Cons. MT]]</f>
        <v>#N/A</v>
      </c>
      <c r="L21" s="41" t="e">
        <f>1000000000/5000/PerfPowerST4[[#This Row],[Cons. MT]]</f>
        <v>#N/A</v>
      </c>
      <c r="M21" s="41" t="e">
        <f>1000000000/6000/PerfPowerST4[[#This Row],[Cons. MT]]</f>
        <v>#N/A</v>
      </c>
      <c r="N21" s="41" t="e">
        <f>1000000000/7000/PerfPowerST4[[#This Row],[Cons. MT]]</f>
        <v>#N/A</v>
      </c>
      <c r="O21" s="41" t="e">
        <f>1000000000/8000/PerfPowerST4[[#This Row],[Cons. MT]]</f>
        <v>#N/A</v>
      </c>
      <c r="P21" s="41" t="e">
        <f>1000000000/9000/PerfPowerST4[[#This Row],[Cons. MT]]</f>
        <v>#N/A</v>
      </c>
      <c r="Q21" s="41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  <c r="G22" s="41">
        <f>1000000000/500/PerfPowerST4[[#This Row],[Cons. MT]]</f>
        <v>152.23017202009439</v>
      </c>
      <c r="H22" s="41">
        <f>1000000000/1000/PerfPowerST4[[#This Row],[Cons. MT]]</f>
        <v>76.115086010047193</v>
      </c>
      <c r="I22" s="41">
        <f>1000000000/2000/PerfPowerST4[[#This Row],[Cons. MT]]</f>
        <v>38.057543005023597</v>
      </c>
      <c r="J22" s="41">
        <f>1000000000/3000/PerfPowerST4[[#This Row],[Cons. MT]]</f>
        <v>25.371695336682397</v>
      </c>
      <c r="K22" s="41">
        <f>1000000000/4000/PerfPowerST4[[#This Row],[Cons. MT]]</f>
        <v>19.028771502511798</v>
      </c>
      <c r="L22" s="41">
        <f>1000000000/5000/PerfPowerST4[[#This Row],[Cons. MT]]</f>
        <v>15.223017202009439</v>
      </c>
      <c r="M22" s="41">
        <f>1000000000/6000/PerfPowerST4[[#This Row],[Cons. MT]]</f>
        <v>12.685847668341198</v>
      </c>
      <c r="N22" s="41">
        <f>1000000000/7000/PerfPowerST4[[#This Row],[Cons. MT]]</f>
        <v>10.873583715721029</v>
      </c>
      <c r="O22" s="41">
        <f>1000000000/8000/PerfPowerST4[[#This Row],[Cons. MT]]</f>
        <v>9.5143857512558991</v>
      </c>
      <c r="P22" s="41">
        <f>1000000000/9000/PerfPowerST4[[#This Row],[Cons. MT]]</f>
        <v>8.4572317788941316</v>
      </c>
      <c r="Q22" s="41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  <c r="G23" s="41" t="e">
        <f>1000000000/500/PerfPowerST4[[#This Row],[Cons. MT]]</f>
        <v>#N/A</v>
      </c>
      <c r="H23" s="41" t="e">
        <f>1000000000/1000/PerfPowerST4[[#This Row],[Cons. MT]]</f>
        <v>#N/A</v>
      </c>
      <c r="I23" s="41" t="e">
        <f>1000000000/2000/PerfPowerST4[[#This Row],[Cons. MT]]</f>
        <v>#N/A</v>
      </c>
      <c r="J23" s="41" t="e">
        <f>1000000000/3000/PerfPowerST4[[#This Row],[Cons. MT]]</f>
        <v>#N/A</v>
      </c>
      <c r="K23" s="41" t="e">
        <f>1000000000/4000/PerfPowerST4[[#This Row],[Cons. MT]]</f>
        <v>#N/A</v>
      </c>
      <c r="L23" s="41" t="e">
        <f>1000000000/5000/PerfPowerST4[[#This Row],[Cons. MT]]</f>
        <v>#N/A</v>
      </c>
      <c r="M23" s="41" t="e">
        <f>1000000000/6000/PerfPowerST4[[#This Row],[Cons. MT]]</f>
        <v>#N/A</v>
      </c>
      <c r="N23" s="41" t="e">
        <f>1000000000/7000/PerfPowerST4[[#This Row],[Cons. MT]]</f>
        <v>#N/A</v>
      </c>
      <c r="O23" s="41" t="e">
        <f>1000000000/8000/PerfPowerST4[[#This Row],[Cons. MT]]</f>
        <v>#N/A</v>
      </c>
      <c r="P23" s="41" t="e">
        <f>1000000000/9000/PerfPowerST4[[#This Row],[Cons. MT]]</f>
        <v>#N/A</v>
      </c>
      <c r="Q23" s="41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  <c r="G24" s="41" t="e">
        <f>1000000000/500/PerfPowerST4[[#This Row],[Cons. MT]]</f>
        <v>#N/A</v>
      </c>
      <c r="H24" s="41" t="e">
        <f>1000000000/1000/PerfPowerST4[[#This Row],[Cons. MT]]</f>
        <v>#N/A</v>
      </c>
      <c r="I24" s="41" t="e">
        <f>1000000000/2000/PerfPowerST4[[#This Row],[Cons. MT]]</f>
        <v>#N/A</v>
      </c>
      <c r="J24" s="41" t="e">
        <f>1000000000/3000/PerfPowerST4[[#This Row],[Cons. MT]]</f>
        <v>#N/A</v>
      </c>
      <c r="K24" s="41" t="e">
        <f>1000000000/4000/PerfPowerST4[[#This Row],[Cons. MT]]</f>
        <v>#N/A</v>
      </c>
      <c r="L24" s="41" t="e">
        <f>1000000000/5000/PerfPowerST4[[#This Row],[Cons. MT]]</f>
        <v>#N/A</v>
      </c>
      <c r="M24" s="41" t="e">
        <f>1000000000/6000/PerfPowerST4[[#This Row],[Cons. MT]]</f>
        <v>#N/A</v>
      </c>
      <c r="N24" s="41" t="e">
        <f>1000000000/7000/PerfPowerST4[[#This Row],[Cons. MT]]</f>
        <v>#N/A</v>
      </c>
      <c r="O24" s="41" t="e">
        <f>1000000000/8000/PerfPowerST4[[#This Row],[Cons. MT]]</f>
        <v>#N/A</v>
      </c>
      <c r="P24" s="41" t="e">
        <f>1000000000/9000/PerfPowerST4[[#This Row],[Cons. MT]]</f>
        <v>#N/A</v>
      </c>
      <c r="Q24" s="41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  <c r="G25" s="41" t="e">
        <f>1000000000/500/PerfPowerST4[[#This Row],[Cons. MT]]</f>
        <v>#N/A</v>
      </c>
      <c r="H25" s="41" t="e">
        <f>1000000000/1000/PerfPowerST4[[#This Row],[Cons. MT]]</f>
        <v>#N/A</v>
      </c>
      <c r="I25" s="41" t="e">
        <f>1000000000/2000/PerfPowerST4[[#This Row],[Cons. MT]]</f>
        <v>#N/A</v>
      </c>
      <c r="J25" s="41" t="e">
        <f>1000000000/3000/PerfPowerST4[[#This Row],[Cons. MT]]</f>
        <v>#N/A</v>
      </c>
      <c r="K25" s="41" t="e">
        <f>1000000000/4000/PerfPowerST4[[#This Row],[Cons. MT]]</f>
        <v>#N/A</v>
      </c>
      <c r="L25" s="41" t="e">
        <f>1000000000/5000/PerfPowerST4[[#This Row],[Cons. MT]]</f>
        <v>#N/A</v>
      </c>
      <c r="M25" s="41" t="e">
        <f>1000000000/6000/PerfPowerST4[[#This Row],[Cons. MT]]</f>
        <v>#N/A</v>
      </c>
      <c r="N25" s="41" t="e">
        <f>1000000000/7000/PerfPowerST4[[#This Row],[Cons. MT]]</f>
        <v>#N/A</v>
      </c>
      <c r="O25" s="41" t="e">
        <f>1000000000/8000/PerfPowerST4[[#This Row],[Cons. MT]]</f>
        <v>#N/A</v>
      </c>
      <c r="P25" s="41" t="e">
        <f>1000000000/9000/PerfPowerST4[[#This Row],[Cons. MT]]</f>
        <v>#N/A</v>
      </c>
      <c r="Q25" s="41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  <c r="G26" s="41" t="e">
        <f>1000000000/500/PerfPowerST4[[#This Row],[Cons. MT]]</f>
        <v>#N/A</v>
      </c>
      <c r="H26" s="41" t="e">
        <f>1000000000/1000/PerfPowerST4[[#This Row],[Cons. MT]]</f>
        <v>#N/A</v>
      </c>
      <c r="I26" s="41" t="e">
        <f>1000000000/2000/PerfPowerST4[[#This Row],[Cons. MT]]</f>
        <v>#N/A</v>
      </c>
      <c r="J26" s="41" t="e">
        <f>1000000000/3000/PerfPowerST4[[#This Row],[Cons. MT]]</f>
        <v>#N/A</v>
      </c>
      <c r="K26" s="41" t="e">
        <f>1000000000/4000/PerfPowerST4[[#This Row],[Cons. MT]]</f>
        <v>#N/A</v>
      </c>
      <c r="L26" s="41" t="e">
        <f>1000000000/5000/PerfPowerST4[[#This Row],[Cons. MT]]</f>
        <v>#N/A</v>
      </c>
      <c r="M26" s="41" t="e">
        <f>1000000000/6000/PerfPowerST4[[#This Row],[Cons. MT]]</f>
        <v>#N/A</v>
      </c>
      <c r="N26" s="41" t="e">
        <f>1000000000/7000/PerfPowerST4[[#This Row],[Cons. MT]]</f>
        <v>#N/A</v>
      </c>
      <c r="O26" s="41" t="e">
        <f>1000000000/8000/PerfPowerST4[[#This Row],[Cons. MT]]</f>
        <v>#N/A</v>
      </c>
      <c r="P26" s="41" t="e">
        <f>1000000000/9000/PerfPowerST4[[#This Row],[Cons. MT]]</f>
        <v>#N/A</v>
      </c>
      <c r="Q26" s="41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  <c r="G27" s="41" t="e">
        <f>1000000000/500/PerfPowerST4[[#This Row],[Cons. MT]]</f>
        <v>#N/A</v>
      </c>
      <c r="H27" s="41" t="e">
        <f>1000000000/1000/PerfPowerST4[[#This Row],[Cons. MT]]</f>
        <v>#N/A</v>
      </c>
      <c r="I27" s="41" t="e">
        <f>1000000000/2000/PerfPowerST4[[#This Row],[Cons. MT]]</f>
        <v>#N/A</v>
      </c>
      <c r="J27" s="41" t="e">
        <f>1000000000/3000/PerfPowerST4[[#This Row],[Cons. MT]]</f>
        <v>#N/A</v>
      </c>
      <c r="K27" s="41" t="e">
        <f>1000000000/4000/PerfPowerST4[[#This Row],[Cons. MT]]</f>
        <v>#N/A</v>
      </c>
      <c r="L27" s="41" t="e">
        <f>1000000000/5000/PerfPowerST4[[#This Row],[Cons. MT]]</f>
        <v>#N/A</v>
      </c>
      <c r="M27" s="41" t="e">
        <f>1000000000/6000/PerfPowerST4[[#This Row],[Cons. MT]]</f>
        <v>#N/A</v>
      </c>
      <c r="N27" s="41" t="e">
        <f>1000000000/7000/PerfPowerST4[[#This Row],[Cons. MT]]</f>
        <v>#N/A</v>
      </c>
      <c r="O27" s="41" t="e">
        <f>1000000000/8000/PerfPowerST4[[#This Row],[Cons. MT]]</f>
        <v>#N/A</v>
      </c>
      <c r="P27" s="41" t="e">
        <f>1000000000/9000/PerfPowerST4[[#This Row],[Cons. MT]]</f>
        <v>#N/A</v>
      </c>
      <c r="Q27" s="41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Chart]]="X",PerfPowerST4[[#This Row],[ExcludeHere]]="X"),NA(),GeneralTable[[#This Row],[Cons. MT]]),NA())</f>
        <v>20531</v>
      </c>
      <c r="F28" s="19">
        <f>IFERROR(IF(OR(GeneralTable[[#This Row],[Exclude From Chart]]="X",PerfPowerST4[[#This Row],[ExcludeHere]]="X"),NA(),GeneralTable[[#This Row],[Dur. MT]]),NA())</f>
        <v>205</v>
      </c>
      <c r="G28" s="41">
        <f>1000000000/500/PerfPowerST4[[#This Row],[Cons. MT]]</f>
        <v>97.413667137499388</v>
      </c>
      <c r="H28" s="41">
        <f>1000000000/1000/PerfPowerST4[[#This Row],[Cons. MT]]</f>
        <v>48.706833568749694</v>
      </c>
      <c r="I28" s="41">
        <f>1000000000/2000/PerfPowerST4[[#This Row],[Cons. MT]]</f>
        <v>24.353416784374847</v>
      </c>
      <c r="J28" s="41">
        <f>1000000000/3000/PerfPowerST4[[#This Row],[Cons. MT]]</f>
        <v>16.235611189583231</v>
      </c>
      <c r="K28" s="41">
        <f>1000000000/4000/PerfPowerST4[[#This Row],[Cons. MT]]</f>
        <v>12.176708392187424</v>
      </c>
      <c r="L28" s="41">
        <f>1000000000/5000/PerfPowerST4[[#This Row],[Cons. MT]]</f>
        <v>9.7413667137499385</v>
      </c>
      <c r="M28" s="41">
        <f>1000000000/6000/PerfPowerST4[[#This Row],[Cons. MT]]</f>
        <v>8.1178055947916157</v>
      </c>
      <c r="N28" s="41">
        <f>1000000000/7000/PerfPowerST4[[#This Row],[Cons. MT]]</f>
        <v>6.9581190812499569</v>
      </c>
      <c r="O28" s="41">
        <f>1000000000/8000/PerfPowerST4[[#This Row],[Cons. MT]]</f>
        <v>6.0883541960937118</v>
      </c>
      <c r="P28" s="41">
        <f>1000000000/9000/PerfPowerST4[[#This Row],[Cons. MT]]</f>
        <v>5.4118703965277435</v>
      </c>
      <c r="Q28" s="41">
        <f>1000000000/10000/PerfPowerST4[[#This Row],[Cons. MT]]</f>
        <v>4.8706833568749692</v>
      </c>
    </row>
    <row r="29" spans="2:17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  <c r="G29" s="41" t="e">
        <f>1000000000/500/PerfPowerST4[[#This Row],[Cons. MT]]</f>
        <v>#N/A</v>
      </c>
      <c r="H29" s="41" t="e">
        <f>1000000000/1000/PerfPowerST4[[#This Row],[Cons. MT]]</f>
        <v>#N/A</v>
      </c>
      <c r="I29" s="41" t="e">
        <f>1000000000/2000/PerfPowerST4[[#This Row],[Cons. MT]]</f>
        <v>#N/A</v>
      </c>
      <c r="J29" s="41" t="e">
        <f>1000000000/3000/PerfPowerST4[[#This Row],[Cons. MT]]</f>
        <v>#N/A</v>
      </c>
      <c r="K29" s="41" t="e">
        <f>1000000000/4000/PerfPowerST4[[#This Row],[Cons. MT]]</f>
        <v>#N/A</v>
      </c>
      <c r="L29" s="41" t="e">
        <f>1000000000/5000/PerfPowerST4[[#This Row],[Cons. MT]]</f>
        <v>#N/A</v>
      </c>
      <c r="M29" s="41" t="e">
        <f>1000000000/6000/PerfPowerST4[[#This Row],[Cons. MT]]</f>
        <v>#N/A</v>
      </c>
      <c r="N29" s="41" t="e">
        <f>1000000000/7000/PerfPowerST4[[#This Row],[Cons. MT]]</f>
        <v>#N/A</v>
      </c>
      <c r="O29" s="41" t="e">
        <f>1000000000/8000/PerfPowerST4[[#This Row],[Cons. MT]]</f>
        <v>#N/A</v>
      </c>
      <c r="P29" s="41" t="e">
        <f>1000000000/9000/PerfPowerST4[[#This Row],[Cons. MT]]</f>
        <v>#N/A</v>
      </c>
      <c r="Q29" s="41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  <c r="G30" s="41" t="e">
        <f>1000000000/500/PerfPowerST4[[#This Row],[Cons. MT]]</f>
        <v>#N/A</v>
      </c>
      <c r="H30" s="41" t="e">
        <f>1000000000/1000/PerfPowerST4[[#This Row],[Cons. MT]]</f>
        <v>#N/A</v>
      </c>
      <c r="I30" s="41" t="e">
        <f>1000000000/2000/PerfPowerST4[[#This Row],[Cons. MT]]</f>
        <v>#N/A</v>
      </c>
      <c r="J30" s="41" t="e">
        <f>1000000000/3000/PerfPowerST4[[#This Row],[Cons. MT]]</f>
        <v>#N/A</v>
      </c>
      <c r="K30" s="41" t="e">
        <f>1000000000/4000/PerfPowerST4[[#This Row],[Cons. MT]]</f>
        <v>#N/A</v>
      </c>
      <c r="L30" s="41" t="e">
        <f>1000000000/5000/PerfPowerST4[[#This Row],[Cons. MT]]</f>
        <v>#N/A</v>
      </c>
      <c r="M30" s="41" t="e">
        <f>1000000000/6000/PerfPowerST4[[#This Row],[Cons. MT]]</f>
        <v>#N/A</v>
      </c>
      <c r="N30" s="41" t="e">
        <f>1000000000/7000/PerfPowerST4[[#This Row],[Cons. MT]]</f>
        <v>#N/A</v>
      </c>
      <c r="O30" s="41" t="e">
        <f>1000000000/8000/PerfPowerST4[[#This Row],[Cons. MT]]</f>
        <v>#N/A</v>
      </c>
      <c r="P30" s="41" t="e">
        <f>1000000000/9000/PerfPowerST4[[#This Row],[Cons. MT]]</f>
        <v>#N/A</v>
      </c>
      <c r="Q30" s="41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  <c r="G31" s="41" t="e">
        <f>1000000000/500/PerfPowerST4[[#This Row],[Cons. MT]]</f>
        <v>#N/A</v>
      </c>
      <c r="H31" s="41" t="e">
        <f>1000000000/1000/PerfPowerST4[[#This Row],[Cons. MT]]</f>
        <v>#N/A</v>
      </c>
      <c r="I31" s="41" t="e">
        <f>1000000000/2000/PerfPowerST4[[#This Row],[Cons. MT]]</f>
        <v>#N/A</v>
      </c>
      <c r="J31" s="41" t="e">
        <f>1000000000/3000/PerfPowerST4[[#This Row],[Cons. MT]]</f>
        <v>#N/A</v>
      </c>
      <c r="K31" s="41" t="e">
        <f>1000000000/4000/PerfPowerST4[[#This Row],[Cons. MT]]</f>
        <v>#N/A</v>
      </c>
      <c r="L31" s="41" t="e">
        <f>1000000000/5000/PerfPowerST4[[#This Row],[Cons. MT]]</f>
        <v>#N/A</v>
      </c>
      <c r="M31" s="41" t="e">
        <f>1000000000/6000/PerfPowerST4[[#This Row],[Cons. MT]]</f>
        <v>#N/A</v>
      </c>
      <c r="N31" s="41" t="e">
        <f>1000000000/7000/PerfPowerST4[[#This Row],[Cons. MT]]</f>
        <v>#N/A</v>
      </c>
      <c r="O31" s="41" t="e">
        <f>1000000000/8000/PerfPowerST4[[#This Row],[Cons. MT]]</f>
        <v>#N/A</v>
      </c>
      <c r="P31" s="41" t="e">
        <f>1000000000/9000/PerfPowerST4[[#This Row],[Cons. MT]]</f>
        <v>#N/A</v>
      </c>
      <c r="Q31" s="41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  <c r="G32" s="41" t="e">
        <f>1000000000/500/PerfPowerST4[[#This Row],[Cons. MT]]</f>
        <v>#N/A</v>
      </c>
      <c r="H32" s="41" t="e">
        <f>1000000000/1000/PerfPowerST4[[#This Row],[Cons. MT]]</f>
        <v>#N/A</v>
      </c>
      <c r="I32" s="41" t="e">
        <f>1000000000/2000/PerfPowerST4[[#This Row],[Cons. MT]]</f>
        <v>#N/A</v>
      </c>
      <c r="J32" s="41" t="e">
        <f>1000000000/3000/PerfPowerST4[[#This Row],[Cons. MT]]</f>
        <v>#N/A</v>
      </c>
      <c r="K32" s="41" t="e">
        <f>1000000000/4000/PerfPowerST4[[#This Row],[Cons. MT]]</f>
        <v>#N/A</v>
      </c>
      <c r="L32" s="41" t="e">
        <f>1000000000/5000/PerfPowerST4[[#This Row],[Cons. MT]]</f>
        <v>#N/A</v>
      </c>
      <c r="M32" s="41" t="e">
        <f>1000000000/6000/PerfPowerST4[[#This Row],[Cons. MT]]</f>
        <v>#N/A</v>
      </c>
      <c r="N32" s="41" t="e">
        <f>1000000000/7000/PerfPowerST4[[#This Row],[Cons. MT]]</f>
        <v>#N/A</v>
      </c>
      <c r="O32" s="41" t="e">
        <f>1000000000/8000/PerfPowerST4[[#This Row],[Cons. MT]]</f>
        <v>#N/A</v>
      </c>
      <c r="P32" s="41" t="e">
        <f>1000000000/9000/PerfPowerST4[[#This Row],[Cons. MT]]</f>
        <v>#N/A</v>
      </c>
      <c r="Q32" s="41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  <c r="G33" s="41">
        <f>1000000000/500/PerfPowerST4[[#This Row],[Cons. MT]]</f>
        <v>214.86892995272885</v>
      </c>
      <c r="H33" s="41">
        <f>1000000000/1000/PerfPowerST4[[#This Row],[Cons. MT]]</f>
        <v>107.43446497636442</v>
      </c>
      <c r="I33" s="41">
        <f>1000000000/2000/PerfPowerST4[[#This Row],[Cons. MT]]</f>
        <v>53.717232488182212</v>
      </c>
      <c r="J33" s="41">
        <f>1000000000/3000/PerfPowerST4[[#This Row],[Cons. MT]]</f>
        <v>35.811488325454803</v>
      </c>
      <c r="K33" s="41">
        <f>1000000000/4000/PerfPowerST4[[#This Row],[Cons. MT]]</f>
        <v>26.858616244091106</v>
      </c>
      <c r="L33" s="41">
        <f>1000000000/5000/PerfPowerST4[[#This Row],[Cons. MT]]</f>
        <v>21.486892995272882</v>
      </c>
      <c r="M33" s="41">
        <f>1000000000/6000/PerfPowerST4[[#This Row],[Cons. MT]]</f>
        <v>17.905744162727402</v>
      </c>
      <c r="N33" s="41">
        <f>1000000000/7000/PerfPowerST4[[#This Row],[Cons. MT]]</f>
        <v>15.347780710909204</v>
      </c>
      <c r="O33" s="41">
        <f>1000000000/8000/PerfPowerST4[[#This Row],[Cons. MT]]</f>
        <v>13.429308122045553</v>
      </c>
      <c r="P33" s="41">
        <f>1000000000/9000/PerfPowerST4[[#This Row],[Cons. MT]]</f>
        <v>11.937162775151602</v>
      </c>
      <c r="Q33" s="41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  <c r="G34" s="41" t="e">
        <f>1000000000/500/PerfPowerST4[[#This Row],[Cons. MT]]</f>
        <v>#N/A</v>
      </c>
      <c r="H34" s="41" t="e">
        <f>1000000000/1000/PerfPowerST4[[#This Row],[Cons. MT]]</f>
        <v>#N/A</v>
      </c>
      <c r="I34" s="41" t="e">
        <f>1000000000/2000/PerfPowerST4[[#This Row],[Cons. MT]]</f>
        <v>#N/A</v>
      </c>
      <c r="J34" s="41" t="e">
        <f>1000000000/3000/PerfPowerST4[[#This Row],[Cons. MT]]</f>
        <v>#N/A</v>
      </c>
      <c r="K34" s="41" t="e">
        <f>1000000000/4000/PerfPowerST4[[#This Row],[Cons. MT]]</f>
        <v>#N/A</v>
      </c>
      <c r="L34" s="41" t="e">
        <f>1000000000/5000/PerfPowerST4[[#This Row],[Cons. MT]]</f>
        <v>#N/A</v>
      </c>
      <c r="M34" s="41" t="e">
        <f>1000000000/6000/PerfPowerST4[[#This Row],[Cons. MT]]</f>
        <v>#N/A</v>
      </c>
      <c r="N34" s="41" t="e">
        <f>1000000000/7000/PerfPowerST4[[#This Row],[Cons. MT]]</f>
        <v>#N/A</v>
      </c>
      <c r="O34" s="41" t="e">
        <f>1000000000/8000/PerfPowerST4[[#This Row],[Cons. MT]]</f>
        <v>#N/A</v>
      </c>
      <c r="P34" s="41" t="e">
        <f>1000000000/9000/PerfPowerST4[[#This Row],[Cons. MT]]</f>
        <v>#N/A</v>
      </c>
      <c r="Q34" s="41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  <c r="G35" s="41">
        <f>1000000000/500/PerfPowerST4[[#This Row],[Cons. MT]]</f>
        <v>664.45182724252493</v>
      </c>
      <c r="H35" s="41">
        <f>1000000000/1000/PerfPowerST4[[#This Row],[Cons. MT]]</f>
        <v>332.22591362126246</v>
      </c>
      <c r="I35" s="41">
        <f>1000000000/2000/PerfPowerST4[[#This Row],[Cons. MT]]</f>
        <v>166.11295681063123</v>
      </c>
      <c r="J35" s="41">
        <f>1000000000/3000/PerfPowerST4[[#This Row],[Cons. MT]]</f>
        <v>110.74197120708747</v>
      </c>
      <c r="K35" s="41">
        <f>1000000000/4000/PerfPowerST4[[#This Row],[Cons. MT]]</f>
        <v>83.056478405315616</v>
      </c>
      <c r="L35" s="41">
        <f>1000000000/5000/PerfPowerST4[[#This Row],[Cons. MT]]</f>
        <v>66.44518272425249</v>
      </c>
      <c r="M35" s="41">
        <f>1000000000/6000/PerfPowerST4[[#This Row],[Cons. MT]]</f>
        <v>55.370985603543737</v>
      </c>
      <c r="N35" s="41">
        <f>1000000000/7000/PerfPowerST4[[#This Row],[Cons. MT]]</f>
        <v>47.460844803037496</v>
      </c>
      <c r="O35" s="41">
        <f>1000000000/8000/PerfPowerST4[[#This Row],[Cons. MT]]</f>
        <v>41.528239202657808</v>
      </c>
      <c r="P35" s="41">
        <f>1000000000/9000/PerfPowerST4[[#This Row],[Cons. MT]]</f>
        <v>36.913990402362494</v>
      </c>
      <c r="Q35" s="41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  <c r="G36" s="41" t="e">
        <f>1000000000/500/PerfPowerST4[[#This Row],[Cons. MT]]</f>
        <v>#N/A</v>
      </c>
      <c r="H36" s="41" t="e">
        <f>1000000000/1000/PerfPowerST4[[#This Row],[Cons. MT]]</f>
        <v>#N/A</v>
      </c>
      <c r="I36" s="41" t="e">
        <f>1000000000/2000/PerfPowerST4[[#This Row],[Cons. MT]]</f>
        <v>#N/A</v>
      </c>
      <c r="J36" s="41" t="e">
        <f>1000000000/3000/PerfPowerST4[[#This Row],[Cons. MT]]</f>
        <v>#N/A</v>
      </c>
      <c r="K36" s="41" t="e">
        <f>1000000000/4000/PerfPowerST4[[#This Row],[Cons. MT]]</f>
        <v>#N/A</v>
      </c>
      <c r="L36" s="41" t="e">
        <f>1000000000/5000/PerfPowerST4[[#This Row],[Cons. MT]]</f>
        <v>#N/A</v>
      </c>
      <c r="M36" s="41" t="e">
        <f>1000000000/6000/PerfPowerST4[[#This Row],[Cons. MT]]</f>
        <v>#N/A</v>
      </c>
      <c r="N36" s="41" t="e">
        <f>1000000000/7000/PerfPowerST4[[#This Row],[Cons. MT]]</f>
        <v>#N/A</v>
      </c>
      <c r="O36" s="41" t="e">
        <f>1000000000/8000/PerfPowerST4[[#This Row],[Cons. MT]]</f>
        <v>#N/A</v>
      </c>
      <c r="P36" s="41" t="e">
        <f>1000000000/9000/PerfPowerST4[[#This Row],[Cons. MT]]</f>
        <v>#N/A</v>
      </c>
      <c r="Q36" s="41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  <c r="G37" s="41" t="e">
        <f>1000000000/500/PerfPowerST4[[#This Row],[Cons. MT]]</f>
        <v>#N/A</v>
      </c>
      <c r="H37" s="41" t="e">
        <f>1000000000/1000/PerfPowerST4[[#This Row],[Cons. MT]]</f>
        <v>#N/A</v>
      </c>
      <c r="I37" s="41" t="e">
        <f>1000000000/2000/PerfPowerST4[[#This Row],[Cons. MT]]</f>
        <v>#N/A</v>
      </c>
      <c r="J37" s="41" t="e">
        <f>1000000000/3000/PerfPowerST4[[#This Row],[Cons. MT]]</f>
        <v>#N/A</v>
      </c>
      <c r="K37" s="41" t="e">
        <f>1000000000/4000/PerfPowerST4[[#This Row],[Cons. MT]]</f>
        <v>#N/A</v>
      </c>
      <c r="L37" s="41" t="e">
        <f>1000000000/5000/PerfPowerST4[[#This Row],[Cons. MT]]</f>
        <v>#N/A</v>
      </c>
      <c r="M37" s="41" t="e">
        <f>1000000000/6000/PerfPowerST4[[#This Row],[Cons. MT]]</f>
        <v>#N/A</v>
      </c>
      <c r="N37" s="41" t="e">
        <f>1000000000/7000/PerfPowerST4[[#This Row],[Cons. MT]]</f>
        <v>#N/A</v>
      </c>
      <c r="O37" s="41" t="e">
        <f>1000000000/8000/PerfPowerST4[[#This Row],[Cons. MT]]</f>
        <v>#N/A</v>
      </c>
      <c r="P37" s="41" t="e">
        <f>1000000000/9000/PerfPowerST4[[#This Row],[Cons. MT]]</f>
        <v>#N/A</v>
      </c>
      <c r="Q37" s="41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  <c r="G38" s="41" t="e">
        <f>1000000000/500/PerfPowerST4[[#This Row],[Cons. MT]]</f>
        <v>#N/A</v>
      </c>
      <c r="H38" s="41" t="e">
        <f>1000000000/1000/PerfPowerST4[[#This Row],[Cons. MT]]</f>
        <v>#N/A</v>
      </c>
      <c r="I38" s="41" t="e">
        <f>1000000000/2000/PerfPowerST4[[#This Row],[Cons. MT]]</f>
        <v>#N/A</v>
      </c>
      <c r="J38" s="41" t="e">
        <f>1000000000/3000/PerfPowerST4[[#This Row],[Cons. MT]]</f>
        <v>#N/A</v>
      </c>
      <c r="K38" s="41" t="e">
        <f>1000000000/4000/PerfPowerST4[[#This Row],[Cons. MT]]</f>
        <v>#N/A</v>
      </c>
      <c r="L38" s="41" t="e">
        <f>1000000000/5000/PerfPowerST4[[#This Row],[Cons. MT]]</f>
        <v>#N/A</v>
      </c>
      <c r="M38" s="41" t="e">
        <f>1000000000/6000/PerfPowerST4[[#This Row],[Cons. MT]]</f>
        <v>#N/A</v>
      </c>
      <c r="N38" s="41" t="e">
        <f>1000000000/7000/PerfPowerST4[[#This Row],[Cons. MT]]</f>
        <v>#N/A</v>
      </c>
      <c r="O38" s="41" t="e">
        <f>1000000000/8000/PerfPowerST4[[#This Row],[Cons. MT]]</f>
        <v>#N/A</v>
      </c>
      <c r="P38" s="41" t="e">
        <f>1000000000/9000/PerfPowerST4[[#This Row],[Cons. MT]]</f>
        <v>#N/A</v>
      </c>
      <c r="Q38" s="41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Chart]]="X",PerfPowerST4[[#This Row],[ExcludeHere]]="X"),NA(),GeneralTable[[#This Row],[Cons. MT]]),NA())</f>
        <v>18669</v>
      </c>
      <c r="F39" s="19">
        <f>IFERROR(IF(OR(GeneralTable[[#This Row],[Exclude From Chart]]="X",PerfPowerST4[[#This Row],[ExcludeHere]]="X"),NA(),GeneralTable[[#This Row],[Dur. MT]]),NA())</f>
        <v>198.68</v>
      </c>
      <c r="G39" s="41">
        <f>1000000000/500/PerfPowerST4[[#This Row],[Cons. MT]]</f>
        <v>107.12946595961219</v>
      </c>
      <c r="H39" s="41">
        <f>1000000000/1000/PerfPowerST4[[#This Row],[Cons. MT]]</f>
        <v>53.564732979806095</v>
      </c>
      <c r="I39" s="41">
        <f>1000000000/2000/PerfPowerST4[[#This Row],[Cons. MT]]</f>
        <v>26.782366489903048</v>
      </c>
      <c r="J39" s="41">
        <f>1000000000/3000/PerfPowerST4[[#This Row],[Cons. MT]]</f>
        <v>17.854910993268696</v>
      </c>
      <c r="K39" s="41">
        <f>1000000000/4000/PerfPowerST4[[#This Row],[Cons. MT]]</f>
        <v>13.391183244951524</v>
      </c>
      <c r="L39" s="41">
        <f>1000000000/5000/PerfPowerST4[[#This Row],[Cons. MT]]</f>
        <v>10.712946595961219</v>
      </c>
      <c r="M39" s="41">
        <f>1000000000/6000/PerfPowerST4[[#This Row],[Cons. MT]]</f>
        <v>8.927455496634348</v>
      </c>
      <c r="N39" s="41">
        <f>1000000000/7000/PerfPowerST4[[#This Row],[Cons. MT]]</f>
        <v>7.6521047114008711</v>
      </c>
      <c r="O39" s="41">
        <f>1000000000/8000/PerfPowerST4[[#This Row],[Cons. MT]]</f>
        <v>6.6955916224757619</v>
      </c>
      <c r="P39" s="41">
        <f>1000000000/9000/PerfPowerST4[[#This Row],[Cons. MT]]</f>
        <v>5.9516369977562329</v>
      </c>
      <c r="Q39" s="41">
        <f>1000000000/10000/PerfPowerST4[[#This Row],[Cons. MT]]</f>
        <v>5.3564732979806093</v>
      </c>
    </row>
    <row r="40" spans="2:17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  <c r="G40" s="41" t="e">
        <f>1000000000/500/PerfPowerST4[[#This Row],[Cons. MT]]</f>
        <v>#N/A</v>
      </c>
      <c r="H40" s="41" t="e">
        <f>1000000000/1000/PerfPowerST4[[#This Row],[Cons. MT]]</f>
        <v>#N/A</v>
      </c>
      <c r="I40" s="41" t="e">
        <f>1000000000/2000/PerfPowerST4[[#This Row],[Cons. MT]]</f>
        <v>#N/A</v>
      </c>
      <c r="J40" s="41" t="e">
        <f>1000000000/3000/PerfPowerST4[[#This Row],[Cons. MT]]</f>
        <v>#N/A</v>
      </c>
      <c r="K40" s="41" t="e">
        <f>1000000000/4000/PerfPowerST4[[#This Row],[Cons. MT]]</f>
        <v>#N/A</v>
      </c>
      <c r="L40" s="41" t="e">
        <f>1000000000/5000/PerfPowerST4[[#This Row],[Cons. MT]]</f>
        <v>#N/A</v>
      </c>
      <c r="M40" s="41" t="e">
        <f>1000000000/6000/PerfPowerST4[[#This Row],[Cons. MT]]</f>
        <v>#N/A</v>
      </c>
      <c r="N40" s="41" t="e">
        <f>1000000000/7000/PerfPowerST4[[#This Row],[Cons. MT]]</f>
        <v>#N/A</v>
      </c>
      <c r="O40" s="41" t="e">
        <f>1000000000/8000/PerfPowerST4[[#This Row],[Cons. MT]]</f>
        <v>#N/A</v>
      </c>
      <c r="P40" s="41" t="e">
        <f>1000000000/9000/PerfPowerST4[[#This Row],[Cons. MT]]</f>
        <v>#N/A</v>
      </c>
      <c r="Q40" s="41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  <c r="G41" s="41">
        <f>1000000000/500/PerfPowerST4[[#This Row],[Cons. MT]]</f>
        <v>382.70187523918867</v>
      </c>
      <c r="H41" s="41">
        <f>1000000000/1000/PerfPowerST4[[#This Row],[Cons. MT]]</f>
        <v>191.35093761959433</v>
      </c>
      <c r="I41" s="41">
        <f>1000000000/2000/PerfPowerST4[[#This Row],[Cons. MT]]</f>
        <v>95.675468809797167</v>
      </c>
      <c r="J41" s="41">
        <f>1000000000/3000/PerfPowerST4[[#This Row],[Cons. MT]]</f>
        <v>63.783645873198111</v>
      </c>
      <c r="K41" s="41">
        <f>1000000000/4000/PerfPowerST4[[#This Row],[Cons. MT]]</f>
        <v>47.837734404898583</v>
      </c>
      <c r="L41" s="41">
        <f>1000000000/5000/PerfPowerST4[[#This Row],[Cons. MT]]</f>
        <v>38.270187523918864</v>
      </c>
      <c r="M41" s="41">
        <f>1000000000/6000/PerfPowerST4[[#This Row],[Cons. MT]]</f>
        <v>31.891822936599056</v>
      </c>
      <c r="N41" s="41">
        <f>1000000000/7000/PerfPowerST4[[#This Row],[Cons. MT]]</f>
        <v>27.335848231370623</v>
      </c>
      <c r="O41" s="41">
        <f>1000000000/8000/PerfPowerST4[[#This Row],[Cons. MT]]</f>
        <v>23.918867202449292</v>
      </c>
      <c r="P41" s="41">
        <f>1000000000/9000/PerfPowerST4[[#This Row],[Cons. MT]]</f>
        <v>21.261215291066037</v>
      </c>
      <c r="Q41" s="41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Chart]]="X",PerfPowerST4[[#This Row],[ExcludeHere]]="X"),NA(),GeneralTable[[#This Row],[Cons. MT]]),NA())</f>
        <v>12920</v>
      </c>
      <c r="F42" s="19">
        <f>IFERROR(IF(OR(GeneralTable[[#This Row],[Exclude From Chart]]="X",PerfPowerST4[[#This Row],[ExcludeHere]]="X"),NA(),GeneralTable[[#This Row],[Dur. MT]]),NA())</f>
        <v>2173.7800000000002</v>
      </c>
      <c r="G42" s="41">
        <f>1000000000/500/PerfPowerST4[[#This Row],[Cons. MT]]</f>
        <v>154.79876160990713</v>
      </c>
      <c r="H42" s="41">
        <f>1000000000/1000/PerfPowerST4[[#This Row],[Cons. MT]]</f>
        <v>77.399380804953566</v>
      </c>
      <c r="I42" s="41">
        <f>1000000000/2000/PerfPowerST4[[#This Row],[Cons. MT]]</f>
        <v>38.699690402476783</v>
      </c>
      <c r="J42" s="41">
        <f>1000000000/3000/PerfPowerST4[[#This Row],[Cons. MT]]</f>
        <v>25.799793601651185</v>
      </c>
      <c r="K42" s="41">
        <f>1000000000/4000/PerfPowerST4[[#This Row],[Cons. MT]]</f>
        <v>19.349845201238391</v>
      </c>
      <c r="L42" s="41">
        <f>1000000000/5000/PerfPowerST4[[#This Row],[Cons. MT]]</f>
        <v>15.479876160990711</v>
      </c>
      <c r="M42" s="41">
        <f>1000000000/6000/PerfPowerST4[[#This Row],[Cons. MT]]</f>
        <v>12.899896800825593</v>
      </c>
      <c r="N42" s="41">
        <f>1000000000/7000/PerfPowerST4[[#This Row],[Cons. MT]]</f>
        <v>11.057054400707653</v>
      </c>
      <c r="O42" s="41">
        <f>1000000000/8000/PerfPowerST4[[#This Row],[Cons. MT]]</f>
        <v>9.6749226006191957</v>
      </c>
      <c r="P42" s="41">
        <f>1000000000/9000/PerfPowerST4[[#This Row],[Cons. MT]]</f>
        <v>8.5999312005503956</v>
      </c>
      <c r="Q42" s="41">
        <f>1000000000/10000/PerfPowerST4[[#This Row],[Cons. MT]]</f>
        <v>7.7399380804953557</v>
      </c>
    </row>
    <row r="43" spans="2:17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  <c r="G43" s="41" t="e">
        <f>1000000000/500/PerfPowerST4[[#This Row],[Cons. MT]]</f>
        <v>#N/A</v>
      </c>
      <c r="H43" s="41" t="e">
        <f>1000000000/1000/PerfPowerST4[[#This Row],[Cons. MT]]</f>
        <v>#N/A</v>
      </c>
      <c r="I43" s="41" t="e">
        <f>1000000000/2000/PerfPowerST4[[#This Row],[Cons. MT]]</f>
        <v>#N/A</v>
      </c>
      <c r="J43" s="41" t="e">
        <f>1000000000/3000/PerfPowerST4[[#This Row],[Cons. MT]]</f>
        <v>#N/A</v>
      </c>
      <c r="K43" s="41" t="e">
        <f>1000000000/4000/PerfPowerST4[[#This Row],[Cons. MT]]</f>
        <v>#N/A</v>
      </c>
      <c r="L43" s="41" t="e">
        <f>1000000000/5000/PerfPowerST4[[#This Row],[Cons. MT]]</f>
        <v>#N/A</v>
      </c>
      <c r="M43" s="41" t="e">
        <f>1000000000/6000/PerfPowerST4[[#This Row],[Cons. MT]]</f>
        <v>#N/A</v>
      </c>
      <c r="N43" s="41" t="e">
        <f>1000000000/7000/PerfPowerST4[[#This Row],[Cons. MT]]</f>
        <v>#N/A</v>
      </c>
      <c r="O43" s="41" t="e">
        <f>1000000000/8000/PerfPowerST4[[#This Row],[Cons. MT]]</f>
        <v>#N/A</v>
      </c>
      <c r="P43" s="41" t="e">
        <f>1000000000/9000/PerfPowerST4[[#This Row],[Cons. MT]]</f>
        <v>#N/A</v>
      </c>
      <c r="Q43" s="41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  <c r="G44" s="41">
        <f>1000000000/500/PerfPowerST4[[#This Row],[Cons. MT]]</f>
        <v>163.05233980107616</v>
      </c>
      <c r="H44" s="41">
        <f>1000000000/1000/PerfPowerST4[[#This Row],[Cons. MT]]</f>
        <v>81.526169900538079</v>
      </c>
      <c r="I44" s="41">
        <f>1000000000/2000/PerfPowerST4[[#This Row],[Cons. MT]]</f>
        <v>40.76308495026904</v>
      </c>
      <c r="J44" s="41">
        <f>1000000000/3000/PerfPowerST4[[#This Row],[Cons. MT]]</f>
        <v>27.175389966846023</v>
      </c>
      <c r="K44" s="41">
        <f>1000000000/4000/PerfPowerST4[[#This Row],[Cons. MT]]</f>
        <v>20.38154247513452</v>
      </c>
      <c r="L44" s="41">
        <f>1000000000/5000/PerfPowerST4[[#This Row],[Cons. MT]]</f>
        <v>16.305233980107616</v>
      </c>
      <c r="M44" s="41">
        <f>1000000000/6000/PerfPowerST4[[#This Row],[Cons. MT]]</f>
        <v>13.587694983423011</v>
      </c>
      <c r="N44" s="41">
        <f>1000000000/7000/PerfPowerST4[[#This Row],[Cons. MT]]</f>
        <v>11.646595700076869</v>
      </c>
      <c r="O44" s="41">
        <f>1000000000/8000/PerfPowerST4[[#This Row],[Cons. MT]]</f>
        <v>10.19077123756726</v>
      </c>
      <c r="P44" s="41">
        <f>1000000000/9000/PerfPowerST4[[#This Row],[Cons. MT]]</f>
        <v>9.0584633222820088</v>
      </c>
      <c r="Q44" s="41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  <c r="G45" s="41">
        <f>1000000000/500/PerfPowerST4[[#This Row],[Cons. MT]]</f>
        <v>198.90601690701143</v>
      </c>
      <c r="H45" s="41">
        <f>1000000000/1000/PerfPowerST4[[#This Row],[Cons. MT]]</f>
        <v>99.453008453505717</v>
      </c>
      <c r="I45" s="41">
        <f>1000000000/2000/PerfPowerST4[[#This Row],[Cons. MT]]</f>
        <v>49.726504226752859</v>
      </c>
      <c r="J45" s="41">
        <f>1000000000/3000/PerfPowerST4[[#This Row],[Cons. MT]]</f>
        <v>33.151002817835234</v>
      </c>
      <c r="K45" s="41">
        <f>1000000000/4000/PerfPowerST4[[#This Row],[Cons. MT]]</f>
        <v>24.863252113376429</v>
      </c>
      <c r="L45" s="41">
        <f>1000000000/5000/PerfPowerST4[[#This Row],[Cons. MT]]</f>
        <v>19.890601690701143</v>
      </c>
      <c r="M45" s="41">
        <f>1000000000/6000/PerfPowerST4[[#This Row],[Cons. MT]]</f>
        <v>16.575501408917617</v>
      </c>
      <c r="N45" s="41">
        <f>1000000000/7000/PerfPowerST4[[#This Row],[Cons. MT]]</f>
        <v>14.207572636215104</v>
      </c>
      <c r="O45" s="41">
        <f>1000000000/8000/PerfPowerST4[[#This Row],[Cons. MT]]</f>
        <v>12.431626056688215</v>
      </c>
      <c r="P45" s="41">
        <f>1000000000/9000/PerfPowerST4[[#This Row],[Cons. MT]]</f>
        <v>11.050334272611746</v>
      </c>
      <c r="Q45" s="41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  <c r="G46" s="41">
        <f>1000000000/500/PerfPowerST4[[#This Row],[Cons. MT]]</f>
        <v>166.43088957310476</v>
      </c>
      <c r="H46" s="41">
        <f>1000000000/1000/PerfPowerST4[[#This Row],[Cons. MT]]</f>
        <v>83.215444786552382</v>
      </c>
      <c r="I46" s="41">
        <f>1000000000/2000/PerfPowerST4[[#This Row],[Cons. MT]]</f>
        <v>41.607722393276191</v>
      </c>
      <c r="J46" s="41">
        <f>1000000000/3000/PerfPowerST4[[#This Row],[Cons. MT]]</f>
        <v>27.73848159551746</v>
      </c>
      <c r="K46" s="41">
        <f>1000000000/4000/PerfPowerST4[[#This Row],[Cons. MT]]</f>
        <v>20.803861196638096</v>
      </c>
      <c r="L46" s="41">
        <f>1000000000/5000/PerfPowerST4[[#This Row],[Cons. MT]]</f>
        <v>16.643088957310479</v>
      </c>
      <c r="M46" s="41">
        <f>1000000000/6000/PerfPowerST4[[#This Row],[Cons. MT]]</f>
        <v>13.86924079775873</v>
      </c>
      <c r="N46" s="41">
        <f>1000000000/7000/PerfPowerST4[[#This Row],[Cons. MT]]</f>
        <v>11.887920683793199</v>
      </c>
      <c r="O46" s="41">
        <f>1000000000/8000/PerfPowerST4[[#This Row],[Cons. MT]]</f>
        <v>10.401930598319048</v>
      </c>
      <c r="P46" s="41">
        <f>1000000000/9000/PerfPowerST4[[#This Row],[Cons. MT]]</f>
        <v>9.2461605318391538</v>
      </c>
      <c r="Q46" s="41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  <c r="G47" s="41" t="e">
        <f>1000000000/500/PerfPowerST4[[#This Row],[Cons. MT]]</f>
        <v>#N/A</v>
      </c>
      <c r="H47" s="41" t="e">
        <f>1000000000/1000/PerfPowerST4[[#This Row],[Cons. MT]]</f>
        <v>#N/A</v>
      </c>
      <c r="I47" s="41" t="e">
        <f>1000000000/2000/PerfPowerST4[[#This Row],[Cons. MT]]</f>
        <v>#N/A</v>
      </c>
      <c r="J47" s="41" t="e">
        <f>1000000000/3000/PerfPowerST4[[#This Row],[Cons. MT]]</f>
        <v>#N/A</v>
      </c>
      <c r="K47" s="41" t="e">
        <f>1000000000/4000/PerfPowerST4[[#This Row],[Cons. MT]]</f>
        <v>#N/A</v>
      </c>
      <c r="L47" s="41" t="e">
        <f>1000000000/5000/PerfPowerST4[[#This Row],[Cons. MT]]</f>
        <v>#N/A</v>
      </c>
      <c r="M47" s="41" t="e">
        <f>1000000000/6000/PerfPowerST4[[#This Row],[Cons. MT]]</f>
        <v>#N/A</v>
      </c>
      <c r="N47" s="41" t="e">
        <f>1000000000/7000/PerfPowerST4[[#This Row],[Cons. MT]]</f>
        <v>#N/A</v>
      </c>
      <c r="O47" s="41" t="e">
        <f>1000000000/8000/PerfPowerST4[[#This Row],[Cons. MT]]</f>
        <v>#N/A</v>
      </c>
      <c r="P47" s="41" t="e">
        <f>1000000000/9000/PerfPowerST4[[#This Row],[Cons. MT]]</f>
        <v>#N/A</v>
      </c>
      <c r="Q47" s="41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  <c r="G48" s="41">
        <f>1000000000/500/PerfPowerST4[[#This Row],[Cons. MT]]</f>
        <v>482.04386599180526</v>
      </c>
      <c r="H48" s="41">
        <f>1000000000/1000/PerfPowerST4[[#This Row],[Cons. MT]]</f>
        <v>241.02193299590263</v>
      </c>
      <c r="I48" s="41">
        <f>1000000000/2000/PerfPowerST4[[#This Row],[Cons. MT]]</f>
        <v>120.51096649795132</v>
      </c>
      <c r="J48" s="41">
        <f>1000000000/3000/PerfPowerST4[[#This Row],[Cons. MT]]</f>
        <v>80.340644331967539</v>
      </c>
      <c r="K48" s="41">
        <f>1000000000/4000/PerfPowerST4[[#This Row],[Cons. MT]]</f>
        <v>60.255483248975658</v>
      </c>
      <c r="L48" s="41">
        <f>1000000000/5000/PerfPowerST4[[#This Row],[Cons. MT]]</f>
        <v>48.204386599180523</v>
      </c>
      <c r="M48" s="41">
        <f>1000000000/6000/PerfPowerST4[[#This Row],[Cons. MT]]</f>
        <v>40.170322165983769</v>
      </c>
      <c r="N48" s="41">
        <f>1000000000/7000/PerfPowerST4[[#This Row],[Cons. MT]]</f>
        <v>34.431704713700377</v>
      </c>
      <c r="O48" s="41">
        <f>1000000000/8000/PerfPowerST4[[#This Row],[Cons. MT]]</f>
        <v>30.127741624487829</v>
      </c>
      <c r="P48" s="41">
        <f>1000000000/9000/PerfPowerST4[[#This Row],[Cons. MT]]</f>
        <v>26.780214777322513</v>
      </c>
      <c r="Q48" s="41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  <c r="G49" s="41">
        <f>1000000000/500/PerfPowerST4[[#This Row],[Cons. MT]]</f>
        <v>514.66803911477098</v>
      </c>
      <c r="H49" s="41">
        <f>1000000000/1000/PerfPowerST4[[#This Row],[Cons. MT]]</f>
        <v>257.33401955738549</v>
      </c>
      <c r="I49" s="41">
        <f>1000000000/2000/PerfPowerST4[[#This Row],[Cons. MT]]</f>
        <v>128.66700977869274</v>
      </c>
      <c r="J49" s="41">
        <f>1000000000/3000/PerfPowerST4[[#This Row],[Cons. MT]]</f>
        <v>85.778006519128496</v>
      </c>
      <c r="K49" s="41">
        <f>1000000000/4000/PerfPowerST4[[#This Row],[Cons. MT]]</f>
        <v>64.333504889346372</v>
      </c>
      <c r="L49" s="41">
        <f>1000000000/5000/PerfPowerST4[[#This Row],[Cons. MT]]</f>
        <v>51.466803911477101</v>
      </c>
      <c r="M49" s="41">
        <f>1000000000/6000/PerfPowerST4[[#This Row],[Cons. MT]]</f>
        <v>42.889003259564248</v>
      </c>
      <c r="N49" s="41">
        <f>1000000000/7000/PerfPowerST4[[#This Row],[Cons. MT]]</f>
        <v>36.762002793912217</v>
      </c>
      <c r="O49" s="41">
        <f>1000000000/8000/PerfPowerST4[[#This Row],[Cons. MT]]</f>
        <v>32.166752444673186</v>
      </c>
      <c r="P49" s="41">
        <f>1000000000/9000/PerfPowerST4[[#This Row],[Cons. MT]]</f>
        <v>28.592668839709496</v>
      </c>
      <c r="Q49" s="41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  <c r="G50" s="41" t="e">
        <f>1000000000/500/PerfPowerST4[[#This Row],[Cons. MT]]</f>
        <v>#N/A</v>
      </c>
      <c r="H50" s="41" t="e">
        <f>1000000000/1000/PerfPowerST4[[#This Row],[Cons. MT]]</f>
        <v>#N/A</v>
      </c>
      <c r="I50" s="41" t="e">
        <f>1000000000/2000/PerfPowerST4[[#This Row],[Cons. MT]]</f>
        <v>#N/A</v>
      </c>
      <c r="J50" s="41" t="e">
        <f>1000000000/3000/PerfPowerST4[[#This Row],[Cons. MT]]</f>
        <v>#N/A</v>
      </c>
      <c r="K50" s="41" t="e">
        <f>1000000000/4000/PerfPowerST4[[#This Row],[Cons. MT]]</f>
        <v>#N/A</v>
      </c>
      <c r="L50" s="41" t="e">
        <f>1000000000/5000/PerfPowerST4[[#This Row],[Cons. MT]]</f>
        <v>#N/A</v>
      </c>
      <c r="M50" s="41" t="e">
        <f>1000000000/6000/PerfPowerST4[[#This Row],[Cons. MT]]</f>
        <v>#N/A</v>
      </c>
      <c r="N50" s="41" t="e">
        <f>1000000000/7000/PerfPowerST4[[#This Row],[Cons. MT]]</f>
        <v>#N/A</v>
      </c>
      <c r="O50" s="41" t="e">
        <f>1000000000/8000/PerfPowerST4[[#This Row],[Cons. MT]]</f>
        <v>#N/A</v>
      </c>
      <c r="P50" s="41" t="e">
        <f>1000000000/9000/PerfPowerST4[[#This Row],[Cons. MT]]</f>
        <v>#N/A</v>
      </c>
      <c r="Q50" s="41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  <c r="G51" s="41" t="e">
        <f>1000000000/500/PerfPowerST4[[#This Row],[Cons. MT]]</f>
        <v>#N/A</v>
      </c>
      <c r="H51" s="41" t="e">
        <f>1000000000/1000/PerfPowerST4[[#This Row],[Cons. MT]]</f>
        <v>#N/A</v>
      </c>
      <c r="I51" s="41" t="e">
        <f>1000000000/2000/PerfPowerST4[[#This Row],[Cons. MT]]</f>
        <v>#N/A</v>
      </c>
      <c r="J51" s="41" t="e">
        <f>1000000000/3000/PerfPowerST4[[#This Row],[Cons. MT]]</f>
        <v>#N/A</v>
      </c>
      <c r="K51" s="41" t="e">
        <f>1000000000/4000/PerfPowerST4[[#This Row],[Cons. MT]]</f>
        <v>#N/A</v>
      </c>
      <c r="L51" s="41" t="e">
        <f>1000000000/5000/PerfPowerST4[[#This Row],[Cons. MT]]</f>
        <v>#N/A</v>
      </c>
      <c r="M51" s="41" t="e">
        <f>1000000000/6000/PerfPowerST4[[#This Row],[Cons. MT]]</f>
        <v>#N/A</v>
      </c>
      <c r="N51" s="41" t="e">
        <f>1000000000/7000/PerfPowerST4[[#This Row],[Cons. MT]]</f>
        <v>#N/A</v>
      </c>
      <c r="O51" s="41" t="e">
        <f>1000000000/8000/PerfPowerST4[[#This Row],[Cons. MT]]</f>
        <v>#N/A</v>
      </c>
      <c r="P51" s="41" t="e">
        <f>1000000000/9000/PerfPowerST4[[#This Row],[Cons. MT]]</f>
        <v>#N/A</v>
      </c>
      <c r="Q51" s="41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  <c r="G52" s="41">
        <f>1000000000/500/PerfPowerST4[[#This Row],[Cons. MT]]</f>
        <v>367.37692872887584</v>
      </c>
      <c r="H52" s="41">
        <f>1000000000/1000/PerfPowerST4[[#This Row],[Cons. MT]]</f>
        <v>183.68846436443792</v>
      </c>
      <c r="I52" s="41">
        <f>1000000000/2000/PerfPowerST4[[#This Row],[Cons. MT]]</f>
        <v>91.84423218221896</v>
      </c>
      <c r="J52" s="41">
        <f>1000000000/3000/PerfPowerST4[[#This Row],[Cons. MT]]</f>
        <v>61.229488121479299</v>
      </c>
      <c r="K52" s="41">
        <f>1000000000/4000/PerfPowerST4[[#This Row],[Cons. MT]]</f>
        <v>45.92211609110948</v>
      </c>
      <c r="L52" s="41">
        <f>1000000000/5000/PerfPowerST4[[#This Row],[Cons. MT]]</f>
        <v>36.737692872887585</v>
      </c>
      <c r="M52" s="41">
        <f>1000000000/6000/PerfPowerST4[[#This Row],[Cons. MT]]</f>
        <v>30.61474406073965</v>
      </c>
      <c r="N52" s="41">
        <f>1000000000/7000/PerfPowerST4[[#This Row],[Cons. MT]]</f>
        <v>26.241209194919705</v>
      </c>
      <c r="O52" s="41">
        <f>1000000000/8000/PerfPowerST4[[#This Row],[Cons. MT]]</f>
        <v>22.96105804555474</v>
      </c>
      <c r="P52" s="41">
        <f>1000000000/9000/PerfPowerST4[[#This Row],[Cons. MT]]</f>
        <v>20.409829373826433</v>
      </c>
      <c r="Q52" s="41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  <c r="G53" s="41" t="e">
        <f>1000000000/500/PerfPowerST4[[#This Row],[Cons. MT]]</f>
        <v>#N/A</v>
      </c>
      <c r="H53" s="41" t="e">
        <f>1000000000/1000/PerfPowerST4[[#This Row],[Cons. MT]]</f>
        <v>#N/A</v>
      </c>
      <c r="I53" s="41" t="e">
        <f>1000000000/2000/PerfPowerST4[[#This Row],[Cons. MT]]</f>
        <v>#N/A</v>
      </c>
      <c r="J53" s="41" t="e">
        <f>1000000000/3000/PerfPowerST4[[#This Row],[Cons. MT]]</f>
        <v>#N/A</v>
      </c>
      <c r="K53" s="41" t="e">
        <f>1000000000/4000/PerfPowerST4[[#This Row],[Cons. MT]]</f>
        <v>#N/A</v>
      </c>
      <c r="L53" s="41" t="e">
        <f>1000000000/5000/PerfPowerST4[[#This Row],[Cons. MT]]</f>
        <v>#N/A</v>
      </c>
      <c r="M53" s="41" t="e">
        <f>1000000000/6000/PerfPowerST4[[#This Row],[Cons. MT]]</f>
        <v>#N/A</v>
      </c>
      <c r="N53" s="41" t="e">
        <f>1000000000/7000/PerfPowerST4[[#This Row],[Cons. MT]]</f>
        <v>#N/A</v>
      </c>
      <c r="O53" s="41" t="e">
        <f>1000000000/8000/PerfPowerST4[[#This Row],[Cons. MT]]</f>
        <v>#N/A</v>
      </c>
      <c r="P53" s="41" t="e">
        <f>1000000000/9000/PerfPowerST4[[#This Row],[Cons. MT]]</f>
        <v>#N/A</v>
      </c>
      <c r="Q53" s="41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  <c r="G54" s="41" t="e">
        <f>1000000000/500/PerfPowerST4[[#This Row],[Cons. MT]]</f>
        <v>#N/A</v>
      </c>
      <c r="H54" s="41" t="e">
        <f>1000000000/1000/PerfPowerST4[[#This Row],[Cons. MT]]</f>
        <v>#N/A</v>
      </c>
      <c r="I54" s="41" t="e">
        <f>1000000000/2000/PerfPowerST4[[#This Row],[Cons. MT]]</f>
        <v>#N/A</v>
      </c>
      <c r="J54" s="41" t="e">
        <f>1000000000/3000/PerfPowerST4[[#This Row],[Cons. MT]]</f>
        <v>#N/A</v>
      </c>
      <c r="K54" s="41" t="e">
        <f>1000000000/4000/PerfPowerST4[[#This Row],[Cons. MT]]</f>
        <v>#N/A</v>
      </c>
      <c r="L54" s="41" t="e">
        <f>1000000000/5000/PerfPowerST4[[#This Row],[Cons. MT]]</f>
        <v>#N/A</v>
      </c>
      <c r="M54" s="41" t="e">
        <f>1000000000/6000/PerfPowerST4[[#This Row],[Cons. MT]]</f>
        <v>#N/A</v>
      </c>
      <c r="N54" s="41" t="e">
        <f>1000000000/7000/PerfPowerST4[[#This Row],[Cons. MT]]</f>
        <v>#N/A</v>
      </c>
      <c r="O54" s="41" t="e">
        <f>1000000000/8000/PerfPowerST4[[#This Row],[Cons. MT]]</f>
        <v>#N/A</v>
      </c>
      <c r="P54" s="41" t="e">
        <f>1000000000/9000/PerfPowerST4[[#This Row],[Cons. MT]]</f>
        <v>#N/A</v>
      </c>
      <c r="Q54" s="41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  <c r="G55" s="41" t="e">
        <f>1000000000/500/PerfPowerST4[[#This Row],[Cons. MT]]</f>
        <v>#N/A</v>
      </c>
      <c r="H55" s="41" t="e">
        <f>1000000000/1000/PerfPowerST4[[#This Row],[Cons. MT]]</f>
        <v>#N/A</v>
      </c>
      <c r="I55" s="41" t="e">
        <f>1000000000/2000/PerfPowerST4[[#This Row],[Cons. MT]]</f>
        <v>#N/A</v>
      </c>
      <c r="J55" s="41" t="e">
        <f>1000000000/3000/PerfPowerST4[[#This Row],[Cons. MT]]</f>
        <v>#N/A</v>
      </c>
      <c r="K55" s="41" t="e">
        <f>1000000000/4000/PerfPowerST4[[#This Row],[Cons. MT]]</f>
        <v>#N/A</v>
      </c>
      <c r="L55" s="41" t="e">
        <f>1000000000/5000/PerfPowerST4[[#This Row],[Cons. MT]]</f>
        <v>#N/A</v>
      </c>
      <c r="M55" s="41" t="e">
        <f>1000000000/6000/PerfPowerST4[[#This Row],[Cons. MT]]</f>
        <v>#N/A</v>
      </c>
      <c r="N55" s="41" t="e">
        <f>1000000000/7000/PerfPowerST4[[#This Row],[Cons. MT]]</f>
        <v>#N/A</v>
      </c>
      <c r="O55" s="41" t="e">
        <f>1000000000/8000/PerfPowerST4[[#This Row],[Cons. MT]]</f>
        <v>#N/A</v>
      </c>
      <c r="P55" s="41" t="e">
        <f>1000000000/9000/PerfPowerST4[[#This Row],[Cons. MT]]</f>
        <v>#N/A</v>
      </c>
      <c r="Q55" s="41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  <c r="G56" s="41">
        <f>1000000000/500/PerfPowerST4[[#This Row],[Cons. MT]]</f>
        <v>397.61431411530816</v>
      </c>
      <c r="H56" s="41">
        <f>1000000000/1000/PerfPowerST4[[#This Row],[Cons. MT]]</f>
        <v>198.80715705765408</v>
      </c>
      <c r="I56" s="41">
        <f>1000000000/2000/PerfPowerST4[[#This Row],[Cons. MT]]</f>
        <v>99.40357852882704</v>
      </c>
      <c r="J56" s="41">
        <f>1000000000/3000/PerfPowerST4[[#This Row],[Cons. MT]]</f>
        <v>66.269052352551356</v>
      </c>
      <c r="K56" s="41">
        <f>1000000000/4000/PerfPowerST4[[#This Row],[Cons. MT]]</f>
        <v>49.70178926441352</v>
      </c>
      <c r="L56" s="41">
        <f>1000000000/5000/PerfPowerST4[[#This Row],[Cons. MT]]</f>
        <v>39.761431411530815</v>
      </c>
      <c r="M56" s="41">
        <f>1000000000/6000/PerfPowerST4[[#This Row],[Cons. MT]]</f>
        <v>33.134526176275678</v>
      </c>
      <c r="N56" s="41">
        <f>1000000000/7000/PerfPowerST4[[#This Row],[Cons. MT]]</f>
        <v>28.401022436807729</v>
      </c>
      <c r="O56" s="41">
        <f>1000000000/8000/PerfPowerST4[[#This Row],[Cons. MT]]</f>
        <v>24.85089463220676</v>
      </c>
      <c r="P56" s="41">
        <f>1000000000/9000/PerfPowerST4[[#This Row],[Cons. MT]]</f>
        <v>22.08968411751712</v>
      </c>
      <c r="Q56" s="41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  <c r="G57" s="41">
        <f>1000000000/500/PerfPowerST4[[#This Row],[Cons. MT]]</f>
        <v>222.70251731790449</v>
      </c>
      <c r="H57" s="41">
        <f>1000000000/1000/PerfPowerST4[[#This Row],[Cons. MT]]</f>
        <v>111.35125865895225</v>
      </c>
      <c r="I57" s="41">
        <f>1000000000/2000/PerfPowerST4[[#This Row],[Cons. MT]]</f>
        <v>55.675629329476124</v>
      </c>
      <c r="J57" s="41">
        <f>1000000000/3000/PerfPowerST4[[#This Row],[Cons. MT]]</f>
        <v>37.117086219650744</v>
      </c>
      <c r="K57" s="41">
        <f>1000000000/4000/PerfPowerST4[[#This Row],[Cons. MT]]</f>
        <v>27.837814664738062</v>
      </c>
      <c r="L57" s="41">
        <f>1000000000/5000/PerfPowerST4[[#This Row],[Cons. MT]]</f>
        <v>22.270251731790449</v>
      </c>
      <c r="M57" s="41">
        <f>1000000000/6000/PerfPowerST4[[#This Row],[Cons. MT]]</f>
        <v>18.558543109825372</v>
      </c>
      <c r="N57" s="41">
        <f>1000000000/7000/PerfPowerST4[[#This Row],[Cons. MT]]</f>
        <v>15.907322665564608</v>
      </c>
      <c r="O57" s="41">
        <f>1000000000/8000/PerfPowerST4[[#This Row],[Cons. MT]]</f>
        <v>13.918907332369031</v>
      </c>
      <c r="P57" s="41">
        <f>1000000000/9000/PerfPowerST4[[#This Row],[Cons. MT]]</f>
        <v>12.372362073216916</v>
      </c>
      <c r="Q57" s="41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  <c r="G58" s="41" t="e">
        <f>1000000000/500/PerfPowerST4[[#This Row],[Cons. MT]]</f>
        <v>#N/A</v>
      </c>
      <c r="H58" s="41" t="e">
        <f>1000000000/1000/PerfPowerST4[[#This Row],[Cons. MT]]</f>
        <v>#N/A</v>
      </c>
      <c r="I58" s="41" t="e">
        <f>1000000000/2000/PerfPowerST4[[#This Row],[Cons. MT]]</f>
        <v>#N/A</v>
      </c>
      <c r="J58" s="41" t="e">
        <f>1000000000/3000/PerfPowerST4[[#This Row],[Cons. MT]]</f>
        <v>#N/A</v>
      </c>
      <c r="K58" s="41" t="e">
        <f>1000000000/4000/PerfPowerST4[[#This Row],[Cons. MT]]</f>
        <v>#N/A</v>
      </c>
      <c r="L58" s="41" t="e">
        <f>1000000000/5000/PerfPowerST4[[#This Row],[Cons. MT]]</f>
        <v>#N/A</v>
      </c>
      <c r="M58" s="41" t="e">
        <f>1000000000/6000/PerfPowerST4[[#This Row],[Cons. MT]]</f>
        <v>#N/A</v>
      </c>
      <c r="N58" s="41" t="e">
        <f>1000000000/7000/PerfPowerST4[[#This Row],[Cons. MT]]</f>
        <v>#N/A</v>
      </c>
      <c r="O58" s="41" t="e">
        <f>1000000000/8000/PerfPowerST4[[#This Row],[Cons. MT]]</f>
        <v>#N/A</v>
      </c>
      <c r="P58" s="41" t="e">
        <f>1000000000/9000/PerfPowerST4[[#This Row],[Cons. MT]]</f>
        <v>#N/A</v>
      </c>
      <c r="Q58" s="41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  <c r="G59" s="41" t="e">
        <f>1000000000/500/PerfPowerST4[[#This Row],[Cons. MT]]</f>
        <v>#N/A</v>
      </c>
      <c r="H59" s="41" t="e">
        <f>1000000000/1000/PerfPowerST4[[#This Row],[Cons. MT]]</f>
        <v>#N/A</v>
      </c>
      <c r="I59" s="41" t="e">
        <f>1000000000/2000/PerfPowerST4[[#This Row],[Cons. MT]]</f>
        <v>#N/A</v>
      </c>
      <c r="J59" s="41" t="e">
        <f>1000000000/3000/PerfPowerST4[[#This Row],[Cons. MT]]</f>
        <v>#N/A</v>
      </c>
      <c r="K59" s="41" t="e">
        <f>1000000000/4000/PerfPowerST4[[#This Row],[Cons. MT]]</f>
        <v>#N/A</v>
      </c>
      <c r="L59" s="41" t="e">
        <f>1000000000/5000/PerfPowerST4[[#This Row],[Cons. MT]]</f>
        <v>#N/A</v>
      </c>
      <c r="M59" s="41" t="e">
        <f>1000000000/6000/PerfPowerST4[[#This Row],[Cons. MT]]</f>
        <v>#N/A</v>
      </c>
      <c r="N59" s="41" t="e">
        <f>1000000000/7000/PerfPowerST4[[#This Row],[Cons. MT]]</f>
        <v>#N/A</v>
      </c>
      <c r="O59" s="41" t="e">
        <f>1000000000/8000/PerfPowerST4[[#This Row],[Cons. MT]]</f>
        <v>#N/A</v>
      </c>
      <c r="P59" s="41" t="e">
        <f>1000000000/9000/PerfPowerST4[[#This Row],[Cons. MT]]</f>
        <v>#N/A</v>
      </c>
      <c r="Q59" s="41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  <c r="G60" s="41">
        <f>1000000000/500/PerfPowerST4[[#This Row],[Cons. MT]]</f>
        <v>178.73276681004015</v>
      </c>
      <c r="H60" s="41">
        <f>1000000000/1000/PerfPowerST4[[#This Row],[Cons. MT]]</f>
        <v>89.366383405020073</v>
      </c>
      <c r="I60" s="41">
        <f>1000000000/2000/PerfPowerST4[[#This Row],[Cons. MT]]</f>
        <v>44.683191702510037</v>
      </c>
      <c r="J60" s="41">
        <f>1000000000/3000/PerfPowerST4[[#This Row],[Cons. MT]]</f>
        <v>29.788794468340022</v>
      </c>
      <c r="K60" s="41">
        <f>1000000000/4000/PerfPowerST4[[#This Row],[Cons. MT]]</f>
        <v>22.341595851255018</v>
      </c>
      <c r="L60" s="41">
        <f>1000000000/5000/PerfPowerST4[[#This Row],[Cons. MT]]</f>
        <v>17.873276681004015</v>
      </c>
      <c r="M60" s="41">
        <f>1000000000/6000/PerfPowerST4[[#This Row],[Cons. MT]]</f>
        <v>14.894397234170011</v>
      </c>
      <c r="N60" s="41">
        <f>1000000000/7000/PerfPowerST4[[#This Row],[Cons. MT]]</f>
        <v>12.766626200717154</v>
      </c>
      <c r="O60" s="41">
        <f>1000000000/8000/PerfPowerST4[[#This Row],[Cons. MT]]</f>
        <v>11.170797925627509</v>
      </c>
      <c r="P60" s="41">
        <f>1000000000/9000/PerfPowerST4[[#This Row],[Cons. MT]]</f>
        <v>9.9295981561133413</v>
      </c>
      <c r="Q60" s="41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  <c r="G61" s="41">
        <f>1000000000/500/PerfPowerST4[[#This Row],[Cons. MT]]</f>
        <v>221.84459342541365</v>
      </c>
      <c r="H61" s="41">
        <f>1000000000/1000/PerfPowerST4[[#This Row],[Cons. MT]]</f>
        <v>110.92229671270682</v>
      </c>
      <c r="I61" s="41">
        <f>1000000000/2000/PerfPowerST4[[#This Row],[Cons. MT]]</f>
        <v>55.461148356353412</v>
      </c>
      <c r="J61" s="41">
        <f>1000000000/3000/PerfPowerST4[[#This Row],[Cons. MT]]</f>
        <v>36.974098904235603</v>
      </c>
      <c r="K61" s="41">
        <f>1000000000/4000/PerfPowerST4[[#This Row],[Cons. MT]]</f>
        <v>27.730574178176706</v>
      </c>
      <c r="L61" s="41">
        <f>1000000000/5000/PerfPowerST4[[#This Row],[Cons. MT]]</f>
        <v>22.184459342541363</v>
      </c>
      <c r="M61" s="41">
        <f>1000000000/6000/PerfPowerST4[[#This Row],[Cons. MT]]</f>
        <v>18.487049452117802</v>
      </c>
      <c r="N61" s="41">
        <f>1000000000/7000/PerfPowerST4[[#This Row],[Cons. MT]]</f>
        <v>15.846042387529547</v>
      </c>
      <c r="O61" s="41">
        <f>1000000000/8000/PerfPowerST4[[#This Row],[Cons. MT]]</f>
        <v>13.865287089088353</v>
      </c>
      <c r="P61" s="41">
        <f>1000000000/9000/PerfPowerST4[[#This Row],[Cons. MT]]</f>
        <v>12.324699634745201</v>
      </c>
      <c r="Q61" s="41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  <c r="G62" s="41">
        <f>1000000000/500/PerfPowerST4[[#This Row],[Cons. MT]]</f>
        <v>171.0717646052519</v>
      </c>
      <c r="H62" s="41">
        <f>1000000000/1000/PerfPowerST4[[#This Row],[Cons. MT]]</f>
        <v>85.53588230262595</v>
      </c>
      <c r="I62" s="41">
        <f>1000000000/2000/PerfPowerST4[[#This Row],[Cons. MT]]</f>
        <v>42.767941151312975</v>
      </c>
      <c r="J62" s="41">
        <f>1000000000/3000/PerfPowerST4[[#This Row],[Cons. MT]]</f>
        <v>28.511960767541982</v>
      </c>
      <c r="K62" s="41">
        <f>1000000000/4000/PerfPowerST4[[#This Row],[Cons. MT]]</f>
        <v>21.383970575656488</v>
      </c>
      <c r="L62" s="41">
        <f>1000000000/5000/PerfPowerST4[[#This Row],[Cons. MT]]</f>
        <v>17.107176460525189</v>
      </c>
      <c r="M62" s="41">
        <f>1000000000/6000/PerfPowerST4[[#This Row],[Cons. MT]]</f>
        <v>14.255980383770991</v>
      </c>
      <c r="N62" s="41">
        <f>1000000000/7000/PerfPowerST4[[#This Row],[Cons. MT]]</f>
        <v>12.219411757517994</v>
      </c>
      <c r="O62" s="41">
        <f>1000000000/8000/PerfPowerST4[[#This Row],[Cons. MT]]</f>
        <v>10.691985287828244</v>
      </c>
      <c r="P62" s="41">
        <f>1000000000/9000/PerfPowerST4[[#This Row],[Cons. MT]]</f>
        <v>9.5039869225139952</v>
      </c>
      <c r="Q62" s="41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  <c r="G63" s="41">
        <f>1000000000/500/PerfPowerST4[[#This Row],[Cons. MT]]</f>
        <v>196.61816751867872</v>
      </c>
      <c r="H63" s="41">
        <f>1000000000/1000/PerfPowerST4[[#This Row],[Cons. MT]]</f>
        <v>98.309083759339359</v>
      </c>
      <c r="I63" s="41">
        <f>1000000000/2000/PerfPowerST4[[#This Row],[Cons. MT]]</f>
        <v>49.154541879669679</v>
      </c>
      <c r="J63" s="41">
        <f>1000000000/3000/PerfPowerST4[[#This Row],[Cons. MT]]</f>
        <v>32.769694586446455</v>
      </c>
      <c r="K63" s="41">
        <f>1000000000/4000/PerfPowerST4[[#This Row],[Cons. MT]]</f>
        <v>24.57727093983484</v>
      </c>
      <c r="L63" s="41">
        <f>1000000000/5000/PerfPowerST4[[#This Row],[Cons. MT]]</f>
        <v>19.661816751867871</v>
      </c>
      <c r="M63" s="41">
        <f>1000000000/6000/PerfPowerST4[[#This Row],[Cons. MT]]</f>
        <v>16.384847293223228</v>
      </c>
      <c r="N63" s="41">
        <f>1000000000/7000/PerfPowerST4[[#This Row],[Cons. MT]]</f>
        <v>14.044154822762767</v>
      </c>
      <c r="O63" s="41">
        <f>1000000000/8000/PerfPowerST4[[#This Row],[Cons. MT]]</f>
        <v>12.28863546991742</v>
      </c>
      <c r="P63" s="41">
        <f>1000000000/9000/PerfPowerST4[[#This Row],[Cons. MT]]</f>
        <v>10.923231528815485</v>
      </c>
      <c r="Q63" s="41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  <c r="G64" s="41" t="e">
        <f>1000000000/500/PerfPowerST4[[#This Row],[Cons. MT]]</f>
        <v>#N/A</v>
      </c>
      <c r="H64" s="41" t="e">
        <f>1000000000/1000/PerfPowerST4[[#This Row],[Cons. MT]]</f>
        <v>#N/A</v>
      </c>
      <c r="I64" s="41" t="e">
        <f>1000000000/2000/PerfPowerST4[[#This Row],[Cons. MT]]</f>
        <v>#N/A</v>
      </c>
      <c r="J64" s="41" t="e">
        <f>1000000000/3000/PerfPowerST4[[#This Row],[Cons. MT]]</f>
        <v>#N/A</v>
      </c>
      <c r="K64" s="41" t="e">
        <f>1000000000/4000/PerfPowerST4[[#This Row],[Cons. MT]]</f>
        <v>#N/A</v>
      </c>
      <c r="L64" s="41" t="e">
        <f>1000000000/5000/PerfPowerST4[[#This Row],[Cons. MT]]</f>
        <v>#N/A</v>
      </c>
      <c r="M64" s="41" t="e">
        <f>1000000000/6000/PerfPowerST4[[#This Row],[Cons. MT]]</f>
        <v>#N/A</v>
      </c>
      <c r="N64" s="41" t="e">
        <f>1000000000/7000/PerfPowerST4[[#This Row],[Cons. MT]]</f>
        <v>#N/A</v>
      </c>
      <c r="O64" s="41" t="e">
        <f>1000000000/8000/PerfPowerST4[[#This Row],[Cons. MT]]</f>
        <v>#N/A</v>
      </c>
      <c r="P64" s="41" t="e">
        <f>1000000000/9000/PerfPowerST4[[#This Row],[Cons. MT]]</f>
        <v>#N/A</v>
      </c>
      <c r="Q64" s="41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  <c r="G65" s="41">
        <f>1000000000/500/PerfPowerST4[[#This Row],[Cons. MT]]</f>
        <v>112.90504685559445</v>
      </c>
      <c r="H65" s="41">
        <f>1000000000/1000/PerfPowerST4[[#This Row],[Cons. MT]]</f>
        <v>56.452523427797225</v>
      </c>
      <c r="I65" s="41">
        <f>1000000000/2000/PerfPowerST4[[#This Row],[Cons. MT]]</f>
        <v>28.226261713898612</v>
      </c>
      <c r="J65" s="41">
        <f>1000000000/3000/PerfPowerST4[[#This Row],[Cons. MT]]</f>
        <v>18.817507809265742</v>
      </c>
      <c r="K65" s="41">
        <f>1000000000/4000/PerfPowerST4[[#This Row],[Cons. MT]]</f>
        <v>14.113130856949306</v>
      </c>
      <c r="L65" s="41">
        <f>1000000000/5000/PerfPowerST4[[#This Row],[Cons. MT]]</f>
        <v>11.290504685559444</v>
      </c>
      <c r="M65" s="41">
        <f>1000000000/6000/PerfPowerST4[[#This Row],[Cons. MT]]</f>
        <v>9.4087539046328708</v>
      </c>
      <c r="N65" s="41">
        <f>1000000000/7000/PerfPowerST4[[#This Row],[Cons. MT]]</f>
        <v>8.0646462039710318</v>
      </c>
      <c r="O65" s="41">
        <f>1000000000/8000/PerfPowerST4[[#This Row],[Cons. MT]]</f>
        <v>7.0565654284746531</v>
      </c>
      <c r="P65" s="41">
        <f>1000000000/9000/PerfPowerST4[[#This Row],[Cons. MT]]</f>
        <v>6.2725026030885802</v>
      </c>
      <c r="Q65" s="41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  <c r="G66" s="41">
        <f>1000000000/500/PerfPowerST4[[#This Row],[Cons. MT]]</f>
        <v>402.81973816717021</v>
      </c>
      <c r="H66" s="41">
        <f>1000000000/1000/PerfPowerST4[[#This Row],[Cons. MT]]</f>
        <v>201.40986908358511</v>
      </c>
      <c r="I66" s="41">
        <f>1000000000/2000/PerfPowerST4[[#This Row],[Cons. MT]]</f>
        <v>100.70493454179255</v>
      </c>
      <c r="J66" s="41">
        <f>1000000000/3000/PerfPowerST4[[#This Row],[Cons. MT]]</f>
        <v>67.136623027861688</v>
      </c>
      <c r="K66" s="41">
        <f>1000000000/4000/PerfPowerST4[[#This Row],[Cons. MT]]</f>
        <v>50.352467270896277</v>
      </c>
      <c r="L66" s="41">
        <f>1000000000/5000/PerfPowerST4[[#This Row],[Cons. MT]]</f>
        <v>40.28197381671702</v>
      </c>
      <c r="M66" s="41">
        <f>1000000000/6000/PerfPowerST4[[#This Row],[Cons. MT]]</f>
        <v>33.568311513930844</v>
      </c>
      <c r="N66" s="41">
        <f>1000000000/7000/PerfPowerST4[[#This Row],[Cons. MT]]</f>
        <v>28.77283844051216</v>
      </c>
      <c r="O66" s="41">
        <f>1000000000/8000/PerfPowerST4[[#This Row],[Cons. MT]]</f>
        <v>25.176233635448138</v>
      </c>
      <c r="P66" s="41">
        <f>1000000000/9000/PerfPowerST4[[#This Row],[Cons. MT]]</f>
        <v>22.378874342620566</v>
      </c>
      <c r="Q66" s="41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  <c r="G67" s="41" t="e">
        <f>1000000000/500/PerfPowerST4[[#This Row],[Cons. MT]]</f>
        <v>#N/A</v>
      </c>
      <c r="H67" s="41" t="e">
        <f>1000000000/1000/PerfPowerST4[[#This Row],[Cons. MT]]</f>
        <v>#N/A</v>
      </c>
      <c r="I67" s="41" t="e">
        <f>1000000000/2000/PerfPowerST4[[#This Row],[Cons. MT]]</f>
        <v>#N/A</v>
      </c>
      <c r="J67" s="41" t="e">
        <f>1000000000/3000/PerfPowerST4[[#This Row],[Cons. MT]]</f>
        <v>#N/A</v>
      </c>
      <c r="K67" s="41" t="e">
        <f>1000000000/4000/PerfPowerST4[[#This Row],[Cons. MT]]</f>
        <v>#N/A</v>
      </c>
      <c r="L67" s="41" t="e">
        <f>1000000000/5000/PerfPowerST4[[#This Row],[Cons. MT]]</f>
        <v>#N/A</v>
      </c>
      <c r="M67" s="41" t="e">
        <f>1000000000/6000/PerfPowerST4[[#This Row],[Cons. MT]]</f>
        <v>#N/A</v>
      </c>
      <c r="N67" s="41" t="e">
        <f>1000000000/7000/PerfPowerST4[[#This Row],[Cons. MT]]</f>
        <v>#N/A</v>
      </c>
      <c r="O67" s="41" t="e">
        <f>1000000000/8000/PerfPowerST4[[#This Row],[Cons. MT]]</f>
        <v>#N/A</v>
      </c>
      <c r="P67" s="41" t="e">
        <f>1000000000/9000/PerfPowerST4[[#This Row],[Cons. MT]]</f>
        <v>#N/A</v>
      </c>
      <c r="Q67" s="41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  <c r="G68" s="41" t="e">
        <f>1000000000/500/PerfPowerST4[[#This Row],[Cons. MT]]</f>
        <v>#N/A</v>
      </c>
      <c r="H68" s="41" t="e">
        <f>1000000000/1000/PerfPowerST4[[#This Row],[Cons. MT]]</f>
        <v>#N/A</v>
      </c>
      <c r="I68" s="41" t="e">
        <f>1000000000/2000/PerfPowerST4[[#This Row],[Cons. MT]]</f>
        <v>#N/A</v>
      </c>
      <c r="J68" s="41" t="e">
        <f>1000000000/3000/PerfPowerST4[[#This Row],[Cons. MT]]</f>
        <v>#N/A</v>
      </c>
      <c r="K68" s="41" t="e">
        <f>1000000000/4000/PerfPowerST4[[#This Row],[Cons. MT]]</f>
        <v>#N/A</v>
      </c>
      <c r="L68" s="41" t="e">
        <f>1000000000/5000/PerfPowerST4[[#This Row],[Cons. MT]]</f>
        <v>#N/A</v>
      </c>
      <c r="M68" s="41" t="e">
        <f>1000000000/6000/PerfPowerST4[[#This Row],[Cons. MT]]</f>
        <v>#N/A</v>
      </c>
      <c r="N68" s="41" t="e">
        <f>1000000000/7000/PerfPowerST4[[#This Row],[Cons. MT]]</f>
        <v>#N/A</v>
      </c>
      <c r="O68" s="41" t="e">
        <f>1000000000/8000/PerfPowerST4[[#This Row],[Cons. MT]]</f>
        <v>#N/A</v>
      </c>
      <c r="P68" s="41" t="e">
        <f>1000000000/9000/PerfPowerST4[[#This Row],[Cons. MT]]</f>
        <v>#N/A</v>
      </c>
      <c r="Q68" s="41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  <c r="G69" s="41">
        <f>1000000000/500/PerfPowerST4[[#This Row],[Cons. MT]]</f>
        <v>295.11583296443854</v>
      </c>
      <c r="H69" s="41">
        <f>1000000000/1000/PerfPowerST4[[#This Row],[Cons. MT]]</f>
        <v>147.55791648221927</v>
      </c>
      <c r="I69" s="41">
        <f>1000000000/2000/PerfPowerST4[[#This Row],[Cons. MT]]</f>
        <v>73.778958241109635</v>
      </c>
      <c r="J69" s="41">
        <f>1000000000/3000/PerfPowerST4[[#This Row],[Cons. MT]]</f>
        <v>49.185972160739752</v>
      </c>
      <c r="K69" s="41">
        <f>1000000000/4000/PerfPowerST4[[#This Row],[Cons. MT]]</f>
        <v>36.889479120554817</v>
      </c>
      <c r="L69" s="41">
        <f>1000000000/5000/PerfPowerST4[[#This Row],[Cons. MT]]</f>
        <v>29.511583296443852</v>
      </c>
      <c r="M69" s="41">
        <f>1000000000/6000/PerfPowerST4[[#This Row],[Cons. MT]]</f>
        <v>24.592986080369876</v>
      </c>
      <c r="N69" s="41">
        <f>1000000000/7000/PerfPowerST4[[#This Row],[Cons. MT]]</f>
        <v>21.079702354602755</v>
      </c>
      <c r="O69" s="41">
        <f>1000000000/8000/PerfPowerST4[[#This Row],[Cons. MT]]</f>
        <v>18.444739560277409</v>
      </c>
      <c r="P69" s="41">
        <f>1000000000/9000/PerfPowerST4[[#This Row],[Cons. MT]]</f>
        <v>16.39532405357992</v>
      </c>
      <c r="Q69" s="41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  <c r="G70" s="41" t="e">
        <f>1000000000/500/PerfPowerST4[[#This Row],[Cons. MT]]</f>
        <v>#N/A</v>
      </c>
      <c r="H70" s="41" t="e">
        <f>1000000000/1000/PerfPowerST4[[#This Row],[Cons. MT]]</f>
        <v>#N/A</v>
      </c>
      <c r="I70" s="41" t="e">
        <f>1000000000/2000/PerfPowerST4[[#This Row],[Cons. MT]]</f>
        <v>#N/A</v>
      </c>
      <c r="J70" s="41" t="e">
        <f>1000000000/3000/PerfPowerST4[[#This Row],[Cons. MT]]</f>
        <v>#N/A</v>
      </c>
      <c r="K70" s="41" t="e">
        <f>1000000000/4000/PerfPowerST4[[#This Row],[Cons. MT]]</f>
        <v>#N/A</v>
      </c>
      <c r="L70" s="41" t="e">
        <f>1000000000/5000/PerfPowerST4[[#This Row],[Cons. MT]]</f>
        <v>#N/A</v>
      </c>
      <c r="M70" s="41" t="e">
        <f>1000000000/6000/PerfPowerST4[[#This Row],[Cons. MT]]</f>
        <v>#N/A</v>
      </c>
      <c r="N70" s="41" t="e">
        <f>1000000000/7000/PerfPowerST4[[#This Row],[Cons. MT]]</f>
        <v>#N/A</v>
      </c>
      <c r="O70" s="41" t="e">
        <f>1000000000/8000/PerfPowerST4[[#This Row],[Cons. MT]]</f>
        <v>#N/A</v>
      </c>
      <c r="P70" s="41" t="e">
        <f>1000000000/9000/PerfPowerST4[[#This Row],[Cons. MT]]</f>
        <v>#N/A</v>
      </c>
      <c r="Q70" s="41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Chart]]="X",PerfPowerST4[[#This Row],[ExcludeHere]]="X"),NA(),GeneralTable[[#This Row],[Cons. MT]]),NA())</f>
        <v>3825</v>
      </c>
      <c r="F71" s="19">
        <f>IFERROR(IF(OR(GeneralTable[[#This Row],[Exclude From Chart]]="X",PerfPowerST4[[#This Row],[ExcludeHere]]="X"),NA(),GeneralTable[[#This Row],[Dur. MT]]),NA())</f>
        <v>101.94</v>
      </c>
      <c r="G71" s="41">
        <f>1000000000/500/PerfPowerST4[[#This Row],[Cons. MT]]</f>
        <v>522.87581699346401</v>
      </c>
      <c r="H71" s="41">
        <f>1000000000/1000/PerfPowerST4[[#This Row],[Cons. MT]]</f>
        <v>261.43790849673201</v>
      </c>
      <c r="I71" s="41">
        <f>1000000000/2000/PerfPowerST4[[#This Row],[Cons. MT]]</f>
        <v>130.718954248366</v>
      </c>
      <c r="J71" s="41">
        <f>1000000000/3000/PerfPowerST4[[#This Row],[Cons. MT]]</f>
        <v>87.145969498910674</v>
      </c>
      <c r="K71" s="41">
        <f>1000000000/4000/PerfPowerST4[[#This Row],[Cons. MT]]</f>
        <v>65.359477124183002</v>
      </c>
      <c r="L71" s="41">
        <f>1000000000/5000/PerfPowerST4[[#This Row],[Cons. MT]]</f>
        <v>52.287581699346404</v>
      </c>
      <c r="M71" s="41">
        <f>1000000000/6000/PerfPowerST4[[#This Row],[Cons. MT]]</f>
        <v>43.572984749455337</v>
      </c>
      <c r="N71" s="41">
        <f>1000000000/7000/PerfPowerST4[[#This Row],[Cons. MT]]</f>
        <v>37.348272642390292</v>
      </c>
      <c r="O71" s="41">
        <f>1000000000/8000/PerfPowerST4[[#This Row],[Cons. MT]]</f>
        <v>32.679738562091501</v>
      </c>
      <c r="P71" s="41">
        <f>1000000000/9000/PerfPowerST4[[#This Row],[Cons. MT]]</f>
        <v>29.048656499636891</v>
      </c>
      <c r="Q71" s="41">
        <f>1000000000/10000/PerfPowerST4[[#This Row],[Cons. MT]]</f>
        <v>26.143790849673202</v>
      </c>
    </row>
    <row r="72" spans="2:17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  <c r="G72" s="41" t="e">
        <f>1000000000/500/PerfPowerST4[[#This Row],[Cons. MT]]</f>
        <v>#N/A</v>
      </c>
      <c r="H72" s="41" t="e">
        <f>1000000000/1000/PerfPowerST4[[#This Row],[Cons. MT]]</f>
        <v>#N/A</v>
      </c>
      <c r="I72" s="41" t="e">
        <f>1000000000/2000/PerfPowerST4[[#This Row],[Cons. MT]]</f>
        <v>#N/A</v>
      </c>
      <c r="J72" s="41" t="e">
        <f>1000000000/3000/PerfPowerST4[[#This Row],[Cons. MT]]</f>
        <v>#N/A</v>
      </c>
      <c r="K72" s="41" t="e">
        <f>1000000000/4000/PerfPowerST4[[#This Row],[Cons. MT]]</f>
        <v>#N/A</v>
      </c>
      <c r="L72" s="41" t="e">
        <f>1000000000/5000/PerfPowerST4[[#This Row],[Cons. MT]]</f>
        <v>#N/A</v>
      </c>
      <c r="M72" s="41" t="e">
        <f>1000000000/6000/PerfPowerST4[[#This Row],[Cons. MT]]</f>
        <v>#N/A</v>
      </c>
      <c r="N72" s="41" t="e">
        <f>1000000000/7000/PerfPowerST4[[#This Row],[Cons. MT]]</f>
        <v>#N/A</v>
      </c>
      <c r="O72" s="41" t="e">
        <f>1000000000/8000/PerfPowerST4[[#This Row],[Cons. MT]]</f>
        <v>#N/A</v>
      </c>
      <c r="P72" s="41" t="e">
        <f>1000000000/9000/PerfPowerST4[[#This Row],[Cons. MT]]</f>
        <v>#N/A</v>
      </c>
      <c r="Q72" s="41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  <c r="G73" s="41" t="e">
        <f>1000000000/500/PerfPowerST4[[#This Row],[Cons. MT]]</f>
        <v>#N/A</v>
      </c>
      <c r="H73" s="41" t="e">
        <f>1000000000/1000/PerfPowerST4[[#This Row],[Cons. MT]]</f>
        <v>#N/A</v>
      </c>
      <c r="I73" s="41" t="e">
        <f>1000000000/2000/PerfPowerST4[[#This Row],[Cons. MT]]</f>
        <v>#N/A</v>
      </c>
      <c r="J73" s="41" t="e">
        <f>1000000000/3000/PerfPowerST4[[#This Row],[Cons. MT]]</f>
        <v>#N/A</v>
      </c>
      <c r="K73" s="41" t="e">
        <f>1000000000/4000/PerfPowerST4[[#This Row],[Cons. MT]]</f>
        <v>#N/A</v>
      </c>
      <c r="L73" s="41" t="e">
        <f>1000000000/5000/PerfPowerST4[[#This Row],[Cons. MT]]</f>
        <v>#N/A</v>
      </c>
      <c r="M73" s="41" t="e">
        <f>1000000000/6000/PerfPowerST4[[#This Row],[Cons. MT]]</f>
        <v>#N/A</v>
      </c>
      <c r="N73" s="41" t="e">
        <f>1000000000/7000/PerfPowerST4[[#This Row],[Cons. MT]]</f>
        <v>#N/A</v>
      </c>
      <c r="O73" s="41" t="e">
        <f>1000000000/8000/PerfPowerST4[[#This Row],[Cons. MT]]</f>
        <v>#N/A</v>
      </c>
      <c r="P73" s="41" t="e">
        <f>1000000000/9000/PerfPowerST4[[#This Row],[Cons. MT]]</f>
        <v>#N/A</v>
      </c>
      <c r="Q73" s="41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  <c r="G74" s="41">
        <f>1000000000/500/PerfPowerST4[[#This Row],[Cons. MT]]</f>
        <v>368.41612748966406</v>
      </c>
      <c r="H74" s="41">
        <f>1000000000/1000/PerfPowerST4[[#This Row],[Cons. MT]]</f>
        <v>184.20806374483203</v>
      </c>
      <c r="I74" s="41">
        <f>1000000000/2000/PerfPowerST4[[#This Row],[Cons. MT]]</f>
        <v>92.104031872416016</v>
      </c>
      <c r="J74" s="41">
        <f>1000000000/3000/PerfPowerST4[[#This Row],[Cons. MT]]</f>
        <v>61.402687914944011</v>
      </c>
      <c r="K74" s="41">
        <f>1000000000/4000/PerfPowerST4[[#This Row],[Cons. MT]]</f>
        <v>46.052015936208008</v>
      </c>
      <c r="L74" s="41">
        <f>1000000000/5000/PerfPowerST4[[#This Row],[Cons. MT]]</f>
        <v>36.841612748966405</v>
      </c>
      <c r="M74" s="41">
        <f>1000000000/6000/PerfPowerST4[[#This Row],[Cons. MT]]</f>
        <v>30.701343957472005</v>
      </c>
      <c r="N74" s="41">
        <f>1000000000/7000/PerfPowerST4[[#This Row],[Cons. MT]]</f>
        <v>26.315437677833149</v>
      </c>
      <c r="O74" s="41">
        <f>1000000000/8000/PerfPowerST4[[#This Row],[Cons. MT]]</f>
        <v>23.026007968104004</v>
      </c>
      <c r="P74" s="41">
        <f>1000000000/9000/PerfPowerST4[[#This Row],[Cons. MT]]</f>
        <v>20.467562638314671</v>
      </c>
      <c r="Q74" s="41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  <c r="G75" s="41">
        <f>1000000000/500/PerfPowerST4[[#This Row],[Cons. MT]]</f>
        <v>262.46719160104988</v>
      </c>
      <c r="H75" s="41">
        <f>1000000000/1000/PerfPowerST4[[#This Row],[Cons. MT]]</f>
        <v>131.23359580052494</v>
      </c>
      <c r="I75" s="41">
        <f>1000000000/2000/PerfPowerST4[[#This Row],[Cons. MT]]</f>
        <v>65.616797900262469</v>
      </c>
      <c r="J75" s="41">
        <f>1000000000/3000/PerfPowerST4[[#This Row],[Cons. MT]]</f>
        <v>43.744531933508306</v>
      </c>
      <c r="K75" s="41">
        <f>1000000000/4000/PerfPowerST4[[#This Row],[Cons. MT]]</f>
        <v>32.808398950131235</v>
      </c>
      <c r="L75" s="41">
        <f>1000000000/5000/PerfPowerST4[[#This Row],[Cons. MT]]</f>
        <v>26.246719160104988</v>
      </c>
      <c r="M75" s="41">
        <f>1000000000/6000/PerfPowerST4[[#This Row],[Cons. MT]]</f>
        <v>21.872265966754153</v>
      </c>
      <c r="N75" s="41">
        <f>1000000000/7000/PerfPowerST4[[#This Row],[Cons. MT]]</f>
        <v>18.747656542932134</v>
      </c>
      <c r="O75" s="41">
        <f>1000000000/8000/PerfPowerST4[[#This Row],[Cons. MT]]</f>
        <v>16.404199475065617</v>
      </c>
      <c r="P75" s="41">
        <f>1000000000/9000/PerfPowerST4[[#This Row],[Cons. MT]]</f>
        <v>14.581510644502771</v>
      </c>
      <c r="Q75" s="41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  <c r="G76" s="41">
        <f>1000000000/500/PerfPowerST4[[#This Row],[Cons. MT]]</f>
        <v>381.82512409316536</v>
      </c>
      <c r="H76" s="41">
        <f>1000000000/1000/PerfPowerST4[[#This Row],[Cons. MT]]</f>
        <v>190.91256204658268</v>
      </c>
      <c r="I76" s="41">
        <f>1000000000/2000/PerfPowerST4[[#This Row],[Cons. MT]]</f>
        <v>95.456281023291339</v>
      </c>
      <c r="J76" s="41">
        <f>1000000000/3000/PerfPowerST4[[#This Row],[Cons. MT]]</f>
        <v>63.637520682194221</v>
      </c>
      <c r="K76" s="41">
        <f>1000000000/4000/PerfPowerST4[[#This Row],[Cons. MT]]</f>
        <v>47.72814051164567</v>
      </c>
      <c r="L76" s="41">
        <f>1000000000/5000/PerfPowerST4[[#This Row],[Cons. MT]]</f>
        <v>38.18251240931653</v>
      </c>
      <c r="M76" s="41">
        <f>1000000000/6000/PerfPowerST4[[#This Row],[Cons. MT]]</f>
        <v>31.818760341097111</v>
      </c>
      <c r="N76" s="41">
        <f>1000000000/7000/PerfPowerST4[[#This Row],[Cons. MT]]</f>
        <v>27.273223149511811</v>
      </c>
      <c r="O76" s="41">
        <f>1000000000/8000/PerfPowerST4[[#This Row],[Cons. MT]]</f>
        <v>23.864070255822835</v>
      </c>
      <c r="P76" s="41">
        <f>1000000000/9000/PerfPowerST4[[#This Row],[Cons. MT]]</f>
        <v>21.212506894064742</v>
      </c>
      <c r="Q76" s="41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  <c r="G77" s="41">
        <f>1000000000/500/PerfPowerST4[[#This Row],[Cons. MT]]</f>
        <v>734.28784634292526</v>
      </c>
      <c r="H77" s="41">
        <f>1000000000/1000/PerfPowerST4[[#This Row],[Cons. MT]]</f>
        <v>367.14392317146263</v>
      </c>
      <c r="I77" s="41">
        <f>1000000000/2000/PerfPowerST4[[#This Row],[Cons. MT]]</f>
        <v>183.57196158573132</v>
      </c>
      <c r="J77" s="41">
        <f>1000000000/3000/PerfPowerST4[[#This Row],[Cons. MT]]</f>
        <v>122.38130772382087</v>
      </c>
      <c r="K77" s="41">
        <f>1000000000/4000/PerfPowerST4[[#This Row],[Cons. MT]]</f>
        <v>91.785980792865658</v>
      </c>
      <c r="L77" s="41">
        <f>1000000000/5000/PerfPowerST4[[#This Row],[Cons. MT]]</f>
        <v>73.428784634292526</v>
      </c>
      <c r="M77" s="41">
        <f>1000000000/6000/PerfPowerST4[[#This Row],[Cons. MT]]</f>
        <v>61.190653861910434</v>
      </c>
      <c r="N77" s="41">
        <f>1000000000/7000/PerfPowerST4[[#This Row],[Cons. MT]]</f>
        <v>52.449131881637527</v>
      </c>
      <c r="O77" s="41">
        <f>1000000000/8000/PerfPowerST4[[#This Row],[Cons. MT]]</f>
        <v>45.892990396432829</v>
      </c>
      <c r="P77" s="41">
        <f>1000000000/9000/PerfPowerST4[[#This Row],[Cons. MT]]</f>
        <v>40.79376924127363</v>
      </c>
      <c r="Q77" s="41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  <c r="G78" s="41">
        <f>1000000000/500/PerfPowerST4[[#This Row],[Cons. MT]]</f>
        <v>772.79752704791349</v>
      </c>
      <c r="H78" s="41">
        <f>1000000000/1000/PerfPowerST4[[#This Row],[Cons. MT]]</f>
        <v>386.39876352395675</v>
      </c>
      <c r="I78" s="41">
        <f>1000000000/2000/PerfPowerST4[[#This Row],[Cons. MT]]</f>
        <v>193.19938176197837</v>
      </c>
      <c r="J78" s="41">
        <f>1000000000/3000/PerfPowerST4[[#This Row],[Cons. MT]]</f>
        <v>128.7995878413189</v>
      </c>
      <c r="K78" s="41">
        <f>1000000000/4000/PerfPowerST4[[#This Row],[Cons. MT]]</f>
        <v>96.599690880989186</v>
      </c>
      <c r="L78" s="41">
        <f>1000000000/5000/PerfPowerST4[[#This Row],[Cons. MT]]</f>
        <v>77.279752704791349</v>
      </c>
      <c r="M78" s="41">
        <f>1000000000/6000/PerfPowerST4[[#This Row],[Cons. MT]]</f>
        <v>64.399793920659448</v>
      </c>
      <c r="N78" s="41">
        <f>1000000000/7000/PerfPowerST4[[#This Row],[Cons. MT]]</f>
        <v>55.199823360565254</v>
      </c>
      <c r="O78" s="41">
        <f>1000000000/8000/PerfPowerST4[[#This Row],[Cons. MT]]</f>
        <v>48.299845440494593</v>
      </c>
      <c r="P78" s="41">
        <f>1000000000/9000/PerfPowerST4[[#This Row],[Cons. MT]]</f>
        <v>42.933195947106299</v>
      </c>
      <c r="Q78" s="41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  <c r="G79" s="41">
        <f>1000000000/500/PerfPowerST4[[#This Row],[Cons. MT]]</f>
        <v>340.69511598645823</v>
      </c>
      <c r="H79" s="41">
        <f>1000000000/1000/PerfPowerST4[[#This Row],[Cons. MT]]</f>
        <v>170.34755799322912</v>
      </c>
      <c r="I79" s="41">
        <f>1000000000/2000/PerfPowerST4[[#This Row],[Cons. MT]]</f>
        <v>85.173778996614558</v>
      </c>
      <c r="J79" s="41">
        <f>1000000000/3000/PerfPowerST4[[#This Row],[Cons. MT]]</f>
        <v>56.782519331076372</v>
      </c>
      <c r="K79" s="41">
        <f>1000000000/4000/PerfPowerST4[[#This Row],[Cons. MT]]</f>
        <v>42.586889498307279</v>
      </c>
      <c r="L79" s="41">
        <f>1000000000/5000/PerfPowerST4[[#This Row],[Cons. MT]]</f>
        <v>34.069511598645825</v>
      </c>
      <c r="M79" s="41">
        <f>1000000000/6000/PerfPowerST4[[#This Row],[Cons. MT]]</f>
        <v>28.391259665538186</v>
      </c>
      <c r="N79" s="41">
        <f>1000000000/7000/PerfPowerST4[[#This Row],[Cons. MT]]</f>
        <v>24.335365427604163</v>
      </c>
      <c r="O79" s="41">
        <f>1000000000/8000/PerfPowerST4[[#This Row],[Cons. MT]]</f>
        <v>21.29344474915364</v>
      </c>
      <c r="P79" s="41">
        <f>1000000000/9000/PerfPowerST4[[#This Row],[Cons. MT]]</f>
        <v>18.927506443692124</v>
      </c>
      <c r="Q79" s="41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  <c r="G80" s="41">
        <f>1000000000/500/PerfPowerST4[[#This Row],[Cons. MT]]</f>
        <v>529.80132450331121</v>
      </c>
      <c r="H80" s="41">
        <f>1000000000/1000/PerfPowerST4[[#This Row],[Cons. MT]]</f>
        <v>264.9006622516556</v>
      </c>
      <c r="I80" s="41">
        <f>1000000000/2000/PerfPowerST4[[#This Row],[Cons. MT]]</f>
        <v>132.4503311258278</v>
      </c>
      <c r="J80" s="41">
        <f>1000000000/3000/PerfPowerST4[[#This Row],[Cons. MT]]</f>
        <v>88.300220750551873</v>
      </c>
      <c r="K80" s="41">
        <f>1000000000/4000/PerfPowerST4[[#This Row],[Cons. MT]]</f>
        <v>66.225165562913901</v>
      </c>
      <c r="L80" s="41">
        <f>1000000000/5000/PerfPowerST4[[#This Row],[Cons. MT]]</f>
        <v>52.980132450331126</v>
      </c>
      <c r="M80" s="41">
        <f>1000000000/6000/PerfPowerST4[[#This Row],[Cons. MT]]</f>
        <v>44.150110375275936</v>
      </c>
      <c r="N80" s="41">
        <f>1000000000/7000/PerfPowerST4[[#This Row],[Cons. MT]]</f>
        <v>37.842951750236523</v>
      </c>
      <c r="O80" s="41">
        <f>1000000000/8000/PerfPowerST4[[#This Row],[Cons. MT]]</f>
        <v>33.11258278145695</v>
      </c>
      <c r="P80" s="41">
        <f>1000000000/9000/PerfPowerST4[[#This Row],[Cons. MT]]</f>
        <v>29.433406916850625</v>
      </c>
      <c r="Q80" s="41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  <c r="G81" s="41" t="e">
        <f>1000000000/500/PerfPowerST4[[#This Row],[Cons. MT]]</f>
        <v>#N/A</v>
      </c>
      <c r="H81" s="41" t="e">
        <f>1000000000/1000/PerfPowerST4[[#This Row],[Cons. MT]]</f>
        <v>#N/A</v>
      </c>
      <c r="I81" s="41" t="e">
        <f>1000000000/2000/PerfPowerST4[[#This Row],[Cons. MT]]</f>
        <v>#N/A</v>
      </c>
      <c r="J81" s="41" t="e">
        <f>1000000000/3000/PerfPowerST4[[#This Row],[Cons. MT]]</f>
        <v>#N/A</v>
      </c>
      <c r="K81" s="41" t="e">
        <f>1000000000/4000/PerfPowerST4[[#This Row],[Cons. MT]]</f>
        <v>#N/A</v>
      </c>
      <c r="L81" s="41" t="e">
        <f>1000000000/5000/PerfPowerST4[[#This Row],[Cons. MT]]</f>
        <v>#N/A</v>
      </c>
      <c r="M81" s="41" t="e">
        <f>1000000000/6000/PerfPowerST4[[#This Row],[Cons. MT]]</f>
        <v>#N/A</v>
      </c>
      <c r="N81" s="41" t="e">
        <f>1000000000/7000/PerfPowerST4[[#This Row],[Cons. MT]]</f>
        <v>#N/A</v>
      </c>
      <c r="O81" s="41" t="e">
        <f>1000000000/8000/PerfPowerST4[[#This Row],[Cons. MT]]</f>
        <v>#N/A</v>
      </c>
      <c r="P81" s="41" t="e">
        <f>1000000000/9000/PerfPowerST4[[#This Row],[Cons. MT]]</f>
        <v>#N/A</v>
      </c>
      <c r="Q81" s="41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  <c r="G82" s="41">
        <f>1000000000/500/PerfPowerST4[[#This Row],[Cons. MT]]</f>
        <v>540.05813725847588</v>
      </c>
      <c r="H82" s="41">
        <f>1000000000/1000/PerfPowerST4[[#This Row],[Cons. MT]]</f>
        <v>270.02906862923794</v>
      </c>
      <c r="I82" s="41">
        <f>1000000000/2000/PerfPowerST4[[#This Row],[Cons. MT]]</f>
        <v>135.01453431461897</v>
      </c>
      <c r="J82" s="41">
        <f>1000000000/3000/PerfPowerST4[[#This Row],[Cons. MT]]</f>
        <v>90.009689543079318</v>
      </c>
      <c r="K82" s="41">
        <f>1000000000/4000/PerfPowerST4[[#This Row],[Cons. MT]]</f>
        <v>67.507267157309485</v>
      </c>
      <c r="L82" s="41">
        <f>1000000000/5000/PerfPowerST4[[#This Row],[Cons. MT]]</f>
        <v>54.005813725847588</v>
      </c>
      <c r="M82" s="41">
        <f>1000000000/6000/PerfPowerST4[[#This Row],[Cons. MT]]</f>
        <v>45.004844771539659</v>
      </c>
      <c r="N82" s="41">
        <f>1000000000/7000/PerfPowerST4[[#This Row],[Cons. MT]]</f>
        <v>38.575581232748284</v>
      </c>
      <c r="O82" s="41">
        <f>1000000000/8000/PerfPowerST4[[#This Row],[Cons. MT]]</f>
        <v>33.753633578654743</v>
      </c>
      <c r="P82" s="41">
        <f>1000000000/9000/PerfPowerST4[[#This Row],[Cons. MT]]</f>
        <v>30.003229847693106</v>
      </c>
      <c r="Q82" s="41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  <c r="G83" s="41">
        <f>1000000000/500/PerfPowerST4[[#This Row],[Cons. MT]]</f>
        <v>439.56043956043953</v>
      </c>
      <c r="H83" s="41">
        <f>1000000000/1000/PerfPowerST4[[#This Row],[Cons. MT]]</f>
        <v>219.78021978021977</v>
      </c>
      <c r="I83" s="41">
        <f>1000000000/2000/PerfPowerST4[[#This Row],[Cons. MT]]</f>
        <v>109.89010989010988</v>
      </c>
      <c r="J83" s="41">
        <f>1000000000/3000/PerfPowerST4[[#This Row],[Cons. MT]]</f>
        <v>73.260073260073256</v>
      </c>
      <c r="K83" s="41">
        <f>1000000000/4000/PerfPowerST4[[#This Row],[Cons. MT]]</f>
        <v>54.945054945054942</v>
      </c>
      <c r="L83" s="41">
        <f>1000000000/5000/PerfPowerST4[[#This Row],[Cons. MT]]</f>
        <v>43.956043956043956</v>
      </c>
      <c r="M83" s="41">
        <f>1000000000/6000/PerfPowerST4[[#This Row],[Cons. MT]]</f>
        <v>36.630036630036628</v>
      </c>
      <c r="N83" s="41">
        <f>1000000000/7000/PerfPowerST4[[#This Row],[Cons. MT]]</f>
        <v>31.397174254317115</v>
      </c>
      <c r="O83" s="41">
        <f>1000000000/8000/PerfPowerST4[[#This Row],[Cons. MT]]</f>
        <v>27.472527472527471</v>
      </c>
      <c r="P83" s="41">
        <f>1000000000/9000/PerfPowerST4[[#This Row],[Cons. MT]]</f>
        <v>24.420024420024419</v>
      </c>
      <c r="Q83" s="41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  <c r="G84" s="41">
        <f>1000000000/500/PerfPowerST4[[#This Row],[Cons. MT]]</f>
        <v>490.77406111854771</v>
      </c>
      <c r="H84" s="41">
        <f>1000000000/1000/PerfPowerST4[[#This Row],[Cons. MT]]</f>
        <v>245.38703055927385</v>
      </c>
      <c r="I84" s="41">
        <f>1000000000/2000/PerfPowerST4[[#This Row],[Cons. MT]]</f>
        <v>122.69351527963693</v>
      </c>
      <c r="J84" s="41">
        <f>1000000000/3000/PerfPowerST4[[#This Row],[Cons. MT]]</f>
        <v>81.79567685309128</v>
      </c>
      <c r="K84" s="41">
        <f>1000000000/4000/PerfPowerST4[[#This Row],[Cons. MT]]</f>
        <v>61.346757639818463</v>
      </c>
      <c r="L84" s="41">
        <f>1000000000/5000/PerfPowerST4[[#This Row],[Cons. MT]]</f>
        <v>49.077406111854771</v>
      </c>
      <c r="M84" s="41">
        <f>1000000000/6000/PerfPowerST4[[#This Row],[Cons. MT]]</f>
        <v>40.89783842654564</v>
      </c>
      <c r="N84" s="41">
        <f>1000000000/7000/PerfPowerST4[[#This Row],[Cons. MT]]</f>
        <v>35.055290079896267</v>
      </c>
      <c r="O84" s="41">
        <f>1000000000/8000/PerfPowerST4[[#This Row],[Cons. MT]]</f>
        <v>30.673378819909232</v>
      </c>
      <c r="P84" s="41">
        <f>1000000000/9000/PerfPowerST4[[#This Row],[Cons. MT]]</f>
        <v>27.265225617697094</v>
      </c>
      <c r="Q84" s="41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  <c r="G85" s="41">
        <f>1000000000/500/PerfPowerST4[[#This Row],[Cons. MT]]</f>
        <v>384.02457757296469</v>
      </c>
      <c r="H85" s="41">
        <f>1000000000/1000/PerfPowerST4[[#This Row],[Cons. MT]]</f>
        <v>192.01228878648234</v>
      </c>
      <c r="I85" s="41">
        <f>1000000000/2000/PerfPowerST4[[#This Row],[Cons. MT]]</f>
        <v>96.006144393241172</v>
      </c>
      <c r="J85" s="41">
        <f>1000000000/3000/PerfPowerST4[[#This Row],[Cons. MT]]</f>
        <v>64.004096262160772</v>
      </c>
      <c r="K85" s="41">
        <f>1000000000/4000/PerfPowerST4[[#This Row],[Cons. MT]]</f>
        <v>48.003072196620586</v>
      </c>
      <c r="L85" s="41">
        <f>1000000000/5000/PerfPowerST4[[#This Row],[Cons. MT]]</f>
        <v>38.402457757296467</v>
      </c>
      <c r="M85" s="41">
        <f>1000000000/6000/PerfPowerST4[[#This Row],[Cons. MT]]</f>
        <v>32.002048131080386</v>
      </c>
      <c r="N85" s="41">
        <f>1000000000/7000/PerfPowerST4[[#This Row],[Cons. MT]]</f>
        <v>27.430326969497479</v>
      </c>
      <c r="O85" s="41">
        <f>1000000000/8000/PerfPowerST4[[#This Row],[Cons. MT]]</f>
        <v>24.001536098310293</v>
      </c>
      <c r="P85" s="41">
        <f>1000000000/9000/PerfPowerST4[[#This Row],[Cons. MT]]</f>
        <v>21.334698754053594</v>
      </c>
      <c r="Q85" s="41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  <c r="G86" s="41">
        <f>1000000000/500/PerfPowerST4[[#This Row],[Cons. MT]]</f>
        <v>296.2962962962963</v>
      </c>
      <c r="H86" s="41">
        <f>1000000000/1000/PerfPowerST4[[#This Row],[Cons. MT]]</f>
        <v>148.14814814814815</v>
      </c>
      <c r="I86" s="41">
        <f>1000000000/2000/PerfPowerST4[[#This Row],[Cons. MT]]</f>
        <v>74.074074074074076</v>
      </c>
      <c r="J86" s="41">
        <f>1000000000/3000/PerfPowerST4[[#This Row],[Cons. MT]]</f>
        <v>49.382716049382715</v>
      </c>
      <c r="K86" s="41">
        <f>1000000000/4000/PerfPowerST4[[#This Row],[Cons. MT]]</f>
        <v>37.037037037037038</v>
      </c>
      <c r="L86" s="41">
        <f>1000000000/5000/PerfPowerST4[[#This Row],[Cons. MT]]</f>
        <v>29.62962962962963</v>
      </c>
      <c r="M86" s="41">
        <f>1000000000/6000/PerfPowerST4[[#This Row],[Cons. MT]]</f>
        <v>24.691358024691358</v>
      </c>
      <c r="N86" s="41">
        <f>1000000000/7000/PerfPowerST4[[#This Row],[Cons. MT]]</f>
        <v>21.164021164021165</v>
      </c>
      <c r="O86" s="41">
        <f>1000000000/8000/PerfPowerST4[[#This Row],[Cons. MT]]</f>
        <v>18.518518518518519</v>
      </c>
      <c r="P86" s="41">
        <f>1000000000/9000/PerfPowerST4[[#This Row],[Cons. MT]]</f>
        <v>16.460905349794238</v>
      </c>
      <c r="Q86" s="41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  <c r="G87" s="41">
        <f>1000000000/500/PerfPowerST4[[#This Row],[Cons. MT]]</f>
        <v>242.67624331836464</v>
      </c>
      <c r="H87" s="41">
        <f>1000000000/1000/PerfPowerST4[[#This Row],[Cons. MT]]</f>
        <v>121.33812165918232</v>
      </c>
      <c r="I87" s="41">
        <f>1000000000/2000/PerfPowerST4[[#This Row],[Cons. MT]]</f>
        <v>60.66906082959116</v>
      </c>
      <c r="J87" s="41">
        <f>1000000000/3000/PerfPowerST4[[#This Row],[Cons. MT]]</f>
        <v>40.446040553060769</v>
      </c>
      <c r="K87" s="41">
        <f>1000000000/4000/PerfPowerST4[[#This Row],[Cons. MT]]</f>
        <v>30.33453041479558</v>
      </c>
      <c r="L87" s="41">
        <f>1000000000/5000/PerfPowerST4[[#This Row],[Cons. MT]]</f>
        <v>24.267624331836462</v>
      </c>
      <c r="M87" s="41">
        <f>1000000000/6000/PerfPowerST4[[#This Row],[Cons. MT]]</f>
        <v>20.223020276530384</v>
      </c>
      <c r="N87" s="41">
        <f>1000000000/7000/PerfPowerST4[[#This Row],[Cons. MT]]</f>
        <v>17.334017379883189</v>
      </c>
      <c r="O87" s="41">
        <f>1000000000/8000/PerfPowerST4[[#This Row],[Cons. MT]]</f>
        <v>15.16726520739779</v>
      </c>
      <c r="P87" s="41">
        <f>1000000000/9000/PerfPowerST4[[#This Row],[Cons. MT]]</f>
        <v>13.482013517686923</v>
      </c>
      <c r="Q87" s="41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Chart]]="X",PerfPowerST4[[#This Row],[ExcludeHere]]="X"),NA(),GeneralTable[[#This Row],[Cons. MT]]),NA())</f>
        <v>7981.25</v>
      </c>
      <c r="F88" s="19">
        <f>IFERROR(IF(OR(GeneralTable[[#This Row],[Exclude From Chart]]="X",PerfPowerST4[[#This Row],[ExcludeHere]]="X"),NA(),GeneralTable[[#This Row],[Dur. MT]]),NA())</f>
        <v>84.342500000000001</v>
      </c>
      <c r="G88" s="41">
        <f>1000000000/500/PerfPowerST4[[#This Row],[Cons. MT]]</f>
        <v>250.58731401722787</v>
      </c>
      <c r="H88" s="41">
        <f>1000000000/1000/PerfPowerST4[[#This Row],[Cons. MT]]</f>
        <v>125.29365700861393</v>
      </c>
      <c r="I88" s="41">
        <f>1000000000/2000/PerfPowerST4[[#This Row],[Cons. MT]]</f>
        <v>62.646828504306967</v>
      </c>
      <c r="J88" s="41">
        <f>1000000000/3000/PerfPowerST4[[#This Row],[Cons. MT]]</f>
        <v>41.764552336204645</v>
      </c>
      <c r="K88" s="41">
        <f>1000000000/4000/PerfPowerST4[[#This Row],[Cons. MT]]</f>
        <v>31.323414252153484</v>
      </c>
      <c r="L88" s="41">
        <f>1000000000/5000/PerfPowerST4[[#This Row],[Cons. MT]]</f>
        <v>25.058731401722788</v>
      </c>
      <c r="M88" s="41">
        <f>1000000000/6000/PerfPowerST4[[#This Row],[Cons. MT]]</f>
        <v>20.882276168102322</v>
      </c>
      <c r="N88" s="41">
        <f>1000000000/7000/PerfPowerST4[[#This Row],[Cons. MT]]</f>
        <v>17.899093858373423</v>
      </c>
      <c r="O88" s="41">
        <f>1000000000/8000/PerfPowerST4[[#This Row],[Cons. MT]]</f>
        <v>15.661707126076742</v>
      </c>
      <c r="P88" s="41">
        <f>1000000000/9000/PerfPowerST4[[#This Row],[Cons. MT]]</f>
        <v>13.921517445401548</v>
      </c>
      <c r="Q88" s="41">
        <f>1000000000/10000/PerfPowerST4[[#This Row],[Cons. MT]]</f>
        <v>12.529365700861394</v>
      </c>
    </row>
    <row r="89" spans="2:17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  <c r="G89" s="41" t="e">
        <f>1000000000/500/PerfPowerST4[[#This Row],[Cons. MT]]</f>
        <v>#N/A</v>
      </c>
      <c r="H89" s="41" t="e">
        <f>1000000000/1000/PerfPowerST4[[#This Row],[Cons. MT]]</f>
        <v>#N/A</v>
      </c>
      <c r="I89" s="41" t="e">
        <f>1000000000/2000/PerfPowerST4[[#This Row],[Cons. MT]]</f>
        <v>#N/A</v>
      </c>
      <c r="J89" s="41" t="e">
        <f>1000000000/3000/PerfPowerST4[[#This Row],[Cons. MT]]</f>
        <v>#N/A</v>
      </c>
      <c r="K89" s="41" t="e">
        <f>1000000000/4000/PerfPowerST4[[#This Row],[Cons. MT]]</f>
        <v>#N/A</v>
      </c>
      <c r="L89" s="41" t="e">
        <f>1000000000/5000/PerfPowerST4[[#This Row],[Cons. MT]]</f>
        <v>#N/A</v>
      </c>
      <c r="M89" s="41" t="e">
        <f>1000000000/6000/PerfPowerST4[[#This Row],[Cons. MT]]</f>
        <v>#N/A</v>
      </c>
      <c r="N89" s="41" t="e">
        <f>1000000000/7000/PerfPowerST4[[#This Row],[Cons. MT]]</f>
        <v>#N/A</v>
      </c>
      <c r="O89" s="41" t="e">
        <f>1000000000/8000/PerfPowerST4[[#This Row],[Cons. MT]]</f>
        <v>#N/A</v>
      </c>
      <c r="P89" s="41" t="e">
        <f>1000000000/9000/PerfPowerST4[[#This Row],[Cons. MT]]</f>
        <v>#N/A</v>
      </c>
      <c r="Q89" s="41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  <c r="G90" s="41">
        <f>1000000000/500/PerfPowerST4[[#This Row],[Cons. MT]]</f>
        <v>136.1210933246216</v>
      </c>
      <c r="H90" s="41">
        <f>1000000000/1000/PerfPowerST4[[#This Row],[Cons. MT]]</f>
        <v>68.060546662310799</v>
      </c>
      <c r="I90" s="41">
        <f>1000000000/2000/PerfPowerST4[[#This Row],[Cons. MT]]</f>
        <v>34.030273331155399</v>
      </c>
      <c r="J90" s="41">
        <f>1000000000/3000/PerfPowerST4[[#This Row],[Cons. MT]]</f>
        <v>22.686848887436931</v>
      </c>
      <c r="K90" s="41">
        <f>1000000000/4000/PerfPowerST4[[#This Row],[Cons. MT]]</f>
        <v>17.0151366655777</v>
      </c>
      <c r="L90" s="41">
        <f>1000000000/5000/PerfPowerST4[[#This Row],[Cons. MT]]</f>
        <v>13.612109332462159</v>
      </c>
      <c r="M90" s="41">
        <f>1000000000/6000/PerfPowerST4[[#This Row],[Cons. MT]]</f>
        <v>11.343424443718465</v>
      </c>
      <c r="N90" s="41">
        <f>1000000000/7000/PerfPowerST4[[#This Row],[Cons. MT]]</f>
        <v>9.7229352374729707</v>
      </c>
      <c r="O90" s="41">
        <f>1000000000/8000/PerfPowerST4[[#This Row],[Cons. MT]]</f>
        <v>8.5075683327888498</v>
      </c>
      <c r="P90" s="41">
        <f>1000000000/9000/PerfPowerST4[[#This Row],[Cons. MT]]</f>
        <v>7.5622829624789771</v>
      </c>
      <c r="Q90" s="41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  <c r="G91" s="41" t="e">
        <f>1000000000/500/PerfPowerST4[[#This Row],[Cons. MT]]</f>
        <v>#N/A</v>
      </c>
      <c r="H91" s="41" t="e">
        <f>1000000000/1000/PerfPowerST4[[#This Row],[Cons. MT]]</f>
        <v>#N/A</v>
      </c>
      <c r="I91" s="41" t="e">
        <f>1000000000/2000/PerfPowerST4[[#This Row],[Cons. MT]]</f>
        <v>#N/A</v>
      </c>
      <c r="J91" s="41" t="e">
        <f>1000000000/3000/PerfPowerST4[[#This Row],[Cons. MT]]</f>
        <v>#N/A</v>
      </c>
      <c r="K91" s="41" t="e">
        <f>1000000000/4000/PerfPowerST4[[#This Row],[Cons. MT]]</f>
        <v>#N/A</v>
      </c>
      <c r="L91" s="41" t="e">
        <f>1000000000/5000/PerfPowerST4[[#This Row],[Cons. MT]]</f>
        <v>#N/A</v>
      </c>
      <c r="M91" s="41" t="e">
        <f>1000000000/6000/PerfPowerST4[[#This Row],[Cons. MT]]</f>
        <v>#N/A</v>
      </c>
      <c r="N91" s="41" t="e">
        <f>1000000000/7000/PerfPowerST4[[#This Row],[Cons. MT]]</f>
        <v>#N/A</v>
      </c>
      <c r="O91" s="41" t="e">
        <f>1000000000/8000/PerfPowerST4[[#This Row],[Cons. MT]]</f>
        <v>#N/A</v>
      </c>
      <c r="P91" s="41" t="e">
        <f>1000000000/9000/PerfPowerST4[[#This Row],[Cons. MT]]</f>
        <v>#N/A</v>
      </c>
      <c r="Q91" s="41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  <c r="G92" s="41" t="e">
        <f>1000000000/500/PerfPowerST4[[#This Row],[Cons. MT]]</f>
        <v>#N/A</v>
      </c>
      <c r="H92" s="41" t="e">
        <f>1000000000/1000/PerfPowerST4[[#This Row],[Cons. MT]]</f>
        <v>#N/A</v>
      </c>
      <c r="I92" s="41" t="e">
        <f>1000000000/2000/PerfPowerST4[[#This Row],[Cons. MT]]</f>
        <v>#N/A</v>
      </c>
      <c r="J92" s="41" t="e">
        <f>1000000000/3000/PerfPowerST4[[#This Row],[Cons. MT]]</f>
        <v>#N/A</v>
      </c>
      <c r="K92" s="41" t="e">
        <f>1000000000/4000/PerfPowerST4[[#This Row],[Cons. MT]]</f>
        <v>#N/A</v>
      </c>
      <c r="L92" s="41" t="e">
        <f>1000000000/5000/PerfPowerST4[[#This Row],[Cons. MT]]</f>
        <v>#N/A</v>
      </c>
      <c r="M92" s="41" t="e">
        <f>1000000000/6000/PerfPowerST4[[#This Row],[Cons. MT]]</f>
        <v>#N/A</v>
      </c>
      <c r="N92" s="41" t="e">
        <f>1000000000/7000/PerfPowerST4[[#This Row],[Cons. MT]]</f>
        <v>#N/A</v>
      </c>
      <c r="O92" s="41" t="e">
        <f>1000000000/8000/PerfPowerST4[[#This Row],[Cons. MT]]</f>
        <v>#N/A</v>
      </c>
      <c r="P92" s="41" t="e">
        <f>1000000000/9000/PerfPowerST4[[#This Row],[Cons. MT]]</f>
        <v>#N/A</v>
      </c>
      <c r="Q92" s="41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  <c r="G93" s="41">
        <f>1000000000/500/PerfPowerST4[[#This Row],[Cons. MT]]</f>
        <v>379.21880925293897</v>
      </c>
      <c r="H93" s="41">
        <f>1000000000/1000/PerfPowerST4[[#This Row],[Cons. MT]]</f>
        <v>189.60940462646948</v>
      </c>
      <c r="I93" s="41">
        <f>1000000000/2000/PerfPowerST4[[#This Row],[Cons. MT]]</f>
        <v>94.804702313234742</v>
      </c>
      <c r="J93" s="41">
        <f>1000000000/3000/PerfPowerST4[[#This Row],[Cons. MT]]</f>
        <v>63.203134875489823</v>
      </c>
      <c r="K93" s="41">
        <f>1000000000/4000/PerfPowerST4[[#This Row],[Cons. MT]]</f>
        <v>47.402351156617371</v>
      </c>
      <c r="L93" s="41">
        <f>1000000000/5000/PerfPowerST4[[#This Row],[Cons. MT]]</f>
        <v>37.921880925293891</v>
      </c>
      <c r="M93" s="41">
        <f>1000000000/6000/PerfPowerST4[[#This Row],[Cons. MT]]</f>
        <v>31.601567437744912</v>
      </c>
      <c r="N93" s="41">
        <f>1000000000/7000/PerfPowerST4[[#This Row],[Cons. MT]]</f>
        <v>27.087057803781356</v>
      </c>
      <c r="O93" s="41">
        <f>1000000000/8000/PerfPowerST4[[#This Row],[Cons. MT]]</f>
        <v>23.701175578308685</v>
      </c>
      <c r="P93" s="41">
        <f>1000000000/9000/PerfPowerST4[[#This Row],[Cons. MT]]</f>
        <v>21.067711625163273</v>
      </c>
      <c r="Q93" s="41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  <c r="G94" s="41">
        <f>1000000000/500/PerfPowerST4[[#This Row],[Cons. MT]]</f>
        <v>121.31505519835011</v>
      </c>
      <c r="H94" s="41">
        <f>1000000000/1000/PerfPowerST4[[#This Row],[Cons. MT]]</f>
        <v>60.657527599175054</v>
      </c>
      <c r="I94" s="41">
        <f>1000000000/2000/PerfPowerST4[[#This Row],[Cons. MT]]</f>
        <v>30.328763799587527</v>
      </c>
      <c r="J94" s="41">
        <f>1000000000/3000/PerfPowerST4[[#This Row],[Cons. MT]]</f>
        <v>20.219175866391684</v>
      </c>
      <c r="K94" s="41">
        <f>1000000000/4000/PerfPowerST4[[#This Row],[Cons. MT]]</f>
        <v>15.164381899793764</v>
      </c>
      <c r="L94" s="41">
        <f>1000000000/5000/PerfPowerST4[[#This Row],[Cons. MT]]</f>
        <v>12.131505519835011</v>
      </c>
      <c r="M94" s="41">
        <f>1000000000/6000/PerfPowerST4[[#This Row],[Cons. MT]]</f>
        <v>10.109587933195842</v>
      </c>
      <c r="N94" s="41">
        <f>1000000000/7000/PerfPowerST4[[#This Row],[Cons. MT]]</f>
        <v>8.6653610855964374</v>
      </c>
      <c r="O94" s="41">
        <f>1000000000/8000/PerfPowerST4[[#This Row],[Cons. MT]]</f>
        <v>7.5821909498968818</v>
      </c>
      <c r="P94" s="41">
        <f>1000000000/9000/PerfPowerST4[[#This Row],[Cons. MT]]</f>
        <v>6.7397252887972288</v>
      </c>
      <c r="Q94" s="41">
        <f>1000000000/10000/PerfPowerST4[[#This Row],[Cons. MT]]</f>
        <v>6.0657527599175056</v>
      </c>
    </row>
    <row r="95" spans="2:17" x14ac:dyDescent="0.3">
      <c r="B95" s="31">
        <f>IFERROR(GeneralTable[[#This Row],[Ref.]],NA())</f>
        <v>92</v>
      </c>
      <c r="C95" s="17" t="str">
        <f>IFERROR(IF(GeneralTable[[#This Row],[Exclude From Chart]]="X",NA(),GeneralTable[[#This Row],[CPU]]&amp; " [" &amp; GeneralTable[[#This Row],[Ref.]] &amp; "]"),NA())</f>
        <v>R9 5950X (Vermeer) [92]</v>
      </c>
      <c r="D95" s="21" t="s">
        <v>40</v>
      </c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  <c r="G95" s="41" t="e">
        <f>1000000000/500/PerfPowerST4[[#This Row],[Cons. MT]]</f>
        <v>#N/A</v>
      </c>
      <c r="H95" s="41" t="e">
        <f>1000000000/1000/PerfPowerST4[[#This Row],[Cons. MT]]</f>
        <v>#N/A</v>
      </c>
      <c r="I95" s="41" t="e">
        <f>1000000000/2000/PerfPowerST4[[#This Row],[Cons. MT]]</f>
        <v>#N/A</v>
      </c>
      <c r="J95" s="41" t="e">
        <f>1000000000/3000/PerfPowerST4[[#This Row],[Cons. MT]]</f>
        <v>#N/A</v>
      </c>
      <c r="K95" s="41" t="e">
        <f>1000000000/4000/PerfPowerST4[[#This Row],[Cons. MT]]</f>
        <v>#N/A</v>
      </c>
      <c r="L95" s="41" t="e">
        <f>1000000000/5000/PerfPowerST4[[#This Row],[Cons. MT]]</f>
        <v>#N/A</v>
      </c>
      <c r="M95" s="41" t="e">
        <f>1000000000/6000/PerfPowerST4[[#This Row],[Cons. MT]]</f>
        <v>#N/A</v>
      </c>
      <c r="N95" s="41" t="e">
        <f>1000000000/7000/PerfPowerST4[[#This Row],[Cons. MT]]</f>
        <v>#N/A</v>
      </c>
      <c r="O95" s="41" t="e">
        <f>1000000000/8000/PerfPowerST4[[#This Row],[Cons. MT]]</f>
        <v>#N/A</v>
      </c>
      <c r="P95" s="41" t="e">
        <f>1000000000/9000/PerfPowerST4[[#This Row],[Cons. MT]]</f>
        <v>#N/A</v>
      </c>
      <c r="Q95" s="41" t="e">
        <f>1000000000/10000/PerfPowerST4[[#This Row],[Cons. MT]]</f>
        <v>#N/A</v>
      </c>
    </row>
    <row r="96" spans="2:17" x14ac:dyDescent="0.3">
      <c r="B96" s="31">
        <f>IFERROR(GeneralTable[[#This Row],[Ref.]],NA())</f>
        <v>93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  <c r="G96" s="41" t="e">
        <f>1000000000/500/PerfPowerST4[[#This Row],[Cons. MT]]</f>
        <v>#N/A</v>
      </c>
      <c r="H96" s="41" t="e">
        <f>1000000000/1000/PerfPowerST4[[#This Row],[Cons. MT]]</f>
        <v>#N/A</v>
      </c>
      <c r="I96" s="41" t="e">
        <f>1000000000/2000/PerfPowerST4[[#This Row],[Cons. MT]]</f>
        <v>#N/A</v>
      </c>
      <c r="J96" s="41" t="e">
        <f>1000000000/3000/PerfPowerST4[[#This Row],[Cons. MT]]</f>
        <v>#N/A</v>
      </c>
      <c r="K96" s="41" t="e">
        <f>1000000000/4000/PerfPowerST4[[#This Row],[Cons. MT]]</f>
        <v>#N/A</v>
      </c>
      <c r="L96" s="41" t="e">
        <f>1000000000/5000/PerfPowerST4[[#This Row],[Cons. MT]]</f>
        <v>#N/A</v>
      </c>
      <c r="M96" s="41" t="e">
        <f>1000000000/6000/PerfPowerST4[[#This Row],[Cons. MT]]</f>
        <v>#N/A</v>
      </c>
      <c r="N96" s="41" t="e">
        <f>1000000000/7000/PerfPowerST4[[#This Row],[Cons. MT]]</f>
        <v>#N/A</v>
      </c>
      <c r="O96" s="41" t="e">
        <f>1000000000/8000/PerfPowerST4[[#This Row],[Cons. MT]]</f>
        <v>#N/A</v>
      </c>
      <c r="P96" s="41" t="e">
        <f>1000000000/9000/PerfPowerST4[[#This Row],[Cons. MT]]</f>
        <v>#N/A</v>
      </c>
      <c r="Q96" s="41" t="e">
        <f>1000000000/10000/PerfPowerST4[[#This Row],[Cons. MT]]</f>
        <v>#N/A</v>
      </c>
    </row>
    <row r="97" spans="2:17" x14ac:dyDescent="0.3">
      <c r="B97" s="31">
        <f>IFERROR(GeneralTable[[#This Row],[Ref.]],NA())</f>
        <v>94</v>
      </c>
      <c r="C97" s="21" t="str">
        <f>IFERROR(IF(GeneralTable[[#This Row],[Exclude From Chart]]="X",NA(),GeneralTable[[#This Row],[CPU]]&amp; " [" &amp; GeneralTable[[#This Row],[Ref.]] &amp; "]"),NA())</f>
        <v>Apple M1 [94]</v>
      </c>
      <c r="D97" s="21"/>
      <c r="E97" s="22">
        <f>IFERROR(IF(OR(GeneralTable[[#This Row],[Exclude From Chart]]="X",PerfPowerST4[[#This Row],[ExcludeHere]]="X"),NA(),GeneralTable[[#This Row],[Cons. MT]]),NA())</f>
        <v>1669.5</v>
      </c>
      <c r="F97" s="23">
        <f>IFERROR(IF(OR(GeneralTable[[#This Row],[Exclude From Chart]]="X",PerfPowerST4[[#This Row],[ExcludeHere]]="X"),NA(),GeneralTable[[#This Row],[Dur. MT]]),NA())</f>
        <v>111.3</v>
      </c>
      <c r="G97" s="41">
        <f>1000000000/500/PerfPowerST4[[#This Row],[Cons. MT]]</f>
        <v>1197.9634621144055</v>
      </c>
      <c r="H97" s="41">
        <f>1000000000/1000/PerfPowerST4[[#This Row],[Cons. MT]]</f>
        <v>598.98173105720275</v>
      </c>
      <c r="I97" s="41">
        <f>1000000000/2000/PerfPowerST4[[#This Row],[Cons. MT]]</f>
        <v>299.49086552860138</v>
      </c>
      <c r="J97" s="41">
        <f>1000000000/3000/PerfPowerST4[[#This Row],[Cons. MT]]</f>
        <v>199.66057701906757</v>
      </c>
      <c r="K97" s="41">
        <f>1000000000/4000/PerfPowerST4[[#This Row],[Cons. MT]]</f>
        <v>149.74543276430069</v>
      </c>
      <c r="L97" s="41">
        <f>1000000000/5000/PerfPowerST4[[#This Row],[Cons. MT]]</f>
        <v>119.79634621144055</v>
      </c>
      <c r="M97" s="41">
        <f>1000000000/6000/PerfPowerST4[[#This Row],[Cons. MT]]</f>
        <v>99.830288509533787</v>
      </c>
      <c r="N97" s="41">
        <f>1000000000/7000/PerfPowerST4[[#This Row],[Cons. MT]]</f>
        <v>85.56881872245755</v>
      </c>
      <c r="O97" s="41">
        <f>1000000000/8000/PerfPowerST4[[#This Row],[Cons. MT]]</f>
        <v>74.872716382150344</v>
      </c>
      <c r="P97" s="41">
        <f>1000000000/9000/PerfPowerST4[[#This Row],[Cons. MT]]</f>
        <v>66.553525673022534</v>
      </c>
      <c r="Q97" s="41">
        <f>1000000000/10000/PerfPowerST4[[#This Row],[Cons. MT]]</f>
        <v>59.898173105720275</v>
      </c>
    </row>
    <row r="98" spans="2:17" x14ac:dyDescent="0.3">
      <c r="B98" s="31">
        <f>IFERROR(GeneralTable[[#This Row],[Ref.]],NA())</f>
        <v>95</v>
      </c>
      <c r="C98" s="21" t="str">
        <f>IFERROR(IF(GeneralTable[[#This Row],[Exclude From Chart]]="X",NA(),GeneralTable[[#This Row],[CPU]]&amp; " [" &amp; GeneralTable[[#This Row],[Ref.]] &amp; "]"),NA())</f>
        <v>i7 11800H (TigerLake-8C) [95]</v>
      </c>
      <c r="D98" s="21"/>
      <c r="E98" s="22">
        <f>IFERROR(IF(OR(GeneralTable[[#This Row],[Exclude From Chart]]="X",PerfPowerST4[[#This Row],[ExcludeHere]]="X"),NA(),GeneralTable[[#This Row],[Cons. MT]]),NA())</f>
        <v>4800.7988888888895</v>
      </c>
      <c r="F98" s="23">
        <f>IFERROR(IF(OR(GeneralTable[[#This Row],[Exclude From Chart]]="X",PerfPowerST4[[#This Row],[ExcludeHere]]="X"),NA(),GeneralTable[[#This Row],[Dur. MT]]),NA())</f>
        <v>74.934444444444438</v>
      </c>
      <c r="G98" s="41">
        <f>1000000000/500/PerfPowerST4[[#This Row],[Cons. MT]]</f>
        <v>416.59733021286496</v>
      </c>
      <c r="H98" s="41">
        <f>1000000000/1000/PerfPowerST4[[#This Row],[Cons. MT]]</f>
        <v>208.29866510643248</v>
      </c>
      <c r="I98" s="41">
        <f>1000000000/2000/PerfPowerST4[[#This Row],[Cons. MT]]</f>
        <v>104.14933255321624</v>
      </c>
      <c r="J98" s="41">
        <f>1000000000/3000/PerfPowerST4[[#This Row],[Cons. MT]]</f>
        <v>69.432888368810822</v>
      </c>
      <c r="K98" s="41">
        <f>1000000000/4000/PerfPowerST4[[#This Row],[Cons. MT]]</f>
        <v>52.07466627660812</v>
      </c>
      <c r="L98" s="41">
        <f>1000000000/5000/PerfPowerST4[[#This Row],[Cons. MT]]</f>
        <v>41.659733021286499</v>
      </c>
      <c r="M98" s="41">
        <f>1000000000/6000/PerfPowerST4[[#This Row],[Cons. MT]]</f>
        <v>34.716444184405411</v>
      </c>
      <c r="N98" s="41">
        <f>1000000000/7000/PerfPowerST4[[#This Row],[Cons. MT]]</f>
        <v>29.756952158061786</v>
      </c>
      <c r="O98" s="41">
        <f>1000000000/8000/PerfPowerST4[[#This Row],[Cons. MT]]</f>
        <v>26.03733313830406</v>
      </c>
      <c r="P98" s="41">
        <f>1000000000/9000/PerfPowerST4[[#This Row],[Cons. MT]]</f>
        <v>23.144296122936943</v>
      </c>
      <c r="Q98" s="41">
        <f>1000000000/10000/PerfPowerST4[[#This Row],[Cons. MT]]</f>
        <v>20.829866510643249</v>
      </c>
    </row>
    <row r="99" spans="2:17" x14ac:dyDescent="0.3">
      <c r="B99" s="31">
        <f>IFERROR(GeneralTable[[#This Row],[Ref.]],NA())</f>
        <v>96</v>
      </c>
      <c r="C99" s="21" t="str">
        <f>IFERROR(IF(GeneralTable[[#This Row],[Exclude From Chart]]="X",NA(),GeneralTable[[#This Row],[CPU]]&amp; " [" &amp; GeneralTable[[#This Row],[Ref.]] &amp; "]"),NA())</f>
        <v>R5 5600G (Cezanne) [96]</v>
      </c>
      <c r="D99" s="21"/>
      <c r="E99" s="22">
        <f>IFERROR(IF(OR(GeneralTable[[#This Row],[Exclude From Chart]]="X",PerfPowerST4[[#This Row],[ExcludeHere]]="X"),NA(),GeneralTable[[#This Row],[Cons. MT]]),NA())</f>
        <v>5441</v>
      </c>
      <c r="F99" s="23">
        <f>IFERROR(IF(OR(GeneralTable[[#This Row],[Exclude From Chart]]="X",PerfPowerST4[[#This Row],[ExcludeHere]]="X"),NA(),GeneralTable[[#This Row],[Dur. MT]]),NA())</f>
        <v>82.56</v>
      </c>
      <c r="G99" s="41">
        <f>1000000000/500/PerfPowerST4[[#This Row],[Cons. MT]]</f>
        <v>367.5794890645102</v>
      </c>
      <c r="H99" s="41">
        <f>1000000000/1000/PerfPowerST4[[#This Row],[Cons. MT]]</f>
        <v>183.7897445322551</v>
      </c>
      <c r="I99" s="41">
        <f>1000000000/2000/PerfPowerST4[[#This Row],[Cons. MT]]</f>
        <v>91.89487226612755</v>
      </c>
      <c r="J99" s="41">
        <f>1000000000/3000/PerfPowerST4[[#This Row],[Cons. MT]]</f>
        <v>61.263248177418362</v>
      </c>
      <c r="K99" s="41">
        <f>1000000000/4000/PerfPowerST4[[#This Row],[Cons. MT]]</f>
        <v>45.947436133063775</v>
      </c>
      <c r="L99" s="41">
        <f>1000000000/5000/PerfPowerST4[[#This Row],[Cons. MT]]</f>
        <v>36.75794890645102</v>
      </c>
      <c r="M99" s="41">
        <f>1000000000/6000/PerfPowerST4[[#This Row],[Cons. MT]]</f>
        <v>30.631624088709181</v>
      </c>
      <c r="N99" s="41">
        <f>1000000000/7000/PerfPowerST4[[#This Row],[Cons. MT]]</f>
        <v>26.25567779032216</v>
      </c>
      <c r="O99" s="41">
        <f>1000000000/8000/PerfPowerST4[[#This Row],[Cons. MT]]</f>
        <v>22.973718066531887</v>
      </c>
      <c r="P99" s="41">
        <f>1000000000/9000/PerfPowerST4[[#This Row],[Cons. MT]]</f>
        <v>20.421082725806123</v>
      </c>
      <c r="Q99" s="41">
        <f>1000000000/10000/PerfPowerST4[[#This Row],[Cons. MT]]</f>
        <v>18.37897445322551</v>
      </c>
    </row>
    <row r="100" spans="2:17" x14ac:dyDescent="0.3">
      <c r="B100" s="31">
        <f>IFERROR(GeneralTable[[#This Row],[Ref.]],NA())</f>
        <v>97</v>
      </c>
      <c r="C100" s="21" t="str">
        <f>IFERROR(IF(GeneralTable[[#This Row],[Exclude From Chart]]="X",NA(),GeneralTable[[#This Row],[CPU]]&amp; " [" &amp; GeneralTable[[#This Row],[Ref.]] &amp; "]"),NA())</f>
        <v>Apple M1 Max [97]</v>
      </c>
      <c r="D100" s="21"/>
      <c r="E100" s="22">
        <f>IFERROR(IF(OR(GeneralTable[[#This Row],[Exclude From Chart]]="X",PerfPowerST4[[#This Row],[ExcludeHere]]="X"),NA(),GeneralTable[[#This Row],[Cons. MT]]),NA())</f>
        <v>2431</v>
      </c>
      <c r="F100" s="23">
        <f>IFERROR(IF(OR(GeneralTable[[#This Row],[Exclude From Chart]]="X",PerfPowerST4[[#This Row],[ExcludeHere]]="X"),NA(),GeneralTable[[#This Row],[Dur. MT]]),NA())</f>
        <v>71.5</v>
      </c>
      <c r="G100" s="41">
        <f>1000000000/500/PerfPowerST4[[#This Row],[Cons. MT]]</f>
        <v>822.7067050596462</v>
      </c>
      <c r="H100" s="41">
        <f>1000000000/1000/PerfPowerST4[[#This Row],[Cons. MT]]</f>
        <v>411.3533525298231</v>
      </c>
      <c r="I100" s="41">
        <f>1000000000/2000/PerfPowerST4[[#This Row],[Cons. MT]]</f>
        <v>205.67667626491155</v>
      </c>
      <c r="J100" s="41">
        <f>1000000000/3000/PerfPowerST4[[#This Row],[Cons. MT]]</f>
        <v>137.1177841766077</v>
      </c>
      <c r="K100" s="41">
        <f>1000000000/4000/PerfPowerST4[[#This Row],[Cons. MT]]</f>
        <v>102.83833813245577</v>
      </c>
      <c r="L100" s="41">
        <f>1000000000/5000/PerfPowerST4[[#This Row],[Cons. MT]]</f>
        <v>82.270670505964617</v>
      </c>
      <c r="M100" s="41">
        <f>1000000000/6000/PerfPowerST4[[#This Row],[Cons. MT]]</f>
        <v>68.55889208830385</v>
      </c>
      <c r="N100" s="41">
        <f>1000000000/7000/PerfPowerST4[[#This Row],[Cons. MT]]</f>
        <v>58.764764647117595</v>
      </c>
      <c r="O100" s="41">
        <f>1000000000/8000/PerfPowerST4[[#This Row],[Cons. MT]]</f>
        <v>51.419169066227887</v>
      </c>
      <c r="P100" s="41">
        <f>1000000000/9000/PerfPowerST4[[#This Row],[Cons. MT]]</f>
        <v>45.705928058869233</v>
      </c>
      <c r="Q100" s="41">
        <f>1000000000/10000/PerfPowerST4[[#This Row],[Cons. MT]]</f>
        <v>41.135335252982308</v>
      </c>
    </row>
    <row r="101" spans="2:17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Chart]]="X",PerfPowerST4[[#This Row],[ExcludeHere]]="X"),NA(),GeneralTable[[#This Row],[Cons. MT]]),NA())</f>
        <v>#N/A</v>
      </c>
      <c r="F101" s="23" t="e">
        <f>IFERROR(IF(OR(GeneralTable[[#This Row],[Exclude From Chart]]="X",PerfPowerST4[[#This Row],[ExcludeHere]]="X"),NA(),GeneralTable[[#This Row],[Dur. MT]]),NA())</f>
        <v>#N/A</v>
      </c>
      <c r="G101" s="41" t="e">
        <f>1000000000/500/PerfPowerST4[[#This Row],[Cons. MT]]</f>
        <v>#N/A</v>
      </c>
      <c r="H101" s="41" t="e">
        <f>1000000000/1000/PerfPowerST4[[#This Row],[Cons. MT]]</f>
        <v>#N/A</v>
      </c>
      <c r="I101" s="41" t="e">
        <f>1000000000/2000/PerfPowerST4[[#This Row],[Cons. MT]]</f>
        <v>#N/A</v>
      </c>
      <c r="J101" s="41" t="e">
        <f>1000000000/3000/PerfPowerST4[[#This Row],[Cons. MT]]</f>
        <v>#N/A</v>
      </c>
      <c r="K101" s="41" t="e">
        <f>1000000000/4000/PerfPowerST4[[#This Row],[Cons. MT]]</f>
        <v>#N/A</v>
      </c>
      <c r="L101" s="41" t="e">
        <f>1000000000/5000/PerfPowerST4[[#This Row],[Cons. MT]]</f>
        <v>#N/A</v>
      </c>
      <c r="M101" s="41" t="e">
        <f>1000000000/6000/PerfPowerST4[[#This Row],[Cons. MT]]</f>
        <v>#N/A</v>
      </c>
      <c r="N101" s="41" t="e">
        <f>1000000000/7000/PerfPowerST4[[#This Row],[Cons. MT]]</f>
        <v>#N/A</v>
      </c>
      <c r="O101" s="41" t="e">
        <f>1000000000/8000/PerfPowerST4[[#This Row],[Cons. MT]]</f>
        <v>#N/A</v>
      </c>
      <c r="P101" s="41" t="e">
        <f>1000000000/9000/PerfPowerST4[[#This Row],[Cons. MT]]</f>
        <v>#N/A</v>
      </c>
      <c r="Q101" s="41" t="e">
        <f>1000000000/10000/PerfPowerST4[[#This Row],[Cons. MT]]</f>
        <v>#N/A</v>
      </c>
    </row>
    <row r="102" spans="2:17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  <c r="G102" s="41" t="e">
        <f>1000000000/500/PerfPowerST4[[#This Row],[Cons. MT]]</f>
        <v>#N/A</v>
      </c>
      <c r="H102" s="41" t="e">
        <f>1000000000/1000/PerfPowerST4[[#This Row],[Cons. MT]]</f>
        <v>#N/A</v>
      </c>
      <c r="I102" s="41" t="e">
        <f>1000000000/2000/PerfPowerST4[[#This Row],[Cons. MT]]</f>
        <v>#N/A</v>
      </c>
      <c r="J102" s="41" t="e">
        <f>1000000000/3000/PerfPowerST4[[#This Row],[Cons. MT]]</f>
        <v>#N/A</v>
      </c>
      <c r="K102" s="41" t="e">
        <f>1000000000/4000/PerfPowerST4[[#This Row],[Cons. MT]]</f>
        <v>#N/A</v>
      </c>
      <c r="L102" s="41" t="e">
        <f>1000000000/5000/PerfPowerST4[[#This Row],[Cons. MT]]</f>
        <v>#N/A</v>
      </c>
      <c r="M102" s="41" t="e">
        <f>1000000000/6000/PerfPowerST4[[#This Row],[Cons. MT]]</f>
        <v>#N/A</v>
      </c>
      <c r="N102" s="41" t="e">
        <f>1000000000/7000/PerfPowerST4[[#This Row],[Cons. MT]]</f>
        <v>#N/A</v>
      </c>
      <c r="O102" s="41" t="e">
        <f>1000000000/8000/PerfPowerST4[[#This Row],[Cons. MT]]</f>
        <v>#N/A</v>
      </c>
      <c r="P102" s="41" t="e">
        <f>1000000000/9000/PerfPowerST4[[#This Row],[Cons. MT]]</f>
        <v>#N/A</v>
      </c>
      <c r="Q102" s="41" t="e">
        <f>1000000000/10000/PerfPowerST4[[#This Row],[Cons. MT]]</f>
        <v>#N/A</v>
      </c>
    </row>
    <row r="103" spans="2:17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Chart]]="X",PerfPowerST4[[#This Row],[ExcludeHere]]="X"),NA(),GeneralTable[[#This Row],[Cons. MT]]),NA())</f>
        <v>#N/A</v>
      </c>
      <c r="F103" s="23" t="e">
        <f>IFERROR(IF(OR(GeneralTable[[#This Row],[Exclude From Chart]]="X",PerfPowerST4[[#This Row],[ExcludeHere]]="X"),NA(),GeneralTable[[#This Row],[Dur. MT]]),NA())</f>
        <v>#N/A</v>
      </c>
      <c r="G103" s="41" t="e">
        <f>1000000000/500/PerfPowerST4[[#This Row],[Cons. MT]]</f>
        <v>#N/A</v>
      </c>
      <c r="H103" s="41" t="e">
        <f>1000000000/1000/PerfPowerST4[[#This Row],[Cons. MT]]</f>
        <v>#N/A</v>
      </c>
      <c r="I103" s="41" t="e">
        <f>1000000000/2000/PerfPowerST4[[#This Row],[Cons. MT]]</f>
        <v>#N/A</v>
      </c>
      <c r="J103" s="41" t="e">
        <f>1000000000/3000/PerfPowerST4[[#This Row],[Cons. MT]]</f>
        <v>#N/A</v>
      </c>
      <c r="K103" s="41" t="e">
        <f>1000000000/4000/PerfPowerST4[[#This Row],[Cons. MT]]</f>
        <v>#N/A</v>
      </c>
      <c r="L103" s="41" t="e">
        <f>1000000000/5000/PerfPowerST4[[#This Row],[Cons. MT]]</f>
        <v>#N/A</v>
      </c>
      <c r="M103" s="41" t="e">
        <f>1000000000/6000/PerfPowerST4[[#This Row],[Cons. MT]]</f>
        <v>#N/A</v>
      </c>
      <c r="N103" s="41" t="e">
        <f>1000000000/7000/PerfPowerST4[[#This Row],[Cons. MT]]</f>
        <v>#N/A</v>
      </c>
      <c r="O103" s="41" t="e">
        <f>1000000000/8000/PerfPowerST4[[#This Row],[Cons. MT]]</f>
        <v>#N/A</v>
      </c>
      <c r="P103" s="41" t="e">
        <f>1000000000/9000/PerfPowerST4[[#This Row],[Cons. MT]]</f>
        <v>#N/A</v>
      </c>
      <c r="Q103" s="41" t="e">
        <f>1000000000/10000/PerfPowerST4[[#This Row],[Cons. MT]]</f>
        <v>#N/A</v>
      </c>
    </row>
    <row r="104" spans="2:17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  <c r="G104" s="41" t="e">
        <f>1000000000/500/PerfPowerST4[[#This Row],[Cons. MT]]</f>
        <v>#N/A</v>
      </c>
      <c r="H104" s="41" t="e">
        <f>1000000000/1000/PerfPowerST4[[#This Row],[Cons. MT]]</f>
        <v>#N/A</v>
      </c>
      <c r="I104" s="41" t="e">
        <f>1000000000/2000/PerfPowerST4[[#This Row],[Cons. MT]]</f>
        <v>#N/A</v>
      </c>
      <c r="J104" s="41" t="e">
        <f>1000000000/3000/PerfPowerST4[[#This Row],[Cons. MT]]</f>
        <v>#N/A</v>
      </c>
      <c r="K104" s="41" t="e">
        <f>1000000000/4000/PerfPowerST4[[#This Row],[Cons. MT]]</f>
        <v>#N/A</v>
      </c>
      <c r="L104" s="41" t="e">
        <f>1000000000/5000/PerfPowerST4[[#This Row],[Cons. MT]]</f>
        <v>#N/A</v>
      </c>
      <c r="M104" s="41" t="e">
        <f>1000000000/6000/PerfPowerST4[[#This Row],[Cons. MT]]</f>
        <v>#N/A</v>
      </c>
      <c r="N104" s="41" t="e">
        <f>1000000000/7000/PerfPowerST4[[#This Row],[Cons. MT]]</f>
        <v>#N/A</v>
      </c>
      <c r="O104" s="41" t="e">
        <f>1000000000/8000/PerfPowerST4[[#This Row],[Cons. MT]]</f>
        <v>#N/A</v>
      </c>
      <c r="P104" s="41" t="e">
        <f>1000000000/9000/PerfPowerST4[[#This Row],[Cons. MT]]</f>
        <v>#N/A</v>
      </c>
      <c r="Q104" s="41" t="e">
        <f>1000000000/10000/PerfPowerST4[[#This Row],[Cons. MT]]</f>
        <v>#N/A</v>
      </c>
    </row>
    <row r="105" spans="2:17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  <c r="G105" s="41" t="e">
        <f>1000000000/500/PerfPowerST4[[#This Row],[Cons. MT]]</f>
        <v>#N/A</v>
      </c>
      <c r="H105" s="41" t="e">
        <f>1000000000/1000/PerfPowerST4[[#This Row],[Cons. MT]]</f>
        <v>#N/A</v>
      </c>
      <c r="I105" s="41" t="e">
        <f>1000000000/2000/PerfPowerST4[[#This Row],[Cons. MT]]</f>
        <v>#N/A</v>
      </c>
      <c r="J105" s="41" t="e">
        <f>1000000000/3000/PerfPowerST4[[#This Row],[Cons. MT]]</f>
        <v>#N/A</v>
      </c>
      <c r="K105" s="41" t="e">
        <f>1000000000/4000/PerfPowerST4[[#This Row],[Cons. MT]]</f>
        <v>#N/A</v>
      </c>
      <c r="L105" s="41" t="e">
        <f>1000000000/5000/PerfPowerST4[[#This Row],[Cons. MT]]</f>
        <v>#N/A</v>
      </c>
      <c r="M105" s="41" t="e">
        <f>1000000000/6000/PerfPowerST4[[#This Row],[Cons. MT]]</f>
        <v>#N/A</v>
      </c>
      <c r="N105" s="41" t="e">
        <f>1000000000/7000/PerfPowerST4[[#This Row],[Cons. MT]]</f>
        <v>#N/A</v>
      </c>
      <c r="O105" s="41" t="e">
        <f>1000000000/8000/PerfPowerST4[[#This Row],[Cons. MT]]</f>
        <v>#N/A</v>
      </c>
      <c r="P105" s="41" t="e">
        <f>1000000000/9000/PerfPowerST4[[#This Row],[Cons. MT]]</f>
        <v>#N/A</v>
      </c>
      <c r="Q105" s="41" t="e">
        <f>1000000000/10000/PerfPowerST4[[#This Row],[Cons. MT]]</f>
        <v>#N/A</v>
      </c>
    </row>
    <row r="106" spans="2:17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Chart]]="X",PerfPowerST4[[#This Row],[ExcludeHere]]="X"),NA(),GeneralTable[[#This Row],[Cons. MT]]),NA())</f>
        <v>#N/A</v>
      </c>
      <c r="F106" s="23" t="e">
        <f>IFERROR(IF(OR(GeneralTable[[#This Row],[Exclude From Chart]]="X",PerfPowerST4[[#This Row],[ExcludeHere]]="X"),NA(),GeneralTable[[#This Row],[Dur. MT]]),NA())</f>
        <v>#N/A</v>
      </c>
      <c r="G106" s="41" t="e">
        <f>1000000000/500/PerfPowerST4[[#This Row],[Cons. MT]]</f>
        <v>#N/A</v>
      </c>
      <c r="H106" s="41" t="e">
        <f>1000000000/1000/PerfPowerST4[[#This Row],[Cons. MT]]</f>
        <v>#N/A</v>
      </c>
      <c r="I106" s="41" t="e">
        <f>1000000000/2000/PerfPowerST4[[#This Row],[Cons. MT]]</f>
        <v>#N/A</v>
      </c>
      <c r="J106" s="41" t="e">
        <f>1000000000/3000/PerfPowerST4[[#This Row],[Cons. MT]]</f>
        <v>#N/A</v>
      </c>
      <c r="K106" s="41" t="e">
        <f>1000000000/4000/PerfPowerST4[[#This Row],[Cons. MT]]</f>
        <v>#N/A</v>
      </c>
      <c r="L106" s="41" t="e">
        <f>1000000000/5000/PerfPowerST4[[#This Row],[Cons. MT]]</f>
        <v>#N/A</v>
      </c>
      <c r="M106" s="41" t="e">
        <f>1000000000/6000/PerfPowerST4[[#This Row],[Cons. MT]]</f>
        <v>#N/A</v>
      </c>
      <c r="N106" s="41" t="e">
        <f>1000000000/7000/PerfPowerST4[[#This Row],[Cons. MT]]</f>
        <v>#N/A</v>
      </c>
      <c r="O106" s="41" t="e">
        <f>1000000000/8000/PerfPowerST4[[#This Row],[Cons. MT]]</f>
        <v>#N/A</v>
      </c>
      <c r="P106" s="41" t="e">
        <f>1000000000/9000/PerfPowerST4[[#This Row],[Cons. MT]]</f>
        <v>#N/A</v>
      </c>
      <c r="Q106" s="41" t="e">
        <f>1000000000/10000/PerfPowerST4[[#This Row],[Cons. MT]]</f>
        <v>#N/A</v>
      </c>
    </row>
    <row r="107" spans="2:17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  <c r="G107" s="41" t="e">
        <f>1000000000/500/PerfPowerST4[[#This Row],[Cons. MT]]</f>
        <v>#N/A</v>
      </c>
      <c r="H107" s="41" t="e">
        <f>1000000000/1000/PerfPowerST4[[#This Row],[Cons. MT]]</f>
        <v>#N/A</v>
      </c>
      <c r="I107" s="41" t="e">
        <f>1000000000/2000/PerfPowerST4[[#This Row],[Cons. MT]]</f>
        <v>#N/A</v>
      </c>
      <c r="J107" s="41" t="e">
        <f>1000000000/3000/PerfPowerST4[[#This Row],[Cons. MT]]</f>
        <v>#N/A</v>
      </c>
      <c r="K107" s="41" t="e">
        <f>1000000000/4000/PerfPowerST4[[#This Row],[Cons. MT]]</f>
        <v>#N/A</v>
      </c>
      <c r="L107" s="41" t="e">
        <f>1000000000/5000/PerfPowerST4[[#This Row],[Cons. MT]]</f>
        <v>#N/A</v>
      </c>
      <c r="M107" s="41" t="e">
        <f>1000000000/6000/PerfPowerST4[[#This Row],[Cons. MT]]</f>
        <v>#N/A</v>
      </c>
      <c r="N107" s="41" t="e">
        <f>1000000000/7000/PerfPowerST4[[#This Row],[Cons. MT]]</f>
        <v>#N/A</v>
      </c>
      <c r="O107" s="41" t="e">
        <f>1000000000/8000/PerfPowerST4[[#This Row],[Cons. MT]]</f>
        <v>#N/A</v>
      </c>
      <c r="P107" s="41" t="e">
        <f>1000000000/9000/PerfPowerST4[[#This Row],[Cons. MT]]</f>
        <v>#N/A</v>
      </c>
      <c r="Q107" s="41" t="e">
        <f>1000000000/10000/PerfPowerST4[[#This Row],[Cons. MT]]</f>
        <v>#N/A</v>
      </c>
    </row>
    <row r="108" spans="2:17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Chart]]="X",PerfPowerST4[[#This Row],[ExcludeHere]]="X"),NA(),GeneralTable[[#This Row],[Cons. MT]]),NA())</f>
        <v>#N/A</v>
      </c>
      <c r="F108" s="23" t="e">
        <f>IFERROR(IF(OR(GeneralTable[[#This Row],[Exclude From Chart]]="X",PerfPowerST4[[#This Row],[ExcludeHere]]="X"),NA(),GeneralTable[[#This Row],[Dur. MT]]),NA())</f>
        <v>#N/A</v>
      </c>
      <c r="G108" s="41" t="e">
        <f>1000000000/500/PerfPowerST4[[#This Row],[Cons. MT]]</f>
        <v>#N/A</v>
      </c>
      <c r="H108" s="41" t="e">
        <f>1000000000/1000/PerfPowerST4[[#This Row],[Cons. MT]]</f>
        <v>#N/A</v>
      </c>
      <c r="I108" s="41" t="e">
        <f>1000000000/2000/PerfPowerST4[[#This Row],[Cons. MT]]</f>
        <v>#N/A</v>
      </c>
      <c r="J108" s="41" t="e">
        <f>1000000000/3000/PerfPowerST4[[#This Row],[Cons. MT]]</f>
        <v>#N/A</v>
      </c>
      <c r="K108" s="41" t="e">
        <f>1000000000/4000/PerfPowerST4[[#This Row],[Cons. MT]]</f>
        <v>#N/A</v>
      </c>
      <c r="L108" s="41" t="e">
        <f>1000000000/5000/PerfPowerST4[[#This Row],[Cons. MT]]</f>
        <v>#N/A</v>
      </c>
      <c r="M108" s="41" t="e">
        <f>1000000000/6000/PerfPowerST4[[#This Row],[Cons. MT]]</f>
        <v>#N/A</v>
      </c>
      <c r="N108" s="41" t="e">
        <f>1000000000/7000/PerfPowerST4[[#This Row],[Cons. MT]]</f>
        <v>#N/A</v>
      </c>
      <c r="O108" s="41" t="e">
        <f>1000000000/8000/PerfPowerST4[[#This Row],[Cons. MT]]</f>
        <v>#N/A</v>
      </c>
      <c r="P108" s="41" t="e">
        <f>1000000000/9000/PerfPowerST4[[#This Row],[Cons. MT]]</f>
        <v>#N/A</v>
      </c>
      <c r="Q108" s="41" t="e">
        <f>1000000000/10000/PerfPowerST4[[#This Row],[Cons. MT]]</f>
        <v>#N/A</v>
      </c>
    </row>
    <row r="109" spans="2:17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  <c r="G109" s="41" t="e">
        <f>1000000000/500/PerfPowerST4[[#This Row],[Cons. MT]]</f>
        <v>#N/A</v>
      </c>
      <c r="H109" s="41" t="e">
        <f>1000000000/1000/PerfPowerST4[[#This Row],[Cons. MT]]</f>
        <v>#N/A</v>
      </c>
      <c r="I109" s="41" t="e">
        <f>1000000000/2000/PerfPowerST4[[#This Row],[Cons. MT]]</f>
        <v>#N/A</v>
      </c>
      <c r="J109" s="41" t="e">
        <f>1000000000/3000/PerfPowerST4[[#This Row],[Cons. MT]]</f>
        <v>#N/A</v>
      </c>
      <c r="K109" s="41" t="e">
        <f>1000000000/4000/PerfPowerST4[[#This Row],[Cons. MT]]</f>
        <v>#N/A</v>
      </c>
      <c r="L109" s="41" t="e">
        <f>1000000000/5000/PerfPowerST4[[#This Row],[Cons. MT]]</f>
        <v>#N/A</v>
      </c>
      <c r="M109" s="41" t="e">
        <f>1000000000/6000/PerfPowerST4[[#This Row],[Cons. MT]]</f>
        <v>#N/A</v>
      </c>
      <c r="N109" s="41" t="e">
        <f>1000000000/7000/PerfPowerST4[[#This Row],[Cons. MT]]</f>
        <v>#N/A</v>
      </c>
      <c r="O109" s="41" t="e">
        <f>1000000000/8000/PerfPowerST4[[#This Row],[Cons. MT]]</f>
        <v>#N/A</v>
      </c>
      <c r="P109" s="41" t="e">
        <f>1000000000/9000/PerfPowerST4[[#This Row],[Cons. MT]]</f>
        <v>#N/A</v>
      </c>
      <c r="Q109" s="41" t="e">
        <f>1000000000/10000/PerfPowerST4[[#This Row],[Cons. MT]]</f>
        <v>#N/A</v>
      </c>
    </row>
    <row r="110" spans="2:17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  <c r="G110" s="41" t="e">
        <f>1000000000/500/PerfPowerST4[[#This Row],[Cons. MT]]</f>
        <v>#N/A</v>
      </c>
      <c r="H110" s="41" t="e">
        <f>1000000000/1000/PerfPowerST4[[#This Row],[Cons. MT]]</f>
        <v>#N/A</v>
      </c>
      <c r="I110" s="41" t="e">
        <f>1000000000/2000/PerfPowerST4[[#This Row],[Cons. MT]]</f>
        <v>#N/A</v>
      </c>
      <c r="J110" s="41" t="e">
        <f>1000000000/3000/PerfPowerST4[[#This Row],[Cons. MT]]</f>
        <v>#N/A</v>
      </c>
      <c r="K110" s="41" t="e">
        <f>1000000000/4000/PerfPowerST4[[#This Row],[Cons. MT]]</f>
        <v>#N/A</v>
      </c>
      <c r="L110" s="41" t="e">
        <f>1000000000/5000/PerfPowerST4[[#This Row],[Cons. MT]]</f>
        <v>#N/A</v>
      </c>
      <c r="M110" s="41" t="e">
        <f>1000000000/6000/PerfPowerST4[[#This Row],[Cons. MT]]</f>
        <v>#N/A</v>
      </c>
      <c r="N110" s="41" t="e">
        <f>1000000000/7000/PerfPowerST4[[#This Row],[Cons. MT]]</f>
        <v>#N/A</v>
      </c>
      <c r="O110" s="41" t="e">
        <f>1000000000/8000/PerfPowerST4[[#This Row],[Cons. MT]]</f>
        <v>#N/A</v>
      </c>
      <c r="P110" s="41" t="e">
        <f>1000000000/9000/PerfPowerST4[[#This Row],[Cons. MT]]</f>
        <v>#N/A</v>
      </c>
      <c r="Q110" s="41" t="e">
        <f>1000000000/10000/PerfPowerST4[[#This Row],[Cons. MT]]</f>
        <v>#N/A</v>
      </c>
    </row>
    <row r="111" spans="2:17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  <c r="G111" s="41" t="e">
        <f>1000000000/500/PerfPowerST4[[#This Row],[Cons. MT]]</f>
        <v>#N/A</v>
      </c>
      <c r="H111" s="41" t="e">
        <f>1000000000/1000/PerfPowerST4[[#This Row],[Cons. MT]]</f>
        <v>#N/A</v>
      </c>
      <c r="I111" s="41" t="e">
        <f>1000000000/2000/PerfPowerST4[[#This Row],[Cons. MT]]</f>
        <v>#N/A</v>
      </c>
      <c r="J111" s="41" t="e">
        <f>1000000000/3000/PerfPowerST4[[#This Row],[Cons. MT]]</f>
        <v>#N/A</v>
      </c>
      <c r="K111" s="41" t="e">
        <f>1000000000/4000/PerfPowerST4[[#This Row],[Cons. MT]]</f>
        <v>#N/A</v>
      </c>
      <c r="L111" s="41" t="e">
        <f>1000000000/5000/PerfPowerST4[[#This Row],[Cons. MT]]</f>
        <v>#N/A</v>
      </c>
      <c r="M111" s="41" t="e">
        <f>1000000000/6000/PerfPowerST4[[#This Row],[Cons. MT]]</f>
        <v>#N/A</v>
      </c>
      <c r="N111" s="41" t="e">
        <f>1000000000/7000/PerfPowerST4[[#This Row],[Cons. MT]]</f>
        <v>#N/A</v>
      </c>
      <c r="O111" s="41" t="e">
        <f>1000000000/8000/PerfPowerST4[[#This Row],[Cons. MT]]</f>
        <v>#N/A</v>
      </c>
      <c r="P111" s="41" t="e">
        <f>1000000000/9000/PerfPowerST4[[#This Row],[Cons. MT]]</f>
        <v>#N/A</v>
      </c>
      <c r="Q111" s="41" t="e">
        <f>1000000000/10000/PerfPowerST4[[#This Row],[Cons. MT]]</f>
        <v>#N/A</v>
      </c>
    </row>
    <row r="112" spans="2:17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  <c r="G112" s="41" t="e">
        <f>1000000000/500/PerfPowerST4[[#This Row],[Cons. MT]]</f>
        <v>#N/A</v>
      </c>
      <c r="H112" s="41" t="e">
        <f>1000000000/1000/PerfPowerST4[[#This Row],[Cons. MT]]</f>
        <v>#N/A</v>
      </c>
      <c r="I112" s="41" t="e">
        <f>1000000000/2000/PerfPowerST4[[#This Row],[Cons. MT]]</f>
        <v>#N/A</v>
      </c>
      <c r="J112" s="41" t="e">
        <f>1000000000/3000/PerfPowerST4[[#This Row],[Cons. MT]]</f>
        <v>#N/A</v>
      </c>
      <c r="K112" s="41" t="e">
        <f>1000000000/4000/PerfPowerST4[[#This Row],[Cons. MT]]</f>
        <v>#N/A</v>
      </c>
      <c r="L112" s="41" t="e">
        <f>1000000000/5000/PerfPowerST4[[#This Row],[Cons. MT]]</f>
        <v>#N/A</v>
      </c>
      <c r="M112" s="41" t="e">
        <f>1000000000/6000/PerfPowerST4[[#This Row],[Cons. MT]]</f>
        <v>#N/A</v>
      </c>
      <c r="N112" s="41" t="e">
        <f>1000000000/7000/PerfPowerST4[[#This Row],[Cons. MT]]</f>
        <v>#N/A</v>
      </c>
      <c r="O112" s="41" t="e">
        <f>1000000000/8000/PerfPowerST4[[#This Row],[Cons. MT]]</f>
        <v>#N/A</v>
      </c>
      <c r="P112" s="41" t="e">
        <f>1000000000/9000/PerfPowerST4[[#This Row],[Cons. MT]]</f>
        <v>#N/A</v>
      </c>
      <c r="Q112" s="41" t="e">
        <f>1000000000/10000/PerfPowerST4[[#This Row],[Cons. MT]]</f>
        <v>#N/A</v>
      </c>
    </row>
    <row r="113" spans="2:17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  <c r="G113" s="41" t="e">
        <f>1000000000/500/PerfPowerST4[[#This Row],[Cons. MT]]</f>
        <v>#N/A</v>
      </c>
      <c r="H113" s="41" t="e">
        <f>1000000000/1000/PerfPowerST4[[#This Row],[Cons. MT]]</f>
        <v>#N/A</v>
      </c>
      <c r="I113" s="41" t="e">
        <f>1000000000/2000/PerfPowerST4[[#This Row],[Cons. MT]]</f>
        <v>#N/A</v>
      </c>
      <c r="J113" s="41" t="e">
        <f>1000000000/3000/PerfPowerST4[[#This Row],[Cons. MT]]</f>
        <v>#N/A</v>
      </c>
      <c r="K113" s="41" t="e">
        <f>1000000000/4000/PerfPowerST4[[#This Row],[Cons. MT]]</f>
        <v>#N/A</v>
      </c>
      <c r="L113" s="41" t="e">
        <f>1000000000/5000/PerfPowerST4[[#This Row],[Cons. MT]]</f>
        <v>#N/A</v>
      </c>
      <c r="M113" s="41" t="e">
        <f>1000000000/6000/PerfPowerST4[[#This Row],[Cons. MT]]</f>
        <v>#N/A</v>
      </c>
      <c r="N113" s="41" t="e">
        <f>1000000000/7000/PerfPowerST4[[#This Row],[Cons. MT]]</f>
        <v>#N/A</v>
      </c>
      <c r="O113" s="41" t="e">
        <f>1000000000/8000/PerfPowerST4[[#This Row],[Cons. MT]]</f>
        <v>#N/A</v>
      </c>
      <c r="P113" s="41" t="e">
        <f>1000000000/9000/PerfPowerST4[[#This Row],[Cons. MT]]</f>
        <v>#N/A</v>
      </c>
      <c r="Q113" s="41" t="e">
        <f>1000000000/10000/PerfPowerST4[[#This Row],[Cons. MT]]</f>
        <v>#N/A</v>
      </c>
    </row>
    <row r="114" spans="2:17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  <c r="G114" s="41" t="e">
        <f>1000000000/500/PerfPowerST4[[#This Row],[Cons. MT]]</f>
        <v>#N/A</v>
      </c>
      <c r="H114" s="41" t="e">
        <f>1000000000/1000/PerfPowerST4[[#This Row],[Cons. MT]]</f>
        <v>#N/A</v>
      </c>
      <c r="I114" s="41" t="e">
        <f>1000000000/2000/PerfPowerST4[[#This Row],[Cons. MT]]</f>
        <v>#N/A</v>
      </c>
      <c r="J114" s="41" t="e">
        <f>1000000000/3000/PerfPowerST4[[#This Row],[Cons. MT]]</f>
        <v>#N/A</v>
      </c>
      <c r="K114" s="41" t="e">
        <f>1000000000/4000/PerfPowerST4[[#This Row],[Cons. MT]]</f>
        <v>#N/A</v>
      </c>
      <c r="L114" s="41" t="e">
        <f>1000000000/5000/PerfPowerST4[[#This Row],[Cons. MT]]</f>
        <v>#N/A</v>
      </c>
      <c r="M114" s="41" t="e">
        <f>1000000000/6000/PerfPowerST4[[#This Row],[Cons. MT]]</f>
        <v>#N/A</v>
      </c>
      <c r="N114" s="41" t="e">
        <f>1000000000/7000/PerfPowerST4[[#This Row],[Cons. MT]]</f>
        <v>#N/A</v>
      </c>
      <c r="O114" s="41" t="e">
        <f>1000000000/8000/PerfPowerST4[[#This Row],[Cons. MT]]</f>
        <v>#N/A</v>
      </c>
      <c r="P114" s="41" t="e">
        <f>1000000000/9000/PerfPowerST4[[#This Row],[Cons. MT]]</f>
        <v>#N/A</v>
      </c>
      <c r="Q114" s="41" t="e">
        <f>1000000000/10000/PerfPowerST4[[#This Row],[Cons. MT]]</f>
        <v>#N/A</v>
      </c>
    </row>
    <row r="115" spans="2:17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  <c r="G115" s="41" t="e">
        <f>1000000000/500/PerfPowerST4[[#This Row],[Cons. MT]]</f>
        <v>#N/A</v>
      </c>
      <c r="H115" s="41" t="e">
        <f>1000000000/1000/PerfPowerST4[[#This Row],[Cons. MT]]</f>
        <v>#N/A</v>
      </c>
      <c r="I115" s="41" t="e">
        <f>1000000000/2000/PerfPowerST4[[#This Row],[Cons. MT]]</f>
        <v>#N/A</v>
      </c>
      <c r="J115" s="41" t="e">
        <f>1000000000/3000/PerfPowerST4[[#This Row],[Cons. MT]]</f>
        <v>#N/A</v>
      </c>
      <c r="K115" s="41" t="e">
        <f>1000000000/4000/PerfPowerST4[[#This Row],[Cons. MT]]</f>
        <v>#N/A</v>
      </c>
      <c r="L115" s="41" t="e">
        <f>1000000000/5000/PerfPowerST4[[#This Row],[Cons. MT]]</f>
        <v>#N/A</v>
      </c>
      <c r="M115" s="41" t="e">
        <f>1000000000/6000/PerfPowerST4[[#This Row],[Cons. MT]]</f>
        <v>#N/A</v>
      </c>
      <c r="N115" s="41" t="e">
        <f>1000000000/7000/PerfPowerST4[[#This Row],[Cons. MT]]</f>
        <v>#N/A</v>
      </c>
      <c r="O115" s="41" t="e">
        <f>1000000000/8000/PerfPowerST4[[#This Row],[Cons. MT]]</f>
        <v>#N/A</v>
      </c>
      <c r="P115" s="41" t="e">
        <f>1000000000/9000/PerfPowerST4[[#This Row],[Cons. MT]]</f>
        <v>#N/A</v>
      </c>
      <c r="Q115" s="41" t="e">
        <f>1000000000/10000/PerfPowerST4[[#This Row],[Cons. MT]]</f>
        <v>#N/A</v>
      </c>
    </row>
    <row r="116" spans="2:17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  <c r="G116" s="41" t="e">
        <f>1000000000/500/PerfPowerST4[[#This Row],[Cons. MT]]</f>
        <v>#N/A</v>
      </c>
      <c r="H116" s="41" t="e">
        <f>1000000000/1000/PerfPowerST4[[#This Row],[Cons. MT]]</f>
        <v>#N/A</v>
      </c>
      <c r="I116" s="41" t="e">
        <f>1000000000/2000/PerfPowerST4[[#This Row],[Cons. MT]]</f>
        <v>#N/A</v>
      </c>
      <c r="J116" s="41" t="e">
        <f>1000000000/3000/PerfPowerST4[[#This Row],[Cons. MT]]</f>
        <v>#N/A</v>
      </c>
      <c r="K116" s="41" t="e">
        <f>1000000000/4000/PerfPowerST4[[#This Row],[Cons. MT]]</f>
        <v>#N/A</v>
      </c>
      <c r="L116" s="41" t="e">
        <f>1000000000/5000/PerfPowerST4[[#This Row],[Cons. MT]]</f>
        <v>#N/A</v>
      </c>
      <c r="M116" s="41" t="e">
        <f>1000000000/6000/PerfPowerST4[[#This Row],[Cons. MT]]</f>
        <v>#N/A</v>
      </c>
      <c r="N116" s="41" t="e">
        <f>1000000000/7000/PerfPowerST4[[#This Row],[Cons. MT]]</f>
        <v>#N/A</v>
      </c>
      <c r="O116" s="41" t="e">
        <f>1000000000/8000/PerfPowerST4[[#This Row],[Cons. MT]]</f>
        <v>#N/A</v>
      </c>
      <c r="P116" s="41" t="e">
        <f>1000000000/9000/PerfPowerST4[[#This Row],[Cons. MT]]</f>
        <v>#N/A</v>
      </c>
      <c r="Q116" s="41" t="e">
        <f>1000000000/10000/PerfPowerST4[[#This Row],[Cons. MT]]</f>
        <v>#N/A</v>
      </c>
    </row>
    <row r="117" spans="2:17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  <c r="G117" s="41" t="e">
        <f>1000000000/500/PerfPowerST4[[#This Row],[Cons. MT]]</f>
        <v>#N/A</v>
      </c>
      <c r="H117" s="41" t="e">
        <f>1000000000/1000/PerfPowerST4[[#This Row],[Cons. MT]]</f>
        <v>#N/A</v>
      </c>
      <c r="I117" s="41" t="e">
        <f>1000000000/2000/PerfPowerST4[[#This Row],[Cons. MT]]</f>
        <v>#N/A</v>
      </c>
      <c r="J117" s="41" t="e">
        <f>1000000000/3000/PerfPowerST4[[#This Row],[Cons. MT]]</f>
        <v>#N/A</v>
      </c>
      <c r="K117" s="41" t="e">
        <f>1000000000/4000/PerfPowerST4[[#This Row],[Cons. MT]]</f>
        <v>#N/A</v>
      </c>
      <c r="L117" s="41" t="e">
        <f>1000000000/5000/PerfPowerST4[[#This Row],[Cons. MT]]</f>
        <v>#N/A</v>
      </c>
      <c r="M117" s="41" t="e">
        <f>1000000000/6000/PerfPowerST4[[#This Row],[Cons. MT]]</f>
        <v>#N/A</v>
      </c>
      <c r="N117" s="41" t="e">
        <f>1000000000/7000/PerfPowerST4[[#This Row],[Cons. MT]]</f>
        <v>#N/A</v>
      </c>
      <c r="O117" s="41" t="e">
        <f>1000000000/8000/PerfPowerST4[[#This Row],[Cons. MT]]</f>
        <v>#N/A</v>
      </c>
      <c r="P117" s="41" t="e">
        <f>1000000000/9000/PerfPowerST4[[#This Row],[Cons. MT]]</f>
        <v>#N/A</v>
      </c>
      <c r="Q117" s="41" t="e">
        <f>1000000000/10000/PerfPowerST4[[#This Row],[Cons. MT]]</f>
        <v>#N/A</v>
      </c>
    </row>
    <row r="118" spans="2:17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  <c r="G118" s="41" t="e">
        <f>1000000000/500/PerfPowerST4[[#This Row],[Cons. MT]]</f>
        <v>#N/A</v>
      </c>
      <c r="H118" s="41" t="e">
        <f>1000000000/1000/PerfPowerST4[[#This Row],[Cons. MT]]</f>
        <v>#N/A</v>
      </c>
      <c r="I118" s="41" t="e">
        <f>1000000000/2000/PerfPowerST4[[#This Row],[Cons. MT]]</f>
        <v>#N/A</v>
      </c>
      <c r="J118" s="41" t="e">
        <f>1000000000/3000/PerfPowerST4[[#This Row],[Cons. MT]]</f>
        <v>#N/A</v>
      </c>
      <c r="K118" s="41" t="e">
        <f>1000000000/4000/PerfPowerST4[[#This Row],[Cons. MT]]</f>
        <v>#N/A</v>
      </c>
      <c r="L118" s="41" t="e">
        <f>1000000000/5000/PerfPowerST4[[#This Row],[Cons. MT]]</f>
        <v>#N/A</v>
      </c>
      <c r="M118" s="41" t="e">
        <f>1000000000/6000/PerfPowerST4[[#This Row],[Cons. MT]]</f>
        <v>#N/A</v>
      </c>
      <c r="N118" s="41" t="e">
        <f>1000000000/7000/PerfPowerST4[[#This Row],[Cons. MT]]</f>
        <v>#N/A</v>
      </c>
      <c r="O118" s="41" t="e">
        <f>1000000000/8000/PerfPowerST4[[#This Row],[Cons. MT]]</f>
        <v>#N/A</v>
      </c>
      <c r="P118" s="41" t="e">
        <f>1000000000/9000/PerfPowerST4[[#This Row],[Cons. MT]]</f>
        <v>#N/A</v>
      </c>
      <c r="Q118" s="41" t="e">
        <f>1000000000/10000/PerfPowerST4[[#This Row],[Cons. MT]]</f>
        <v>#N/A</v>
      </c>
    </row>
    <row r="119" spans="2:17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  <c r="G119" s="41" t="e">
        <f>1000000000/500/PerfPowerST4[[#This Row],[Cons. MT]]</f>
        <v>#N/A</v>
      </c>
      <c r="H119" s="41" t="e">
        <f>1000000000/1000/PerfPowerST4[[#This Row],[Cons. MT]]</f>
        <v>#N/A</v>
      </c>
      <c r="I119" s="41" t="e">
        <f>1000000000/2000/PerfPowerST4[[#This Row],[Cons. MT]]</f>
        <v>#N/A</v>
      </c>
      <c r="J119" s="41" t="e">
        <f>1000000000/3000/PerfPowerST4[[#This Row],[Cons. MT]]</f>
        <v>#N/A</v>
      </c>
      <c r="K119" s="41" t="e">
        <f>1000000000/4000/PerfPowerST4[[#This Row],[Cons. MT]]</f>
        <v>#N/A</v>
      </c>
      <c r="L119" s="41" t="e">
        <f>1000000000/5000/PerfPowerST4[[#This Row],[Cons. MT]]</f>
        <v>#N/A</v>
      </c>
      <c r="M119" s="41" t="e">
        <f>1000000000/6000/PerfPowerST4[[#This Row],[Cons. MT]]</f>
        <v>#N/A</v>
      </c>
      <c r="N119" s="41" t="e">
        <f>1000000000/7000/PerfPowerST4[[#This Row],[Cons. MT]]</f>
        <v>#N/A</v>
      </c>
      <c r="O119" s="41" t="e">
        <f>1000000000/8000/PerfPowerST4[[#This Row],[Cons. MT]]</f>
        <v>#N/A</v>
      </c>
      <c r="P119" s="41" t="e">
        <f>1000000000/9000/PerfPowerST4[[#This Row],[Cons. MT]]</f>
        <v>#N/A</v>
      </c>
      <c r="Q119" s="41" t="e">
        <f>1000000000/10000/PerfPowerST4[[#This Row],[Cons. MT]]</f>
        <v>#N/A</v>
      </c>
    </row>
    <row r="120" spans="2:17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  <c r="G120" s="41" t="e">
        <f>1000000000/500/PerfPowerST4[[#This Row],[Cons. MT]]</f>
        <v>#N/A</v>
      </c>
      <c r="H120" s="41" t="e">
        <f>1000000000/1000/PerfPowerST4[[#This Row],[Cons. MT]]</f>
        <v>#N/A</v>
      </c>
      <c r="I120" s="41" t="e">
        <f>1000000000/2000/PerfPowerST4[[#This Row],[Cons. MT]]</f>
        <v>#N/A</v>
      </c>
      <c r="J120" s="41" t="e">
        <f>1000000000/3000/PerfPowerST4[[#This Row],[Cons. MT]]</f>
        <v>#N/A</v>
      </c>
      <c r="K120" s="41" t="e">
        <f>1000000000/4000/PerfPowerST4[[#This Row],[Cons. MT]]</f>
        <v>#N/A</v>
      </c>
      <c r="L120" s="41" t="e">
        <f>1000000000/5000/PerfPowerST4[[#This Row],[Cons. MT]]</f>
        <v>#N/A</v>
      </c>
      <c r="M120" s="41" t="e">
        <f>1000000000/6000/PerfPowerST4[[#This Row],[Cons. MT]]</f>
        <v>#N/A</v>
      </c>
      <c r="N120" s="41" t="e">
        <f>1000000000/7000/PerfPowerST4[[#This Row],[Cons. MT]]</f>
        <v>#N/A</v>
      </c>
      <c r="O120" s="41" t="e">
        <f>1000000000/8000/PerfPowerST4[[#This Row],[Cons. MT]]</f>
        <v>#N/A</v>
      </c>
      <c r="P120" s="41" t="e">
        <f>1000000000/9000/PerfPowerST4[[#This Row],[Cons. MT]]</f>
        <v>#N/A</v>
      </c>
      <c r="Q120" s="41" t="e">
        <f>1000000000/10000/PerfPowerST4[[#This Row],[Cons. MT]]</f>
        <v>#N/A</v>
      </c>
    </row>
    <row r="121" spans="2:17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  <c r="G121" s="41" t="e">
        <f>1000000000/500/PerfPowerST4[[#This Row],[Cons. MT]]</f>
        <v>#N/A</v>
      </c>
      <c r="H121" s="41" t="e">
        <f>1000000000/1000/PerfPowerST4[[#This Row],[Cons. MT]]</f>
        <v>#N/A</v>
      </c>
      <c r="I121" s="41" t="e">
        <f>1000000000/2000/PerfPowerST4[[#This Row],[Cons. MT]]</f>
        <v>#N/A</v>
      </c>
      <c r="J121" s="41" t="e">
        <f>1000000000/3000/PerfPowerST4[[#This Row],[Cons. MT]]</f>
        <v>#N/A</v>
      </c>
      <c r="K121" s="41" t="e">
        <f>1000000000/4000/PerfPowerST4[[#This Row],[Cons. MT]]</f>
        <v>#N/A</v>
      </c>
      <c r="L121" s="41" t="e">
        <f>1000000000/5000/PerfPowerST4[[#This Row],[Cons. MT]]</f>
        <v>#N/A</v>
      </c>
      <c r="M121" s="41" t="e">
        <f>1000000000/6000/PerfPowerST4[[#This Row],[Cons. MT]]</f>
        <v>#N/A</v>
      </c>
      <c r="N121" s="41" t="e">
        <f>1000000000/7000/PerfPowerST4[[#This Row],[Cons. MT]]</f>
        <v>#N/A</v>
      </c>
      <c r="O121" s="41" t="e">
        <f>1000000000/8000/PerfPowerST4[[#This Row],[Cons. MT]]</f>
        <v>#N/A</v>
      </c>
      <c r="P121" s="41" t="e">
        <f>1000000000/9000/PerfPowerST4[[#This Row],[Cons. MT]]</f>
        <v>#N/A</v>
      </c>
      <c r="Q121" s="41" t="e">
        <f>1000000000/10000/PerfPowerST4[[#This Row],[Cons. MT]]</f>
        <v>#N/A</v>
      </c>
    </row>
    <row r="122" spans="2:17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  <c r="G122" s="41" t="e">
        <f>1000000000/500/PerfPowerST4[[#This Row],[Cons. MT]]</f>
        <v>#N/A</v>
      </c>
      <c r="H122" s="41" t="e">
        <f>1000000000/1000/PerfPowerST4[[#This Row],[Cons. MT]]</f>
        <v>#N/A</v>
      </c>
      <c r="I122" s="41" t="e">
        <f>1000000000/2000/PerfPowerST4[[#This Row],[Cons. MT]]</f>
        <v>#N/A</v>
      </c>
      <c r="J122" s="41" t="e">
        <f>1000000000/3000/PerfPowerST4[[#This Row],[Cons. MT]]</f>
        <v>#N/A</v>
      </c>
      <c r="K122" s="41" t="e">
        <f>1000000000/4000/PerfPowerST4[[#This Row],[Cons. MT]]</f>
        <v>#N/A</v>
      </c>
      <c r="L122" s="41" t="e">
        <f>1000000000/5000/PerfPowerST4[[#This Row],[Cons. MT]]</f>
        <v>#N/A</v>
      </c>
      <c r="M122" s="41" t="e">
        <f>1000000000/6000/PerfPowerST4[[#This Row],[Cons. MT]]</f>
        <v>#N/A</v>
      </c>
      <c r="N122" s="41" t="e">
        <f>1000000000/7000/PerfPowerST4[[#This Row],[Cons. MT]]</f>
        <v>#N/A</v>
      </c>
      <c r="O122" s="41" t="e">
        <f>1000000000/8000/PerfPowerST4[[#This Row],[Cons. MT]]</f>
        <v>#N/A</v>
      </c>
      <c r="P122" s="41" t="e">
        <f>1000000000/9000/PerfPowerST4[[#This Row],[Cons. MT]]</f>
        <v>#N/A</v>
      </c>
      <c r="Q122" s="41" t="e">
        <f>1000000000/10000/PerfPowerST4[[#This Row],[Cons. MT]]</f>
        <v>#N/A</v>
      </c>
    </row>
    <row r="123" spans="2:17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  <c r="G123" s="41" t="e">
        <f>1000000000/500/PerfPowerST4[[#This Row],[Cons. MT]]</f>
        <v>#N/A</v>
      </c>
      <c r="H123" s="41" t="e">
        <f>1000000000/1000/PerfPowerST4[[#This Row],[Cons. MT]]</f>
        <v>#N/A</v>
      </c>
      <c r="I123" s="41" t="e">
        <f>1000000000/2000/PerfPowerST4[[#This Row],[Cons. MT]]</f>
        <v>#N/A</v>
      </c>
      <c r="J123" s="41" t="e">
        <f>1000000000/3000/PerfPowerST4[[#This Row],[Cons. MT]]</f>
        <v>#N/A</v>
      </c>
      <c r="K123" s="41" t="e">
        <f>1000000000/4000/PerfPowerST4[[#This Row],[Cons. MT]]</f>
        <v>#N/A</v>
      </c>
      <c r="L123" s="41" t="e">
        <f>1000000000/5000/PerfPowerST4[[#This Row],[Cons. MT]]</f>
        <v>#N/A</v>
      </c>
      <c r="M123" s="41" t="e">
        <f>1000000000/6000/PerfPowerST4[[#This Row],[Cons. MT]]</f>
        <v>#N/A</v>
      </c>
      <c r="N123" s="41" t="e">
        <f>1000000000/7000/PerfPowerST4[[#This Row],[Cons. MT]]</f>
        <v>#N/A</v>
      </c>
      <c r="O123" s="41" t="e">
        <f>1000000000/8000/PerfPowerST4[[#This Row],[Cons. MT]]</f>
        <v>#N/A</v>
      </c>
      <c r="P123" s="41" t="e">
        <f>1000000000/9000/PerfPowerST4[[#This Row],[Cons. MT]]</f>
        <v>#N/A</v>
      </c>
      <c r="Q123" s="41" t="e">
        <f>1000000000/10000/PerfPowerST4[[#This Row],[Cons. MT]]</f>
        <v>#N/A</v>
      </c>
    </row>
    <row r="124" spans="2:17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  <c r="G124" s="41" t="e">
        <f>1000000000/500/PerfPowerST4[[#This Row],[Cons. MT]]</f>
        <v>#N/A</v>
      </c>
      <c r="H124" s="41" t="e">
        <f>1000000000/1000/PerfPowerST4[[#This Row],[Cons. MT]]</f>
        <v>#N/A</v>
      </c>
      <c r="I124" s="41" t="e">
        <f>1000000000/2000/PerfPowerST4[[#This Row],[Cons. MT]]</f>
        <v>#N/A</v>
      </c>
      <c r="J124" s="41" t="e">
        <f>1000000000/3000/PerfPowerST4[[#This Row],[Cons. MT]]</f>
        <v>#N/A</v>
      </c>
      <c r="K124" s="41" t="e">
        <f>1000000000/4000/PerfPowerST4[[#This Row],[Cons. MT]]</f>
        <v>#N/A</v>
      </c>
      <c r="L124" s="41" t="e">
        <f>1000000000/5000/PerfPowerST4[[#This Row],[Cons. MT]]</f>
        <v>#N/A</v>
      </c>
      <c r="M124" s="41" t="e">
        <f>1000000000/6000/PerfPowerST4[[#This Row],[Cons. MT]]</f>
        <v>#N/A</v>
      </c>
      <c r="N124" s="41" t="e">
        <f>1000000000/7000/PerfPowerST4[[#This Row],[Cons. MT]]</f>
        <v>#N/A</v>
      </c>
      <c r="O124" s="41" t="e">
        <f>1000000000/8000/PerfPowerST4[[#This Row],[Cons. MT]]</f>
        <v>#N/A</v>
      </c>
      <c r="P124" s="41" t="e">
        <f>1000000000/9000/PerfPowerST4[[#This Row],[Cons. MT]]</f>
        <v>#N/A</v>
      </c>
      <c r="Q124" s="41" t="e">
        <f>1000000000/10000/PerfPowerST4[[#This Row],[Cons. MT]]</f>
        <v>#N/A</v>
      </c>
    </row>
    <row r="125" spans="2:17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  <c r="G125" s="41" t="e">
        <f>1000000000/500/PerfPowerST4[[#This Row],[Cons. MT]]</f>
        <v>#N/A</v>
      </c>
      <c r="H125" s="41" t="e">
        <f>1000000000/1000/PerfPowerST4[[#This Row],[Cons. MT]]</f>
        <v>#N/A</v>
      </c>
      <c r="I125" s="41" t="e">
        <f>1000000000/2000/PerfPowerST4[[#This Row],[Cons. MT]]</f>
        <v>#N/A</v>
      </c>
      <c r="J125" s="41" t="e">
        <f>1000000000/3000/PerfPowerST4[[#This Row],[Cons. MT]]</f>
        <v>#N/A</v>
      </c>
      <c r="K125" s="41" t="e">
        <f>1000000000/4000/PerfPowerST4[[#This Row],[Cons. MT]]</f>
        <v>#N/A</v>
      </c>
      <c r="L125" s="41" t="e">
        <f>1000000000/5000/PerfPowerST4[[#This Row],[Cons. MT]]</f>
        <v>#N/A</v>
      </c>
      <c r="M125" s="41" t="e">
        <f>1000000000/6000/PerfPowerST4[[#This Row],[Cons. MT]]</f>
        <v>#N/A</v>
      </c>
      <c r="N125" s="41" t="e">
        <f>1000000000/7000/PerfPowerST4[[#This Row],[Cons. MT]]</f>
        <v>#N/A</v>
      </c>
      <c r="O125" s="41" t="e">
        <f>1000000000/8000/PerfPowerST4[[#This Row],[Cons. MT]]</f>
        <v>#N/A</v>
      </c>
      <c r="P125" s="41" t="e">
        <f>1000000000/9000/PerfPowerST4[[#This Row],[Cons. MT]]</f>
        <v>#N/A</v>
      </c>
      <c r="Q125" s="41" t="e">
        <f>1000000000/10000/PerfPowerST4[[#This Row],[Cons. MT]]</f>
        <v>#N/A</v>
      </c>
    </row>
    <row r="126" spans="2:17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  <c r="G126" s="41" t="e">
        <f>1000000000/500/PerfPowerST4[[#This Row],[Cons. MT]]</f>
        <v>#N/A</v>
      </c>
      <c r="H126" s="41" t="e">
        <f>1000000000/1000/PerfPowerST4[[#This Row],[Cons. MT]]</f>
        <v>#N/A</v>
      </c>
      <c r="I126" s="41" t="e">
        <f>1000000000/2000/PerfPowerST4[[#This Row],[Cons. MT]]</f>
        <v>#N/A</v>
      </c>
      <c r="J126" s="41" t="e">
        <f>1000000000/3000/PerfPowerST4[[#This Row],[Cons. MT]]</f>
        <v>#N/A</v>
      </c>
      <c r="K126" s="41" t="e">
        <f>1000000000/4000/PerfPowerST4[[#This Row],[Cons. MT]]</f>
        <v>#N/A</v>
      </c>
      <c r="L126" s="41" t="e">
        <f>1000000000/5000/PerfPowerST4[[#This Row],[Cons. MT]]</f>
        <v>#N/A</v>
      </c>
      <c r="M126" s="41" t="e">
        <f>1000000000/6000/PerfPowerST4[[#This Row],[Cons. MT]]</f>
        <v>#N/A</v>
      </c>
      <c r="N126" s="41" t="e">
        <f>1000000000/7000/PerfPowerST4[[#This Row],[Cons. MT]]</f>
        <v>#N/A</v>
      </c>
      <c r="O126" s="41" t="e">
        <f>1000000000/8000/PerfPowerST4[[#This Row],[Cons. MT]]</f>
        <v>#N/A</v>
      </c>
      <c r="P126" s="41" t="e">
        <f>1000000000/9000/PerfPowerST4[[#This Row],[Cons. MT]]</f>
        <v>#N/A</v>
      </c>
      <c r="Q126" s="41" t="e">
        <f>1000000000/10000/PerfPowerST4[[#This Row],[Cons. MT]]</f>
        <v>#N/A</v>
      </c>
    </row>
    <row r="127" spans="2:17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  <c r="G127" s="41" t="e">
        <f>1000000000/500/PerfPowerST4[[#This Row],[Cons. MT]]</f>
        <v>#N/A</v>
      </c>
      <c r="H127" s="41" t="e">
        <f>1000000000/1000/PerfPowerST4[[#This Row],[Cons. MT]]</f>
        <v>#N/A</v>
      </c>
      <c r="I127" s="41" t="e">
        <f>1000000000/2000/PerfPowerST4[[#This Row],[Cons. MT]]</f>
        <v>#N/A</v>
      </c>
      <c r="J127" s="41" t="e">
        <f>1000000000/3000/PerfPowerST4[[#This Row],[Cons. MT]]</f>
        <v>#N/A</v>
      </c>
      <c r="K127" s="41" t="e">
        <f>1000000000/4000/PerfPowerST4[[#This Row],[Cons. MT]]</f>
        <v>#N/A</v>
      </c>
      <c r="L127" s="41" t="e">
        <f>1000000000/5000/PerfPowerST4[[#This Row],[Cons. MT]]</f>
        <v>#N/A</v>
      </c>
      <c r="M127" s="41" t="e">
        <f>1000000000/6000/PerfPowerST4[[#This Row],[Cons. MT]]</f>
        <v>#N/A</v>
      </c>
      <c r="N127" s="41" t="e">
        <f>1000000000/7000/PerfPowerST4[[#This Row],[Cons. MT]]</f>
        <v>#N/A</v>
      </c>
      <c r="O127" s="41" t="e">
        <f>1000000000/8000/PerfPowerST4[[#This Row],[Cons. MT]]</f>
        <v>#N/A</v>
      </c>
      <c r="P127" s="41" t="e">
        <f>1000000000/9000/PerfPowerST4[[#This Row],[Cons. MT]]</f>
        <v>#N/A</v>
      </c>
      <c r="Q127" s="41" t="e">
        <f>1000000000/10000/PerfPowerST4[[#This Row],[Cons. MT]]</f>
        <v>#N/A</v>
      </c>
    </row>
    <row r="128" spans="2:17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  <c r="G128" s="41" t="e">
        <f>1000000000/500/PerfPowerST4[[#This Row],[Cons. MT]]</f>
        <v>#N/A</v>
      </c>
      <c r="H128" s="41" t="e">
        <f>1000000000/1000/PerfPowerST4[[#This Row],[Cons. MT]]</f>
        <v>#N/A</v>
      </c>
      <c r="I128" s="41" t="e">
        <f>1000000000/2000/PerfPowerST4[[#This Row],[Cons. MT]]</f>
        <v>#N/A</v>
      </c>
      <c r="J128" s="41" t="e">
        <f>1000000000/3000/PerfPowerST4[[#This Row],[Cons. MT]]</f>
        <v>#N/A</v>
      </c>
      <c r="K128" s="41" t="e">
        <f>1000000000/4000/PerfPowerST4[[#This Row],[Cons. MT]]</f>
        <v>#N/A</v>
      </c>
      <c r="L128" s="41" t="e">
        <f>1000000000/5000/PerfPowerST4[[#This Row],[Cons. MT]]</f>
        <v>#N/A</v>
      </c>
      <c r="M128" s="41" t="e">
        <f>1000000000/6000/PerfPowerST4[[#This Row],[Cons. MT]]</f>
        <v>#N/A</v>
      </c>
      <c r="N128" s="41" t="e">
        <f>1000000000/7000/PerfPowerST4[[#This Row],[Cons. MT]]</f>
        <v>#N/A</v>
      </c>
      <c r="O128" s="41" t="e">
        <f>1000000000/8000/PerfPowerST4[[#This Row],[Cons. MT]]</f>
        <v>#N/A</v>
      </c>
      <c r="P128" s="41" t="e">
        <f>1000000000/9000/PerfPowerST4[[#This Row],[Cons. MT]]</f>
        <v>#N/A</v>
      </c>
      <c r="Q128" s="41" t="e">
        <f>1000000000/10000/PerfPowerST4[[#This Row],[Cons. MT]]</f>
        <v>#N/A</v>
      </c>
    </row>
    <row r="129" spans="2:17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  <c r="G129" s="41" t="e">
        <f>1000000000/500/PerfPowerST4[[#This Row],[Cons. MT]]</f>
        <v>#N/A</v>
      </c>
      <c r="H129" s="41" t="e">
        <f>1000000000/1000/PerfPowerST4[[#This Row],[Cons. MT]]</f>
        <v>#N/A</v>
      </c>
      <c r="I129" s="41" t="e">
        <f>1000000000/2000/PerfPowerST4[[#This Row],[Cons. MT]]</f>
        <v>#N/A</v>
      </c>
      <c r="J129" s="41" t="e">
        <f>1000000000/3000/PerfPowerST4[[#This Row],[Cons. MT]]</f>
        <v>#N/A</v>
      </c>
      <c r="K129" s="41" t="e">
        <f>1000000000/4000/PerfPowerST4[[#This Row],[Cons. MT]]</f>
        <v>#N/A</v>
      </c>
      <c r="L129" s="41" t="e">
        <f>1000000000/5000/PerfPowerST4[[#This Row],[Cons. MT]]</f>
        <v>#N/A</v>
      </c>
      <c r="M129" s="41" t="e">
        <f>1000000000/6000/PerfPowerST4[[#This Row],[Cons. MT]]</f>
        <v>#N/A</v>
      </c>
      <c r="N129" s="41" t="e">
        <f>1000000000/7000/PerfPowerST4[[#This Row],[Cons. MT]]</f>
        <v>#N/A</v>
      </c>
      <c r="O129" s="41" t="e">
        <f>1000000000/8000/PerfPowerST4[[#This Row],[Cons. MT]]</f>
        <v>#N/A</v>
      </c>
      <c r="P129" s="41" t="e">
        <f>1000000000/9000/PerfPowerST4[[#This Row],[Cons. MT]]</f>
        <v>#N/A</v>
      </c>
      <c r="Q129" s="41" t="e">
        <f>1000000000/10000/PerfPowerST4[[#This Row],[Cons. MT]]</f>
        <v>#N/A</v>
      </c>
    </row>
    <row r="130" spans="2:17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  <c r="G130" s="41" t="e">
        <f>1000000000/500/PerfPowerST4[[#This Row],[Cons. MT]]</f>
        <v>#N/A</v>
      </c>
      <c r="H130" s="41" t="e">
        <f>1000000000/1000/PerfPowerST4[[#This Row],[Cons. MT]]</f>
        <v>#N/A</v>
      </c>
      <c r="I130" s="41" t="e">
        <f>1000000000/2000/PerfPowerST4[[#This Row],[Cons. MT]]</f>
        <v>#N/A</v>
      </c>
      <c r="J130" s="41" t="e">
        <f>1000000000/3000/PerfPowerST4[[#This Row],[Cons. MT]]</f>
        <v>#N/A</v>
      </c>
      <c r="K130" s="41" t="e">
        <f>1000000000/4000/PerfPowerST4[[#This Row],[Cons. MT]]</f>
        <v>#N/A</v>
      </c>
      <c r="L130" s="41" t="e">
        <f>1000000000/5000/PerfPowerST4[[#This Row],[Cons. MT]]</f>
        <v>#N/A</v>
      </c>
      <c r="M130" s="41" t="e">
        <f>1000000000/6000/PerfPowerST4[[#This Row],[Cons. MT]]</f>
        <v>#N/A</v>
      </c>
      <c r="N130" s="41" t="e">
        <f>1000000000/7000/PerfPowerST4[[#This Row],[Cons. MT]]</f>
        <v>#N/A</v>
      </c>
      <c r="O130" s="41" t="e">
        <f>1000000000/8000/PerfPowerST4[[#This Row],[Cons. MT]]</f>
        <v>#N/A</v>
      </c>
      <c r="P130" s="41" t="e">
        <f>1000000000/9000/PerfPowerST4[[#This Row],[Cons. MT]]</f>
        <v>#N/A</v>
      </c>
      <c r="Q130" s="41" t="e">
        <f>1000000000/10000/PerfPowerST4[[#This Row],[Cons. MT]]</f>
        <v>#N/A</v>
      </c>
    </row>
    <row r="131" spans="2:17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  <c r="G131" s="41" t="e">
        <f>1000000000/500/PerfPowerST4[[#This Row],[Cons. MT]]</f>
        <v>#N/A</v>
      </c>
      <c r="H131" s="41" t="e">
        <f>1000000000/1000/PerfPowerST4[[#This Row],[Cons. MT]]</f>
        <v>#N/A</v>
      </c>
      <c r="I131" s="41" t="e">
        <f>1000000000/2000/PerfPowerST4[[#This Row],[Cons. MT]]</f>
        <v>#N/A</v>
      </c>
      <c r="J131" s="41" t="e">
        <f>1000000000/3000/PerfPowerST4[[#This Row],[Cons. MT]]</f>
        <v>#N/A</v>
      </c>
      <c r="K131" s="41" t="e">
        <f>1000000000/4000/PerfPowerST4[[#This Row],[Cons. MT]]</f>
        <v>#N/A</v>
      </c>
      <c r="L131" s="41" t="e">
        <f>1000000000/5000/PerfPowerST4[[#This Row],[Cons. MT]]</f>
        <v>#N/A</v>
      </c>
      <c r="M131" s="41" t="e">
        <f>1000000000/6000/PerfPowerST4[[#This Row],[Cons. MT]]</f>
        <v>#N/A</v>
      </c>
      <c r="N131" s="41" t="e">
        <f>1000000000/7000/PerfPowerST4[[#This Row],[Cons. MT]]</f>
        <v>#N/A</v>
      </c>
      <c r="O131" s="41" t="e">
        <f>1000000000/8000/PerfPowerST4[[#This Row],[Cons. MT]]</f>
        <v>#N/A</v>
      </c>
      <c r="P131" s="41" t="e">
        <f>1000000000/9000/PerfPowerST4[[#This Row],[Cons. MT]]</f>
        <v>#N/A</v>
      </c>
      <c r="Q131" s="41" t="e">
        <f>1000000000/10000/PerfPowerST4[[#This Row],[Cons. MT]]</f>
        <v>#N/A</v>
      </c>
    </row>
    <row r="132" spans="2:17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  <c r="G132" s="41" t="e">
        <f>1000000000/500/PerfPowerST4[[#This Row],[Cons. MT]]</f>
        <v>#N/A</v>
      </c>
      <c r="H132" s="41" t="e">
        <f>1000000000/1000/PerfPowerST4[[#This Row],[Cons. MT]]</f>
        <v>#N/A</v>
      </c>
      <c r="I132" s="41" t="e">
        <f>1000000000/2000/PerfPowerST4[[#This Row],[Cons. MT]]</f>
        <v>#N/A</v>
      </c>
      <c r="J132" s="41" t="e">
        <f>1000000000/3000/PerfPowerST4[[#This Row],[Cons. MT]]</f>
        <v>#N/A</v>
      </c>
      <c r="K132" s="41" t="e">
        <f>1000000000/4000/PerfPowerST4[[#This Row],[Cons. MT]]</f>
        <v>#N/A</v>
      </c>
      <c r="L132" s="41" t="e">
        <f>1000000000/5000/PerfPowerST4[[#This Row],[Cons. MT]]</f>
        <v>#N/A</v>
      </c>
      <c r="M132" s="41" t="e">
        <f>1000000000/6000/PerfPowerST4[[#This Row],[Cons. MT]]</f>
        <v>#N/A</v>
      </c>
      <c r="N132" s="41" t="e">
        <f>1000000000/7000/PerfPowerST4[[#This Row],[Cons. MT]]</f>
        <v>#N/A</v>
      </c>
      <c r="O132" s="41" t="e">
        <f>1000000000/8000/PerfPowerST4[[#This Row],[Cons. MT]]</f>
        <v>#N/A</v>
      </c>
      <c r="P132" s="41" t="e">
        <f>1000000000/9000/PerfPowerST4[[#This Row],[Cons. MT]]</f>
        <v>#N/A</v>
      </c>
      <c r="Q132" s="41" t="e">
        <f>1000000000/10000/PerfPowerST4[[#This Row],[Cons. MT]]</f>
        <v>#N/A</v>
      </c>
    </row>
    <row r="133" spans="2:17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  <c r="G133" s="41" t="e">
        <f>1000000000/500/PerfPowerST4[[#This Row],[Cons. MT]]</f>
        <v>#N/A</v>
      </c>
      <c r="H133" s="41" t="e">
        <f>1000000000/1000/PerfPowerST4[[#This Row],[Cons. MT]]</f>
        <v>#N/A</v>
      </c>
      <c r="I133" s="41" t="e">
        <f>1000000000/2000/PerfPowerST4[[#This Row],[Cons. MT]]</f>
        <v>#N/A</v>
      </c>
      <c r="J133" s="41" t="e">
        <f>1000000000/3000/PerfPowerST4[[#This Row],[Cons. MT]]</f>
        <v>#N/A</v>
      </c>
      <c r="K133" s="41" t="e">
        <f>1000000000/4000/PerfPowerST4[[#This Row],[Cons. MT]]</f>
        <v>#N/A</v>
      </c>
      <c r="L133" s="41" t="e">
        <f>1000000000/5000/PerfPowerST4[[#This Row],[Cons. MT]]</f>
        <v>#N/A</v>
      </c>
      <c r="M133" s="41" t="e">
        <f>1000000000/6000/PerfPowerST4[[#This Row],[Cons. MT]]</f>
        <v>#N/A</v>
      </c>
      <c r="N133" s="41" t="e">
        <f>1000000000/7000/PerfPowerST4[[#This Row],[Cons. MT]]</f>
        <v>#N/A</v>
      </c>
      <c r="O133" s="41" t="e">
        <f>1000000000/8000/PerfPowerST4[[#This Row],[Cons. MT]]</f>
        <v>#N/A</v>
      </c>
      <c r="P133" s="41" t="e">
        <f>1000000000/9000/PerfPowerST4[[#This Row],[Cons. MT]]</f>
        <v>#N/A</v>
      </c>
      <c r="Q133" s="41" t="e">
        <f>1000000000/10000/PerfPowerST4[[#This Row],[Cons. MT]]</f>
        <v>#N/A</v>
      </c>
    </row>
    <row r="134" spans="2:17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  <c r="G134" s="41" t="e">
        <f>1000000000/500/PerfPowerST4[[#This Row],[Cons. MT]]</f>
        <v>#N/A</v>
      </c>
      <c r="H134" s="41" t="e">
        <f>1000000000/1000/PerfPowerST4[[#This Row],[Cons. MT]]</f>
        <v>#N/A</v>
      </c>
      <c r="I134" s="41" t="e">
        <f>1000000000/2000/PerfPowerST4[[#This Row],[Cons. MT]]</f>
        <v>#N/A</v>
      </c>
      <c r="J134" s="41" t="e">
        <f>1000000000/3000/PerfPowerST4[[#This Row],[Cons. MT]]</f>
        <v>#N/A</v>
      </c>
      <c r="K134" s="41" t="e">
        <f>1000000000/4000/PerfPowerST4[[#This Row],[Cons. MT]]</f>
        <v>#N/A</v>
      </c>
      <c r="L134" s="41" t="e">
        <f>1000000000/5000/PerfPowerST4[[#This Row],[Cons. MT]]</f>
        <v>#N/A</v>
      </c>
      <c r="M134" s="41" t="e">
        <f>1000000000/6000/PerfPowerST4[[#This Row],[Cons. MT]]</f>
        <v>#N/A</v>
      </c>
      <c r="N134" s="41" t="e">
        <f>1000000000/7000/PerfPowerST4[[#This Row],[Cons. MT]]</f>
        <v>#N/A</v>
      </c>
      <c r="O134" s="41" t="e">
        <f>1000000000/8000/PerfPowerST4[[#This Row],[Cons. MT]]</f>
        <v>#N/A</v>
      </c>
      <c r="P134" s="41" t="e">
        <f>1000000000/9000/PerfPowerST4[[#This Row],[Cons. MT]]</f>
        <v>#N/A</v>
      </c>
      <c r="Q134" s="41" t="e">
        <f>1000000000/10000/PerfPowerST4[[#This Row],[Cons. MT]]</f>
        <v>#N/A</v>
      </c>
    </row>
    <row r="135" spans="2:17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  <c r="G135" s="41" t="e">
        <f>1000000000/500/PerfPowerST4[[#This Row],[Cons. MT]]</f>
        <v>#N/A</v>
      </c>
      <c r="H135" s="41" t="e">
        <f>1000000000/1000/PerfPowerST4[[#This Row],[Cons. MT]]</f>
        <v>#N/A</v>
      </c>
      <c r="I135" s="41" t="e">
        <f>1000000000/2000/PerfPowerST4[[#This Row],[Cons. MT]]</f>
        <v>#N/A</v>
      </c>
      <c r="J135" s="41" t="e">
        <f>1000000000/3000/PerfPowerST4[[#This Row],[Cons. MT]]</f>
        <v>#N/A</v>
      </c>
      <c r="K135" s="41" t="e">
        <f>1000000000/4000/PerfPowerST4[[#This Row],[Cons. MT]]</f>
        <v>#N/A</v>
      </c>
      <c r="L135" s="41" t="e">
        <f>1000000000/5000/PerfPowerST4[[#This Row],[Cons. MT]]</f>
        <v>#N/A</v>
      </c>
      <c r="M135" s="41" t="e">
        <f>1000000000/6000/PerfPowerST4[[#This Row],[Cons. MT]]</f>
        <v>#N/A</v>
      </c>
      <c r="N135" s="41" t="e">
        <f>1000000000/7000/PerfPowerST4[[#This Row],[Cons. MT]]</f>
        <v>#N/A</v>
      </c>
      <c r="O135" s="41" t="e">
        <f>1000000000/8000/PerfPowerST4[[#This Row],[Cons. MT]]</f>
        <v>#N/A</v>
      </c>
      <c r="P135" s="41" t="e">
        <f>1000000000/9000/PerfPowerST4[[#This Row],[Cons. MT]]</f>
        <v>#N/A</v>
      </c>
      <c r="Q135" s="41" t="e">
        <f>1000000000/10000/PerfPowerST4[[#This Row],[Cons. MT]]</f>
        <v>#N/A</v>
      </c>
    </row>
    <row r="136" spans="2:17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  <c r="G136" s="41" t="e">
        <f>1000000000/500/PerfPowerST4[[#This Row],[Cons. MT]]</f>
        <v>#N/A</v>
      </c>
      <c r="H136" s="41" t="e">
        <f>1000000000/1000/PerfPowerST4[[#This Row],[Cons. MT]]</f>
        <v>#N/A</v>
      </c>
      <c r="I136" s="41" t="e">
        <f>1000000000/2000/PerfPowerST4[[#This Row],[Cons. MT]]</f>
        <v>#N/A</v>
      </c>
      <c r="J136" s="41" t="e">
        <f>1000000000/3000/PerfPowerST4[[#This Row],[Cons. MT]]</f>
        <v>#N/A</v>
      </c>
      <c r="K136" s="41" t="e">
        <f>1000000000/4000/PerfPowerST4[[#This Row],[Cons. MT]]</f>
        <v>#N/A</v>
      </c>
      <c r="L136" s="41" t="e">
        <f>1000000000/5000/PerfPowerST4[[#This Row],[Cons. MT]]</f>
        <v>#N/A</v>
      </c>
      <c r="M136" s="41" t="e">
        <f>1000000000/6000/PerfPowerST4[[#This Row],[Cons. MT]]</f>
        <v>#N/A</v>
      </c>
      <c r="N136" s="41" t="e">
        <f>1000000000/7000/PerfPowerST4[[#This Row],[Cons. MT]]</f>
        <v>#N/A</v>
      </c>
      <c r="O136" s="41" t="e">
        <f>1000000000/8000/PerfPowerST4[[#This Row],[Cons. MT]]</f>
        <v>#N/A</v>
      </c>
      <c r="P136" s="41" t="e">
        <f>1000000000/9000/PerfPowerST4[[#This Row],[Cons. MT]]</f>
        <v>#N/A</v>
      </c>
      <c r="Q136" s="41" t="e">
        <f>1000000000/10000/PerfPowerST4[[#This Row],[Cons. MT]]</f>
        <v>#N/A</v>
      </c>
    </row>
    <row r="137" spans="2:17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  <c r="G137" s="41" t="e">
        <f>1000000000/500/PerfPowerST4[[#This Row],[Cons. MT]]</f>
        <v>#N/A</v>
      </c>
      <c r="H137" s="41" t="e">
        <f>1000000000/1000/PerfPowerST4[[#This Row],[Cons. MT]]</f>
        <v>#N/A</v>
      </c>
      <c r="I137" s="41" t="e">
        <f>1000000000/2000/PerfPowerST4[[#This Row],[Cons. MT]]</f>
        <v>#N/A</v>
      </c>
      <c r="J137" s="41" t="e">
        <f>1000000000/3000/PerfPowerST4[[#This Row],[Cons. MT]]</f>
        <v>#N/A</v>
      </c>
      <c r="K137" s="41" t="e">
        <f>1000000000/4000/PerfPowerST4[[#This Row],[Cons. MT]]</f>
        <v>#N/A</v>
      </c>
      <c r="L137" s="41" t="e">
        <f>1000000000/5000/PerfPowerST4[[#This Row],[Cons. MT]]</f>
        <v>#N/A</v>
      </c>
      <c r="M137" s="41" t="e">
        <f>1000000000/6000/PerfPowerST4[[#This Row],[Cons. MT]]</f>
        <v>#N/A</v>
      </c>
      <c r="N137" s="41" t="e">
        <f>1000000000/7000/PerfPowerST4[[#This Row],[Cons. MT]]</f>
        <v>#N/A</v>
      </c>
      <c r="O137" s="41" t="e">
        <f>1000000000/8000/PerfPowerST4[[#This Row],[Cons. MT]]</f>
        <v>#N/A</v>
      </c>
      <c r="P137" s="41" t="e">
        <f>1000000000/9000/PerfPowerST4[[#This Row],[Cons. MT]]</f>
        <v>#N/A</v>
      </c>
      <c r="Q137" s="41" t="e">
        <f>1000000000/10000/PerfPowerST4[[#This Row],[Cons. MT]]</f>
        <v>#N/A</v>
      </c>
    </row>
    <row r="138" spans="2:17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  <c r="G138" s="41" t="e">
        <f>1000000000/500/PerfPowerST4[[#This Row],[Cons. MT]]</f>
        <v>#N/A</v>
      </c>
      <c r="H138" s="41" t="e">
        <f>1000000000/1000/PerfPowerST4[[#This Row],[Cons. MT]]</f>
        <v>#N/A</v>
      </c>
      <c r="I138" s="41" t="e">
        <f>1000000000/2000/PerfPowerST4[[#This Row],[Cons. MT]]</f>
        <v>#N/A</v>
      </c>
      <c r="J138" s="41" t="e">
        <f>1000000000/3000/PerfPowerST4[[#This Row],[Cons. MT]]</f>
        <v>#N/A</v>
      </c>
      <c r="K138" s="41" t="e">
        <f>1000000000/4000/PerfPowerST4[[#This Row],[Cons. MT]]</f>
        <v>#N/A</v>
      </c>
      <c r="L138" s="41" t="e">
        <f>1000000000/5000/PerfPowerST4[[#This Row],[Cons. MT]]</f>
        <v>#N/A</v>
      </c>
      <c r="M138" s="41" t="e">
        <f>1000000000/6000/PerfPowerST4[[#This Row],[Cons. MT]]</f>
        <v>#N/A</v>
      </c>
      <c r="N138" s="41" t="e">
        <f>1000000000/7000/PerfPowerST4[[#This Row],[Cons. MT]]</f>
        <v>#N/A</v>
      </c>
      <c r="O138" s="41" t="e">
        <f>1000000000/8000/PerfPowerST4[[#This Row],[Cons. MT]]</f>
        <v>#N/A</v>
      </c>
      <c r="P138" s="41" t="e">
        <f>1000000000/9000/PerfPowerST4[[#This Row],[Cons. MT]]</f>
        <v>#N/A</v>
      </c>
      <c r="Q138" s="41" t="e">
        <f>1000000000/10000/PerfPowerST4[[#This Row],[Cons. MT]]</f>
        <v>#N/A</v>
      </c>
    </row>
    <row r="139" spans="2:17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  <c r="G139" s="41" t="e">
        <f>1000000000/500/PerfPowerST4[[#This Row],[Cons. MT]]</f>
        <v>#N/A</v>
      </c>
      <c r="H139" s="41" t="e">
        <f>1000000000/1000/PerfPowerST4[[#This Row],[Cons. MT]]</f>
        <v>#N/A</v>
      </c>
      <c r="I139" s="41" t="e">
        <f>1000000000/2000/PerfPowerST4[[#This Row],[Cons. MT]]</f>
        <v>#N/A</v>
      </c>
      <c r="J139" s="41" t="e">
        <f>1000000000/3000/PerfPowerST4[[#This Row],[Cons. MT]]</f>
        <v>#N/A</v>
      </c>
      <c r="K139" s="41" t="e">
        <f>1000000000/4000/PerfPowerST4[[#This Row],[Cons. MT]]</f>
        <v>#N/A</v>
      </c>
      <c r="L139" s="41" t="e">
        <f>1000000000/5000/PerfPowerST4[[#This Row],[Cons. MT]]</f>
        <v>#N/A</v>
      </c>
      <c r="M139" s="41" t="e">
        <f>1000000000/6000/PerfPowerST4[[#This Row],[Cons. MT]]</f>
        <v>#N/A</v>
      </c>
      <c r="N139" s="41" t="e">
        <f>1000000000/7000/PerfPowerST4[[#This Row],[Cons. MT]]</f>
        <v>#N/A</v>
      </c>
      <c r="O139" s="41" t="e">
        <f>1000000000/8000/PerfPowerST4[[#This Row],[Cons. MT]]</f>
        <v>#N/A</v>
      </c>
      <c r="P139" s="41" t="e">
        <f>1000000000/9000/PerfPowerST4[[#This Row],[Cons. MT]]</f>
        <v>#N/A</v>
      </c>
      <c r="Q139" s="41" t="e">
        <f>1000000000/10000/PerfPowerST4[[#This Row],[Cons. MT]]</f>
        <v>#N/A</v>
      </c>
    </row>
    <row r="140" spans="2:17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  <c r="G140" s="41" t="e">
        <f>1000000000/500/PerfPowerST4[[#This Row],[Cons. MT]]</f>
        <v>#N/A</v>
      </c>
      <c r="H140" s="41" t="e">
        <f>1000000000/1000/PerfPowerST4[[#This Row],[Cons. MT]]</f>
        <v>#N/A</v>
      </c>
      <c r="I140" s="41" t="e">
        <f>1000000000/2000/PerfPowerST4[[#This Row],[Cons. MT]]</f>
        <v>#N/A</v>
      </c>
      <c r="J140" s="41" t="e">
        <f>1000000000/3000/PerfPowerST4[[#This Row],[Cons. MT]]</f>
        <v>#N/A</v>
      </c>
      <c r="K140" s="41" t="e">
        <f>1000000000/4000/PerfPowerST4[[#This Row],[Cons. MT]]</f>
        <v>#N/A</v>
      </c>
      <c r="L140" s="41" t="e">
        <f>1000000000/5000/PerfPowerST4[[#This Row],[Cons. MT]]</f>
        <v>#N/A</v>
      </c>
      <c r="M140" s="41" t="e">
        <f>1000000000/6000/PerfPowerST4[[#This Row],[Cons. MT]]</f>
        <v>#N/A</v>
      </c>
      <c r="N140" s="41" t="e">
        <f>1000000000/7000/PerfPowerST4[[#This Row],[Cons. MT]]</f>
        <v>#N/A</v>
      </c>
      <c r="O140" s="41" t="e">
        <f>1000000000/8000/PerfPowerST4[[#This Row],[Cons. MT]]</f>
        <v>#N/A</v>
      </c>
      <c r="P140" s="41" t="e">
        <f>1000000000/9000/PerfPowerST4[[#This Row],[Cons. MT]]</f>
        <v>#N/A</v>
      </c>
      <c r="Q140" s="41" t="e">
        <f>1000000000/10000/PerfPowerST4[[#This Row],[Cons. MT]]</f>
        <v>#N/A</v>
      </c>
    </row>
    <row r="141" spans="2:17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  <c r="G141" s="41" t="e">
        <f>1000000000/500/PerfPowerST4[[#This Row],[Cons. MT]]</f>
        <v>#N/A</v>
      </c>
      <c r="H141" s="41" t="e">
        <f>1000000000/1000/PerfPowerST4[[#This Row],[Cons. MT]]</f>
        <v>#N/A</v>
      </c>
      <c r="I141" s="41" t="e">
        <f>1000000000/2000/PerfPowerST4[[#This Row],[Cons. MT]]</f>
        <v>#N/A</v>
      </c>
      <c r="J141" s="41" t="e">
        <f>1000000000/3000/PerfPowerST4[[#This Row],[Cons. MT]]</f>
        <v>#N/A</v>
      </c>
      <c r="K141" s="41" t="e">
        <f>1000000000/4000/PerfPowerST4[[#This Row],[Cons. MT]]</f>
        <v>#N/A</v>
      </c>
      <c r="L141" s="41" t="e">
        <f>1000000000/5000/PerfPowerST4[[#This Row],[Cons. MT]]</f>
        <v>#N/A</v>
      </c>
      <c r="M141" s="41" t="e">
        <f>1000000000/6000/PerfPowerST4[[#This Row],[Cons. MT]]</f>
        <v>#N/A</v>
      </c>
      <c r="N141" s="41" t="e">
        <f>1000000000/7000/PerfPowerST4[[#This Row],[Cons. MT]]</f>
        <v>#N/A</v>
      </c>
      <c r="O141" s="41" t="e">
        <f>1000000000/8000/PerfPowerST4[[#This Row],[Cons. MT]]</f>
        <v>#N/A</v>
      </c>
      <c r="P141" s="41" t="e">
        <f>1000000000/9000/PerfPowerST4[[#This Row],[Cons. MT]]</f>
        <v>#N/A</v>
      </c>
      <c r="Q141" s="41" t="e">
        <f>1000000000/10000/PerfPowerST4[[#This Row],[Cons. MT]]</f>
        <v>#N/A</v>
      </c>
    </row>
    <row r="142" spans="2:17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  <c r="G142" s="41" t="e">
        <f>1000000000/500/PerfPowerST4[[#This Row],[Cons. MT]]</f>
        <v>#N/A</v>
      </c>
      <c r="H142" s="41" t="e">
        <f>1000000000/1000/PerfPowerST4[[#This Row],[Cons. MT]]</f>
        <v>#N/A</v>
      </c>
      <c r="I142" s="41" t="e">
        <f>1000000000/2000/PerfPowerST4[[#This Row],[Cons. MT]]</f>
        <v>#N/A</v>
      </c>
      <c r="J142" s="41" t="e">
        <f>1000000000/3000/PerfPowerST4[[#This Row],[Cons. MT]]</f>
        <v>#N/A</v>
      </c>
      <c r="K142" s="41" t="e">
        <f>1000000000/4000/PerfPowerST4[[#This Row],[Cons. MT]]</f>
        <v>#N/A</v>
      </c>
      <c r="L142" s="41" t="e">
        <f>1000000000/5000/PerfPowerST4[[#This Row],[Cons. MT]]</f>
        <v>#N/A</v>
      </c>
      <c r="M142" s="41" t="e">
        <f>1000000000/6000/PerfPowerST4[[#This Row],[Cons. MT]]</f>
        <v>#N/A</v>
      </c>
      <c r="N142" s="41" t="e">
        <f>1000000000/7000/PerfPowerST4[[#This Row],[Cons. MT]]</f>
        <v>#N/A</v>
      </c>
      <c r="O142" s="41" t="e">
        <f>1000000000/8000/PerfPowerST4[[#This Row],[Cons. MT]]</f>
        <v>#N/A</v>
      </c>
      <c r="P142" s="41" t="e">
        <f>1000000000/9000/PerfPowerST4[[#This Row],[Cons. MT]]</f>
        <v>#N/A</v>
      </c>
      <c r="Q142" s="41" t="e">
        <f>1000000000/10000/PerfPowerST4[[#This Row],[Cons. MT]]</f>
        <v>#N/A</v>
      </c>
    </row>
    <row r="143" spans="2:17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  <c r="G143" s="41" t="e">
        <f>1000000000/500/PerfPowerST4[[#This Row],[Cons. MT]]</f>
        <v>#N/A</v>
      </c>
      <c r="H143" s="41" t="e">
        <f>1000000000/1000/PerfPowerST4[[#This Row],[Cons. MT]]</f>
        <v>#N/A</v>
      </c>
      <c r="I143" s="41" t="e">
        <f>1000000000/2000/PerfPowerST4[[#This Row],[Cons. MT]]</f>
        <v>#N/A</v>
      </c>
      <c r="J143" s="41" t="e">
        <f>1000000000/3000/PerfPowerST4[[#This Row],[Cons. MT]]</f>
        <v>#N/A</v>
      </c>
      <c r="K143" s="41" t="e">
        <f>1000000000/4000/PerfPowerST4[[#This Row],[Cons. MT]]</f>
        <v>#N/A</v>
      </c>
      <c r="L143" s="41" t="e">
        <f>1000000000/5000/PerfPowerST4[[#This Row],[Cons. MT]]</f>
        <v>#N/A</v>
      </c>
      <c r="M143" s="41" t="e">
        <f>1000000000/6000/PerfPowerST4[[#This Row],[Cons. MT]]</f>
        <v>#N/A</v>
      </c>
      <c r="N143" s="41" t="e">
        <f>1000000000/7000/PerfPowerST4[[#This Row],[Cons. MT]]</f>
        <v>#N/A</v>
      </c>
      <c r="O143" s="41" t="e">
        <f>1000000000/8000/PerfPowerST4[[#This Row],[Cons. MT]]</f>
        <v>#N/A</v>
      </c>
      <c r="P143" s="41" t="e">
        <f>1000000000/9000/PerfPowerST4[[#This Row],[Cons. MT]]</f>
        <v>#N/A</v>
      </c>
      <c r="Q143" s="41" t="e">
        <f>1000000000/10000/PerfPowerST4[[#This Row],[Cons. MT]]</f>
        <v>#N/A</v>
      </c>
    </row>
    <row r="144" spans="2:17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  <c r="G144" s="41" t="e">
        <f>1000000000/500/PerfPowerST4[[#This Row],[Cons. MT]]</f>
        <v>#N/A</v>
      </c>
      <c r="H144" s="41" t="e">
        <f>1000000000/1000/PerfPowerST4[[#This Row],[Cons. MT]]</f>
        <v>#N/A</v>
      </c>
      <c r="I144" s="41" t="e">
        <f>1000000000/2000/PerfPowerST4[[#This Row],[Cons. MT]]</f>
        <v>#N/A</v>
      </c>
      <c r="J144" s="41" t="e">
        <f>1000000000/3000/PerfPowerST4[[#This Row],[Cons. MT]]</f>
        <v>#N/A</v>
      </c>
      <c r="K144" s="41" t="e">
        <f>1000000000/4000/PerfPowerST4[[#This Row],[Cons. MT]]</f>
        <v>#N/A</v>
      </c>
      <c r="L144" s="41" t="e">
        <f>1000000000/5000/PerfPowerST4[[#This Row],[Cons. MT]]</f>
        <v>#N/A</v>
      </c>
      <c r="M144" s="41" t="e">
        <f>1000000000/6000/PerfPowerST4[[#This Row],[Cons. MT]]</f>
        <v>#N/A</v>
      </c>
      <c r="N144" s="41" t="e">
        <f>1000000000/7000/PerfPowerST4[[#This Row],[Cons. MT]]</f>
        <v>#N/A</v>
      </c>
      <c r="O144" s="41" t="e">
        <f>1000000000/8000/PerfPowerST4[[#This Row],[Cons. MT]]</f>
        <v>#N/A</v>
      </c>
      <c r="P144" s="41" t="e">
        <f>1000000000/9000/PerfPowerST4[[#This Row],[Cons. MT]]</f>
        <v>#N/A</v>
      </c>
      <c r="Q144" s="41" t="e">
        <f>1000000000/10000/PerfPowerST4[[#This Row],[Cons. MT]]</f>
        <v>#N/A</v>
      </c>
    </row>
    <row r="145" spans="2:17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  <c r="G145" s="41" t="e">
        <f>1000000000/500/PerfPowerST4[[#This Row],[Cons. MT]]</f>
        <v>#N/A</v>
      </c>
      <c r="H145" s="41" t="e">
        <f>1000000000/1000/PerfPowerST4[[#This Row],[Cons. MT]]</f>
        <v>#N/A</v>
      </c>
      <c r="I145" s="41" t="e">
        <f>1000000000/2000/PerfPowerST4[[#This Row],[Cons. MT]]</f>
        <v>#N/A</v>
      </c>
      <c r="J145" s="41" t="e">
        <f>1000000000/3000/PerfPowerST4[[#This Row],[Cons. MT]]</f>
        <v>#N/A</v>
      </c>
      <c r="K145" s="41" t="e">
        <f>1000000000/4000/PerfPowerST4[[#This Row],[Cons. MT]]</f>
        <v>#N/A</v>
      </c>
      <c r="L145" s="41" t="e">
        <f>1000000000/5000/PerfPowerST4[[#This Row],[Cons. MT]]</f>
        <v>#N/A</v>
      </c>
      <c r="M145" s="41" t="e">
        <f>1000000000/6000/PerfPowerST4[[#This Row],[Cons. MT]]</f>
        <v>#N/A</v>
      </c>
      <c r="N145" s="41" t="e">
        <f>1000000000/7000/PerfPowerST4[[#This Row],[Cons. MT]]</f>
        <v>#N/A</v>
      </c>
      <c r="O145" s="41" t="e">
        <f>1000000000/8000/PerfPowerST4[[#This Row],[Cons. MT]]</f>
        <v>#N/A</v>
      </c>
      <c r="P145" s="41" t="e">
        <f>1000000000/9000/PerfPowerST4[[#This Row],[Cons. MT]]</f>
        <v>#N/A</v>
      </c>
      <c r="Q145" s="41" t="e">
        <f>1000000000/10000/PerfPowerST4[[#This Row],[Cons. MT]]</f>
        <v>#N/A</v>
      </c>
    </row>
    <row r="146" spans="2:17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  <c r="G146" s="41" t="e">
        <f>1000000000/500/PerfPowerST4[[#This Row],[Cons. MT]]</f>
        <v>#N/A</v>
      </c>
      <c r="H146" s="41" t="e">
        <f>1000000000/1000/PerfPowerST4[[#This Row],[Cons. MT]]</f>
        <v>#N/A</v>
      </c>
      <c r="I146" s="41" t="e">
        <f>1000000000/2000/PerfPowerST4[[#This Row],[Cons. MT]]</f>
        <v>#N/A</v>
      </c>
      <c r="J146" s="41" t="e">
        <f>1000000000/3000/PerfPowerST4[[#This Row],[Cons. MT]]</f>
        <v>#N/A</v>
      </c>
      <c r="K146" s="41" t="e">
        <f>1000000000/4000/PerfPowerST4[[#This Row],[Cons. MT]]</f>
        <v>#N/A</v>
      </c>
      <c r="L146" s="41" t="e">
        <f>1000000000/5000/PerfPowerST4[[#This Row],[Cons. MT]]</f>
        <v>#N/A</v>
      </c>
      <c r="M146" s="41" t="e">
        <f>1000000000/6000/PerfPowerST4[[#This Row],[Cons. MT]]</f>
        <v>#N/A</v>
      </c>
      <c r="N146" s="41" t="e">
        <f>1000000000/7000/PerfPowerST4[[#This Row],[Cons. MT]]</f>
        <v>#N/A</v>
      </c>
      <c r="O146" s="41" t="e">
        <f>1000000000/8000/PerfPowerST4[[#This Row],[Cons. MT]]</f>
        <v>#N/A</v>
      </c>
      <c r="P146" s="41" t="e">
        <f>1000000000/9000/PerfPowerST4[[#This Row],[Cons. MT]]</f>
        <v>#N/A</v>
      </c>
      <c r="Q146" s="41" t="e">
        <f>1000000000/10000/PerfPowerST4[[#This Row],[Cons. MT]]</f>
        <v>#N/A</v>
      </c>
    </row>
    <row r="147" spans="2:17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  <c r="G147" s="41" t="e">
        <f>1000000000/500/PerfPowerST4[[#This Row],[Cons. MT]]</f>
        <v>#N/A</v>
      </c>
      <c r="H147" s="41" t="e">
        <f>1000000000/1000/PerfPowerST4[[#This Row],[Cons. MT]]</f>
        <v>#N/A</v>
      </c>
      <c r="I147" s="41" t="e">
        <f>1000000000/2000/PerfPowerST4[[#This Row],[Cons. MT]]</f>
        <v>#N/A</v>
      </c>
      <c r="J147" s="41" t="e">
        <f>1000000000/3000/PerfPowerST4[[#This Row],[Cons. MT]]</f>
        <v>#N/A</v>
      </c>
      <c r="K147" s="41" t="e">
        <f>1000000000/4000/PerfPowerST4[[#This Row],[Cons. MT]]</f>
        <v>#N/A</v>
      </c>
      <c r="L147" s="41" t="e">
        <f>1000000000/5000/PerfPowerST4[[#This Row],[Cons. MT]]</f>
        <v>#N/A</v>
      </c>
      <c r="M147" s="41" t="e">
        <f>1000000000/6000/PerfPowerST4[[#This Row],[Cons. MT]]</f>
        <v>#N/A</v>
      </c>
      <c r="N147" s="41" t="e">
        <f>1000000000/7000/PerfPowerST4[[#This Row],[Cons. MT]]</f>
        <v>#N/A</v>
      </c>
      <c r="O147" s="41" t="e">
        <f>1000000000/8000/PerfPowerST4[[#This Row],[Cons. MT]]</f>
        <v>#N/A</v>
      </c>
      <c r="P147" s="41" t="e">
        <f>1000000000/9000/PerfPowerST4[[#This Row],[Cons. MT]]</f>
        <v>#N/A</v>
      </c>
      <c r="Q147" s="41" t="e">
        <f>1000000000/10000/PerfPowerST4[[#This Row],[Cons. MT]]</f>
        <v>#N/A</v>
      </c>
    </row>
    <row r="148" spans="2:17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  <c r="G148" s="41" t="e">
        <f>1000000000/500/PerfPowerST4[[#This Row],[Cons. MT]]</f>
        <v>#N/A</v>
      </c>
      <c r="H148" s="41" t="e">
        <f>1000000000/1000/PerfPowerST4[[#This Row],[Cons. MT]]</f>
        <v>#N/A</v>
      </c>
      <c r="I148" s="41" t="e">
        <f>1000000000/2000/PerfPowerST4[[#This Row],[Cons. MT]]</f>
        <v>#N/A</v>
      </c>
      <c r="J148" s="41" t="e">
        <f>1000000000/3000/PerfPowerST4[[#This Row],[Cons. MT]]</f>
        <v>#N/A</v>
      </c>
      <c r="K148" s="41" t="e">
        <f>1000000000/4000/PerfPowerST4[[#This Row],[Cons. MT]]</f>
        <v>#N/A</v>
      </c>
      <c r="L148" s="41" t="e">
        <f>1000000000/5000/PerfPowerST4[[#This Row],[Cons. MT]]</f>
        <v>#N/A</v>
      </c>
      <c r="M148" s="41" t="e">
        <f>1000000000/6000/PerfPowerST4[[#This Row],[Cons. MT]]</f>
        <v>#N/A</v>
      </c>
      <c r="N148" s="41" t="e">
        <f>1000000000/7000/PerfPowerST4[[#This Row],[Cons. MT]]</f>
        <v>#N/A</v>
      </c>
      <c r="O148" s="41" t="e">
        <f>1000000000/8000/PerfPowerST4[[#This Row],[Cons. MT]]</f>
        <v>#N/A</v>
      </c>
      <c r="P148" s="41" t="e">
        <f>1000000000/9000/PerfPowerST4[[#This Row],[Cons. MT]]</f>
        <v>#N/A</v>
      </c>
      <c r="Q148" s="41" t="e">
        <f>1000000000/10000/PerfPowerST4[[#This Row],[Cons. MT]]</f>
        <v>#N/A</v>
      </c>
    </row>
    <row r="149" spans="2:17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  <c r="G149" s="41" t="e">
        <f>1000000000/500/PerfPowerST4[[#This Row],[Cons. MT]]</f>
        <v>#N/A</v>
      </c>
      <c r="H149" s="41" t="e">
        <f>1000000000/1000/PerfPowerST4[[#This Row],[Cons. MT]]</f>
        <v>#N/A</v>
      </c>
      <c r="I149" s="41" t="e">
        <f>1000000000/2000/PerfPowerST4[[#This Row],[Cons. MT]]</f>
        <v>#N/A</v>
      </c>
      <c r="J149" s="41" t="e">
        <f>1000000000/3000/PerfPowerST4[[#This Row],[Cons. MT]]</f>
        <v>#N/A</v>
      </c>
      <c r="K149" s="41" t="e">
        <f>1000000000/4000/PerfPowerST4[[#This Row],[Cons. MT]]</f>
        <v>#N/A</v>
      </c>
      <c r="L149" s="41" t="e">
        <f>1000000000/5000/PerfPowerST4[[#This Row],[Cons. MT]]</f>
        <v>#N/A</v>
      </c>
      <c r="M149" s="41" t="e">
        <f>1000000000/6000/PerfPowerST4[[#This Row],[Cons. MT]]</f>
        <v>#N/A</v>
      </c>
      <c r="N149" s="41" t="e">
        <f>1000000000/7000/PerfPowerST4[[#This Row],[Cons. MT]]</f>
        <v>#N/A</v>
      </c>
      <c r="O149" s="41" t="e">
        <f>1000000000/8000/PerfPowerST4[[#This Row],[Cons. MT]]</f>
        <v>#N/A</v>
      </c>
      <c r="P149" s="41" t="e">
        <f>1000000000/9000/PerfPowerST4[[#This Row],[Cons. MT]]</f>
        <v>#N/A</v>
      </c>
      <c r="Q149" s="41" t="e">
        <f>1000000000/10000/PerfPowerST4[[#This Row],[Cons. MT]]</f>
        <v>#N/A</v>
      </c>
    </row>
    <row r="150" spans="2:17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  <c r="G150" s="41" t="e">
        <f>1000000000/500/PerfPowerST4[[#This Row],[Cons. MT]]</f>
        <v>#N/A</v>
      </c>
      <c r="H150" s="41" t="e">
        <f>1000000000/1000/PerfPowerST4[[#This Row],[Cons. MT]]</f>
        <v>#N/A</v>
      </c>
      <c r="I150" s="41" t="e">
        <f>1000000000/2000/PerfPowerST4[[#This Row],[Cons. MT]]</f>
        <v>#N/A</v>
      </c>
      <c r="J150" s="41" t="e">
        <f>1000000000/3000/PerfPowerST4[[#This Row],[Cons. MT]]</f>
        <v>#N/A</v>
      </c>
      <c r="K150" s="41" t="e">
        <f>1000000000/4000/PerfPowerST4[[#This Row],[Cons. MT]]</f>
        <v>#N/A</v>
      </c>
      <c r="L150" s="41" t="e">
        <f>1000000000/5000/PerfPowerST4[[#This Row],[Cons. MT]]</f>
        <v>#N/A</v>
      </c>
      <c r="M150" s="41" t="e">
        <f>1000000000/6000/PerfPowerST4[[#This Row],[Cons. MT]]</f>
        <v>#N/A</v>
      </c>
      <c r="N150" s="41" t="e">
        <f>1000000000/7000/PerfPowerST4[[#This Row],[Cons. MT]]</f>
        <v>#N/A</v>
      </c>
      <c r="O150" s="41" t="e">
        <f>1000000000/8000/PerfPowerST4[[#This Row],[Cons. MT]]</f>
        <v>#N/A</v>
      </c>
      <c r="P150" s="41" t="e">
        <f>1000000000/9000/PerfPowerST4[[#This Row],[Cons. MT]]</f>
        <v>#N/A</v>
      </c>
      <c r="Q150" s="41" t="e">
        <f>1000000000/10000/PerfPowerST4[[#This Row],[Cons. MT]]</f>
        <v>#N/A</v>
      </c>
    </row>
    <row r="151" spans="2:17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  <c r="G151" s="41" t="e">
        <f>1000000000/500/PerfPowerST4[[#This Row],[Cons. MT]]</f>
        <v>#N/A</v>
      </c>
      <c r="H151" s="41" t="e">
        <f>1000000000/1000/PerfPowerST4[[#This Row],[Cons. MT]]</f>
        <v>#N/A</v>
      </c>
      <c r="I151" s="41" t="e">
        <f>1000000000/2000/PerfPowerST4[[#This Row],[Cons. MT]]</f>
        <v>#N/A</v>
      </c>
      <c r="J151" s="41" t="e">
        <f>1000000000/3000/PerfPowerST4[[#This Row],[Cons. MT]]</f>
        <v>#N/A</v>
      </c>
      <c r="K151" s="41" t="e">
        <f>1000000000/4000/PerfPowerST4[[#This Row],[Cons. MT]]</f>
        <v>#N/A</v>
      </c>
      <c r="L151" s="41" t="e">
        <f>1000000000/5000/PerfPowerST4[[#This Row],[Cons. MT]]</f>
        <v>#N/A</v>
      </c>
      <c r="M151" s="41" t="e">
        <f>1000000000/6000/PerfPowerST4[[#This Row],[Cons. MT]]</f>
        <v>#N/A</v>
      </c>
      <c r="N151" s="41" t="e">
        <f>1000000000/7000/PerfPowerST4[[#This Row],[Cons. MT]]</f>
        <v>#N/A</v>
      </c>
      <c r="O151" s="41" t="e">
        <f>1000000000/8000/PerfPowerST4[[#This Row],[Cons. MT]]</f>
        <v>#N/A</v>
      </c>
      <c r="P151" s="41" t="e">
        <f>1000000000/9000/PerfPowerST4[[#This Row],[Cons. MT]]</f>
        <v>#N/A</v>
      </c>
      <c r="Q151" s="41" t="e">
        <f>1000000000/10000/PerfPowerST4[[#This Row],[Cons. MT]]</f>
        <v>#N/A</v>
      </c>
    </row>
    <row r="152" spans="2:17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  <c r="G152" s="41" t="e">
        <f>1000000000/500/PerfPowerST4[[#This Row],[Cons. MT]]</f>
        <v>#N/A</v>
      </c>
      <c r="H152" s="41" t="e">
        <f>1000000000/1000/PerfPowerST4[[#This Row],[Cons. MT]]</f>
        <v>#N/A</v>
      </c>
      <c r="I152" s="41" t="e">
        <f>1000000000/2000/PerfPowerST4[[#This Row],[Cons. MT]]</f>
        <v>#N/A</v>
      </c>
      <c r="J152" s="41" t="e">
        <f>1000000000/3000/PerfPowerST4[[#This Row],[Cons. MT]]</f>
        <v>#N/A</v>
      </c>
      <c r="K152" s="41" t="e">
        <f>1000000000/4000/PerfPowerST4[[#This Row],[Cons. MT]]</f>
        <v>#N/A</v>
      </c>
      <c r="L152" s="41" t="e">
        <f>1000000000/5000/PerfPowerST4[[#This Row],[Cons. MT]]</f>
        <v>#N/A</v>
      </c>
      <c r="M152" s="41" t="e">
        <f>1000000000/6000/PerfPowerST4[[#This Row],[Cons. MT]]</f>
        <v>#N/A</v>
      </c>
      <c r="N152" s="41" t="e">
        <f>1000000000/7000/PerfPowerST4[[#This Row],[Cons. MT]]</f>
        <v>#N/A</v>
      </c>
      <c r="O152" s="41" t="e">
        <f>1000000000/8000/PerfPowerST4[[#This Row],[Cons. MT]]</f>
        <v>#N/A</v>
      </c>
      <c r="P152" s="41" t="e">
        <f>1000000000/9000/PerfPowerST4[[#This Row],[Cons. MT]]</f>
        <v>#N/A</v>
      </c>
      <c r="Q152" s="41" t="e">
        <f>1000000000/10000/PerfPowerST4[[#This Row],[Cons. MT]]</f>
        <v>#N/A</v>
      </c>
    </row>
    <row r="153" spans="2:17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  <c r="G153" s="41" t="e">
        <f>1000000000/500/PerfPowerST4[[#This Row],[Cons. MT]]</f>
        <v>#N/A</v>
      </c>
      <c r="H153" s="41" t="e">
        <f>1000000000/1000/PerfPowerST4[[#This Row],[Cons. MT]]</f>
        <v>#N/A</v>
      </c>
      <c r="I153" s="41" t="e">
        <f>1000000000/2000/PerfPowerST4[[#This Row],[Cons. MT]]</f>
        <v>#N/A</v>
      </c>
      <c r="J153" s="41" t="e">
        <f>1000000000/3000/PerfPowerST4[[#This Row],[Cons. MT]]</f>
        <v>#N/A</v>
      </c>
      <c r="K153" s="41" t="e">
        <f>1000000000/4000/PerfPowerST4[[#This Row],[Cons. MT]]</f>
        <v>#N/A</v>
      </c>
      <c r="L153" s="41" t="e">
        <f>1000000000/5000/PerfPowerST4[[#This Row],[Cons. MT]]</f>
        <v>#N/A</v>
      </c>
      <c r="M153" s="41" t="e">
        <f>1000000000/6000/PerfPowerST4[[#This Row],[Cons. MT]]</f>
        <v>#N/A</v>
      </c>
      <c r="N153" s="41" t="e">
        <f>1000000000/7000/PerfPowerST4[[#This Row],[Cons. MT]]</f>
        <v>#N/A</v>
      </c>
      <c r="O153" s="41" t="e">
        <f>1000000000/8000/PerfPowerST4[[#This Row],[Cons. MT]]</f>
        <v>#N/A</v>
      </c>
      <c r="P153" s="41" t="e">
        <f>1000000000/9000/PerfPowerST4[[#This Row],[Cons. MT]]</f>
        <v>#N/A</v>
      </c>
      <c r="Q153" s="41" t="e">
        <f>1000000000/10000/PerfPowerST4[[#This Row],[Cons. MT]]</f>
        <v>#N/A</v>
      </c>
    </row>
    <row r="154" spans="2:17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  <c r="G154" s="41" t="e">
        <f>1000000000/500/PerfPowerST4[[#This Row],[Cons. MT]]</f>
        <v>#N/A</v>
      </c>
      <c r="H154" s="41" t="e">
        <f>1000000000/1000/PerfPowerST4[[#This Row],[Cons. MT]]</f>
        <v>#N/A</v>
      </c>
      <c r="I154" s="41" t="e">
        <f>1000000000/2000/PerfPowerST4[[#This Row],[Cons. MT]]</f>
        <v>#N/A</v>
      </c>
      <c r="J154" s="41" t="e">
        <f>1000000000/3000/PerfPowerST4[[#This Row],[Cons. MT]]</f>
        <v>#N/A</v>
      </c>
      <c r="K154" s="41" t="e">
        <f>1000000000/4000/PerfPowerST4[[#This Row],[Cons. MT]]</f>
        <v>#N/A</v>
      </c>
      <c r="L154" s="41" t="e">
        <f>1000000000/5000/PerfPowerST4[[#This Row],[Cons. MT]]</f>
        <v>#N/A</v>
      </c>
      <c r="M154" s="41" t="e">
        <f>1000000000/6000/PerfPowerST4[[#This Row],[Cons. MT]]</f>
        <v>#N/A</v>
      </c>
      <c r="N154" s="41" t="e">
        <f>1000000000/7000/PerfPowerST4[[#This Row],[Cons. MT]]</f>
        <v>#N/A</v>
      </c>
      <c r="O154" s="41" t="e">
        <f>1000000000/8000/PerfPowerST4[[#This Row],[Cons. MT]]</f>
        <v>#N/A</v>
      </c>
      <c r="P154" s="41" t="e">
        <f>1000000000/9000/PerfPowerST4[[#This Row],[Cons. MT]]</f>
        <v>#N/A</v>
      </c>
      <c r="Q154" s="41" t="e">
        <f>1000000000/10000/PerfPowerST4[[#This Row],[Cons. MT]]</f>
        <v>#N/A</v>
      </c>
    </row>
    <row r="155" spans="2:17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  <c r="G155" s="41" t="e">
        <f>1000000000/500/PerfPowerST4[[#This Row],[Cons. MT]]</f>
        <v>#N/A</v>
      </c>
      <c r="H155" s="41" t="e">
        <f>1000000000/1000/PerfPowerST4[[#This Row],[Cons. MT]]</f>
        <v>#N/A</v>
      </c>
      <c r="I155" s="41" t="e">
        <f>1000000000/2000/PerfPowerST4[[#This Row],[Cons. MT]]</f>
        <v>#N/A</v>
      </c>
      <c r="J155" s="41" t="e">
        <f>1000000000/3000/PerfPowerST4[[#This Row],[Cons. MT]]</f>
        <v>#N/A</v>
      </c>
      <c r="K155" s="41" t="e">
        <f>1000000000/4000/PerfPowerST4[[#This Row],[Cons. MT]]</f>
        <v>#N/A</v>
      </c>
      <c r="L155" s="41" t="e">
        <f>1000000000/5000/PerfPowerST4[[#This Row],[Cons. MT]]</f>
        <v>#N/A</v>
      </c>
      <c r="M155" s="41" t="e">
        <f>1000000000/6000/PerfPowerST4[[#This Row],[Cons. MT]]</f>
        <v>#N/A</v>
      </c>
      <c r="N155" s="41" t="e">
        <f>1000000000/7000/PerfPowerST4[[#This Row],[Cons. MT]]</f>
        <v>#N/A</v>
      </c>
      <c r="O155" s="41" t="e">
        <f>1000000000/8000/PerfPowerST4[[#This Row],[Cons. MT]]</f>
        <v>#N/A</v>
      </c>
      <c r="P155" s="41" t="e">
        <f>1000000000/9000/PerfPowerST4[[#This Row],[Cons. MT]]</f>
        <v>#N/A</v>
      </c>
      <c r="Q155" s="41" t="e">
        <f>1000000000/10000/PerfPowerST4[[#This Row],[Cons. MT]]</f>
        <v>#N/A</v>
      </c>
    </row>
    <row r="156" spans="2:17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  <c r="G156" s="41" t="e">
        <f>1000000000/500/PerfPowerST4[[#This Row],[Cons. MT]]</f>
        <v>#N/A</v>
      </c>
      <c r="H156" s="41" t="e">
        <f>1000000000/1000/PerfPowerST4[[#This Row],[Cons. MT]]</f>
        <v>#N/A</v>
      </c>
      <c r="I156" s="41" t="e">
        <f>1000000000/2000/PerfPowerST4[[#This Row],[Cons. MT]]</f>
        <v>#N/A</v>
      </c>
      <c r="J156" s="41" t="e">
        <f>1000000000/3000/PerfPowerST4[[#This Row],[Cons. MT]]</f>
        <v>#N/A</v>
      </c>
      <c r="K156" s="41" t="e">
        <f>1000000000/4000/PerfPowerST4[[#This Row],[Cons. MT]]</f>
        <v>#N/A</v>
      </c>
      <c r="L156" s="41" t="e">
        <f>1000000000/5000/PerfPowerST4[[#This Row],[Cons. MT]]</f>
        <v>#N/A</v>
      </c>
      <c r="M156" s="41" t="e">
        <f>1000000000/6000/PerfPowerST4[[#This Row],[Cons. MT]]</f>
        <v>#N/A</v>
      </c>
      <c r="N156" s="41" t="e">
        <f>1000000000/7000/PerfPowerST4[[#This Row],[Cons. MT]]</f>
        <v>#N/A</v>
      </c>
      <c r="O156" s="41" t="e">
        <f>1000000000/8000/PerfPowerST4[[#This Row],[Cons. MT]]</f>
        <v>#N/A</v>
      </c>
      <c r="P156" s="41" t="e">
        <f>1000000000/9000/PerfPowerST4[[#This Row],[Cons. MT]]</f>
        <v>#N/A</v>
      </c>
      <c r="Q156" s="41" t="e">
        <f>1000000000/10000/PerfPowerST4[[#This Row],[Cons. MT]]</f>
        <v>#N/A</v>
      </c>
    </row>
    <row r="157" spans="2:17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  <c r="G157" s="41" t="e">
        <f>1000000000/500/PerfPowerST4[[#This Row],[Cons. MT]]</f>
        <v>#N/A</v>
      </c>
      <c r="H157" s="41" t="e">
        <f>1000000000/1000/PerfPowerST4[[#This Row],[Cons. MT]]</f>
        <v>#N/A</v>
      </c>
      <c r="I157" s="41" t="e">
        <f>1000000000/2000/PerfPowerST4[[#This Row],[Cons. MT]]</f>
        <v>#N/A</v>
      </c>
      <c r="J157" s="41" t="e">
        <f>1000000000/3000/PerfPowerST4[[#This Row],[Cons. MT]]</f>
        <v>#N/A</v>
      </c>
      <c r="K157" s="41" t="e">
        <f>1000000000/4000/PerfPowerST4[[#This Row],[Cons. MT]]</f>
        <v>#N/A</v>
      </c>
      <c r="L157" s="41" t="e">
        <f>1000000000/5000/PerfPowerST4[[#This Row],[Cons. MT]]</f>
        <v>#N/A</v>
      </c>
      <c r="M157" s="41" t="e">
        <f>1000000000/6000/PerfPowerST4[[#This Row],[Cons. MT]]</f>
        <v>#N/A</v>
      </c>
      <c r="N157" s="41" t="e">
        <f>1000000000/7000/PerfPowerST4[[#This Row],[Cons. MT]]</f>
        <v>#N/A</v>
      </c>
      <c r="O157" s="41" t="e">
        <f>1000000000/8000/PerfPowerST4[[#This Row],[Cons. MT]]</f>
        <v>#N/A</v>
      </c>
      <c r="P157" s="41" t="e">
        <f>1000000000/9000/PerfPowerST4[[#This Row],[Cons. MT]]</f>
        <v>#N/A</v>
      </c>
      <c r="Q157" s="41" t="e">
        <f>1000000000/10000/PerfPowerST4[[#This Row],[Cons. MT]]</f>
        <v>#N/A</v>
      </c>
    </row>
    <row r="158" spans="2:17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  <c r="G158" s="41" t="e">
        <f>1000000000/500/PerfPowerST4[[#This Row],[Cons. MT]]</f>
        <v>#N/A</v>
      </c>
      <c r="H158" s="41" t="e">
        <f>1000000000/1000/PerfPowerST4[[#This Row],[Cons. MT]]</f>
        <v>#N/A</v>
      </c>
      <c r="I158" s="41" t="e">
        <f>1000000000/2000/PerfPowerST4[[#This Row],[Cons. MT]]</f>
        <v>#N/A</v>
      </c>
      <c r="J158" s="41" t="e">
        <f>1000000000/3000/PerfPowerST4[[#This Row],[Cons. MT]]</f>
        <v>#N/A</v>
      </c>
      <c r="K158" s="41" t="e">
        <f>1000000000/4000/PerfPowerST4[[#This Row],[Cons. MT]]</f>
        <v>#N/A</v>
      </c>
      <c r="L158" s="41" t="e">
        <f>1000000000/5000/PerfPowerST4[[#This Row],[Cons. MT]]</f>
        <v>#N/A</v>
      </c>
      <c r="M158" s="41" t="e">
        <f>1000000000/6000/PerfPowerST4[[#This Row],[Cons. MT]]</f>
        <v>#N/A</v>
      </c>
      <c r="N158" s="41" t="e">
        <f>1000000000/7000/PerfPowerST4[[#This Row],[Cons. MT]]</f>
        <v>#N/A</v>
      </c>
      <c r="O158" s="41" t="e">
        <f>1000000000/8000/PerfPowerST4[[#This Row],[Cons. MT]]</f>
        <v>#N/A</v>
      </c>
      <c r="P158" s="41" t="e">
        <f>1000000000/9000/PerfPowerST4[[#This Row],[Cons. MT]]</f>
        <v>#N/A</v>
      </c>
      <c r="Q158" s="41" t="e">
        <f>1000000000/10000/PerfPowerST4[[#This Row],[Cons. MT]]</f>
        <v>#N/A</v>
      </c>
    </row>
    <row r="159" spans="2:17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  <c r="G159" s="41" t="e">
        <f>1000000000/500/PerfPowerST4[[#This Row],[Cons. MT]]</f>
        <v>#N/A</v>
      </c>
      <c r="H159" s="41" t="e">
        <f>1000000000/1000/PerfPowerST4[[#This Row],[Cons. MT]]</f>
        <v>#N/A</v>
      </c>
      <c r="I159" s="41" t="e">
        <f>1000000000/2000/PerfPowerST4[[#This Row],[Cons. MT]]</f>
        <v>#N/A</v>
      </c>
      <c r="J159" s="41" t="e">
        <f>1000000000/3000/PerfPowerST4[[#This Row],[Cons. MT]]</f>
        <v>#N/A</v>
      </c>
      <c r="K159" s="41" t="e">
        <f>1000000000/4000/PerfPowerST4[[#This Row],[Cons. MT]]</f>
        <v>#N/A</v>
      </c>
      <c r="L159" s="41" t="e">
        <f>1000000000/5000/PerfPowerST4[[#This Row],[Cons. MT]]</f>
        <v>#N/A</v>
      </c>
      <c r="M159" s="41" t="e">
        <f>1000000000/6000/PerfPowerST4[[#This Row],[Cons. MT]]</f>
        <v>#N/A</v>
      </c>
      <c r="N159" s="41" t="e">
        <f>1000000000/7000/PerfPowerST4[[#This Row],[Cons. MT]]</f>
        <v>#N/A</v>
      </c>
      <c r="O159" s="41" t="e">
        <f>1000000000/8000/PerfPowerST4[[#This Row],[Cons. MT]]</f>
        <v>#N/A</v>
      </c>
      <c r="P159" s="41" t="e">
        <f>1000000000/9000/PerfPowerST4[[#This Row],[Cons. MT]]</f>
        <v>#N/A</v>
      </c>
      <c r="Q159" s="41" t="e">
        <f>1000000000/10000/PerfPowerST4[[#This Row],[Cons. MT]]</f>
        <v>#N/A</v>
      </c>
    </row>
    <row r="160" spans="2:17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  <c r="G160" s="41" t="e">
        <f>1000000000/500/PerfPowerST4[[#This Row],[Cons. MT]]</f>
        <v>#N/A</v>
      </c>
      <c r="H160" s="41" t="e">
        <f>1000000000/1000/PerfPowerST4[[#This Row],[Cons. MT]]</f>
        <v>#N/A</v>
      </c>
      <c r="I160" s="41" t="e">
        <f>1000000000/2000/PerfPowerST4[[#This Row],[Cons. MT]]</f>
        <v>#N/A</v>
      </c>
      <c r="J160" s="41" t="e">
        <f>1000000000/3000/PerfPowerST4[[#This Row],[Cons. MT]]</f>
        <v>#N/A</v>
      </c>
      <c r="K160" s="41" t="e">
        <f>1000000000/4000/PerfPowerST4[[#This Row],[Cons. MT]]</f>
        <v>#N/A</v>
      </c>
      <c r="L160" s="41" t="e">
        <f>1000000000/5000/PerfPowerST4[[#This Row],[Cons. MT]]</f>
        <v>#N/A</v>
      </c>
      <c r="M160" s="41" t="e">
        <f>1000000000/6000/PerfPowerST4[[#This Row],[Cons. MT]]</f>
        <v>#N/A</v>
      </c>
      <c r="N160" s="41" t="e">
        <f>1000000000/7000/PerfPowerST4[[#This Row],[Cons. MT]]</f>
        <v>#N/A</v>
      </c>
      <c r="O160" s="41" t="e">
        <f>1000000000/8000/PerfPowerST4[[#This Row],[Cons. MT]]</f>
        <v>#N/A</v>
      </c>
      <c r="P160" s="41" t="e">
        <f>1000000000/9000/PerfPowerST4[[#This Row],[Cons. MT]]</f>
        <v>#N/A</v>
      </c>
      <c r="Q160" s="41" t="e">
        <f>1000000000/10000/PerfPowerST4[[#This Row],[Cons. MT]]</f>
        <v>#N/A</v>
      </c>
    </row>
    <row r="161" spans="2:17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  <c r="G161" s="41" t="e">
        <f>1000000000/500/PerfPowerST4[[#This Row],[Cons. MT]]</f>
        <v>#N/A</v>
      </c>
      <c r="H161" s="41" t="e">
        <f>1000000000/1000/PerfPowerST4[[#This Row],[Cons. MT]]</f>
        <v>#N/A</v>
      </c>
      <c r="I161" s="41" t="e">
        <f>1000000000/2000/PerfPowerST4[[#This Row],[Cons. MT]]</f>
        <v>#N/A</v>
      </c>
      <c r="J161" s="41" t="e">
        <f>1000000000/3000/PerfPowerST4[[#This Row],[Cons. MT]]</f>
        <v>#N/A</v>
      </c>
      <c r="K161" s="41" t="e">
        <f>1000000000/4000/PerfPowerST4[[#This Row],[Cons. MT]]</f>
        <v>#N/A</v>
      </c>
      <c r="L161" s="41" t="e">
        <f>1000000000/5000/PerfPowerST4[[#This Row],[Cons. MT]]</f>
        <v>#N/A</v>
      </c>
      <c r="M161" s="41" t="e">
        <f>1000000000/6000/PerfPowerST4[[#This Row],[Cons. MT]]</f>
        <v>#N/A</v>
      </c>
      <c r="N161" s="41" t="e">
        <f>1000000000/7000/PerfPowerST4[[#This Row],[Cons. MT]]</f>
        <v>#N/A</v>
      </c>
      <c r="O161" s="41" t="e">
        <f>1000000000/8000/PerfPowerST4[[#This Row],[Cons. MT]]</f>
        <v>#N/A</v>
      </c>
      <c r="P161" s="41" t="e">
        <f>1000000000/9000/PerfPowerST4[[#This Row],[Cons. MT]]</f>
        <v>#N/A</v>
      </c>
      <c r="Q161" s="41" t="e">
        <f>1000000000/10000/PerfPowerST4[[#This Row],[Cons. MT]]</f>
        <v>#N/A</v>
      </c>
    </row>
    <row r="162" spans="2:17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  <c r="G162" s="41" t="e">
        <f>1000000000/500/PerfPowerST4[[#This Row],[Cons. MT]]</f>
        <v>#N/A</v>
      </c>
      <c r="H162" s="41" t="e">
        <f>1000000000/1000/PerfPowerST4[[#This Row],[Cons. MT]]</f>
        <v>#N/A</v>
      </c>
      <c r="I162" s="41" t="e">
        <f>1000000000/2000/PerfPowerST4[[#This Row],[Cons. MT]]</f>
        <v>#N/A</v>
      </c>
      <c r="J162" s="41" t="e">
        <f>1000000000/3000/PerfPowerST4[[#This Row],[Cons. MT]]</f>
        <v>#N/A</v>
      </c>
      <c r="K162" s="41" t="e">
        <f>1000000000/4000/PerfPowerST4[[#This Row],[Cons. MT]]</f>
        <v>#N/A</v>
      </c>
      <c r="L162" s="41" t="e">
        <f>1000000000/5000/PerfPowerST4[[#This Row],[Cons. MT]]</f>
        <v>#N/A</v>
      </c>
      <c r="M162" s="41" t="e">
        <f>1000000000/6000/PerfPowerST4[[#This Row],[Cons. MT]]</f>
        <v>#N/A</v>
      </c>
      <c r="N162" s="41" t="e">
        <f>1000000000/7000/PerfPowerST4[[#This Row],[Cons. MT]]</f>
        <v>#N/A</v>
      </c>
      <c r="O162" s="41" t="e">
        <f>1000000000/8000/PerfPowerST4[[#This Row],[Cons. MT]]</f>
        <v>#N/A</v>
      </c>
      <c r="P162" s="41" t="e">
        <f>1000000000/9000/PerfPowerST4[[#This Row],[Cons. MT]]</f>
        <v>#N/A</v>
      </c>
      <c r="Q162" s="41" t="e">
        <f>1000000000/10000/PerfPowerST4[[#This Row],[Cons. MT]]</f>
        <v>#N/A</v>
      </c>
    </row>
    <row r="163" spans="2:17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  <c r="G163" s="41" t="e">
        <f>1000000000/500/PerfPowerST4[[#This Row],[Cons. MT]]</f>
        <v>#N/A</v>
      </c>
      <c r="H163" s="41" t="e">
        <f>1000000000/1000/PerfPowerST4[[#This Row],[Cons. MT]]</f>
        <v>#N/A</v>
      </c>
      <c r="I163" s="41" t="e">
        <f>1000000000/2000/PerfPowerST4[[#This Row],[Cons. MT]]</f>
        <v>#N/A</v>
      </c>
      <c r="J163" s="41" t="e">
        <f>1000000000/3000/PerfPowerST4[[#This Row],[Cons. MT]]</f>
        <v>#N/A</v>
      </c>
      <c r="K163" s="41" t="e">
        <f>1000000000/4000/PerfPowerST4[[#This Row],[Cons. MT]]</f>
        <v>#N/A</v>
      </c>
      <c r="L163" s="41" t="e">
        <f>1000000000/5000/PerfPowerST4[[#This Row],[Cons. MT]]</f>
        <v>#N/A</v>
      </c>
      <c r="M163" s="41" t="e">
        <f>1000000000/6000/PerfPowerST4[[#This Row],[Cons. MT]]</f>
        <v>#N/A</v>
      </c>
      <c r="N163" s="41" t="e">
        <f>1000000000/7000/PerfPowerST4[[#This Row],[Cons. MT]]</f>
        <v>#N/A</v>
      </c>
      <c r="O163" s="41" t="e">
        <f>1000000000/8000/PerfPowerST4[[#This Row],[Cons. MT]]</f>
        <v>#N/A</v>
      </c>
      <c r="P163" s="41" t="e">
        <f>1000000000/9000/PerfPowerST4[[#This Row],[Cons. MT]]</f>
        <v>#N/A</v>
      </c>
      <c r="Q163" s="41" t="e">
        <f>1000000000/10000/PerfPowerST4[[#This Row],[Cons. MT]]</f>
        <v>#N/A</v>
      </c>
    </row>
    <row r="164" spans="2:17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  <c r="G164" s="41" t="e">
        <f>1000000000/500/PerfPowerST4[[#This Row],[Cons. MT]]</f>
        <v>#N/A</v>
      </c>
      <c r="H164" s="41" t="e">
        <f>1000000000/1000/PerfPowerST4[[#This Row],[Cons. MT]]</f>
        <v>#N/A</v>
      </c>
      <c r="I164" s="41" t="e">
        <f>1000000000/2000/PerfPowerST4[[#This Row],[Cons. MT]]</f>
        <v>#N/A</v>
      </c>
      <c r="J164" s="41" t="e">
        <f>1000000000/3000/PerfPowerST4[[#This Row],[Cons. MT]]</f>
        <v>#N/A</v>
      </c>
      <c r="K164" s="41" t="e">
        <f>1000000000/4000/PerfPowerST4[[#This Row],[Cons. MT]]</f>
        <v>#N/A</v>
      </c>
      <c r="L164" s="41" t="e">
        <f>1000000000/5000/PerfPowerST4[[#This Row],[Cons. MT]]</f>
        <v>#N/A</v>
      </c>
      <c r="M164" s="41" t="e">
        <f>1000000000/6000/PerfPowerST4[[#This Row],[Cons. MT]]</f>
        <v>#N/A</v>
      </c>
      <c r="N164" s="41" t="e">
        <f>1000000000/7000/PerfPowerST4[[#This Row],[Cons. MT]]</f>
        <v>#N/A</v>
      </c>
      <c r="O164" s="41" t="e">
        <f>1000000000/8000/PerfPowerST4[[#This Row],[Cons. MT]]</f>
        <v>#N/A</v>
      </c>
      <c r="P164" s="41" t="e">
        <f>1000000000/9000/PerfPowerST4[[#This Row],[Cons. MT]]</f>
        <v>#N/A</v>
      </c>
      <c r="Q164" s="41" t="e">
        <f>1000000000/10000/PerfPowerST4[[#This Row],[Cons. MT]]</f>
        <v>#N/A</v>
      </c>
    </row>
    <row r="165" spans="2:17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  <c r="G165" s="41" t="e">
        <f>1000000000/500/PerfPowerST4[[#This Row],[Cons. MT]]</f>
        <v>#N/A</v>
      </c>
      <c r="H165" s="41" t="e">
        <f>1000000000/1000/PerfPowerST4[[#This Row],[Cons. MT]]</f>
        <v>#N/A</v>
      </c>
      <c r="I165" s="41" t="e">
        <f>1000000000/2000/PerfPowerST4[[#This Row],[Cons. MT]]</f>
        <v>#N/A</v>
      </c>
      <c r="J165" s="41" t="e">
        <f>1000000000/3000/PerfPowerST4[[#This Row],[Cons. MT]]</f>
        <v>#N/A</v>
      </c>
      <c r="K165" s="41" t="e">
        <f>1000000000/4000/PerfPowerST4[[#This Row],[Cons. MT]]</f>
        <v>#N/A</v>
      </c>
      <c r="L165" s="41" t="e">
        <f>1000000000/5000/PerfPowerST4[[#This Row],[Cons. MT]]</f>
        <v>#N/A</v>
      </c>
      <c r="M165" s="41" t="e">
        <f>1000000000/6000/PerfPowerST4[[#This Row],[Cons. MT]]</f>
        <v>#N/A</v>
      </c>
      <c r="N165" s="41" t="e">
        <f>1000000000/7000/PerfPowerST4[[#This Row],[Cons. MT]]</f>
        <v>#N/A</v>
      </c>
      <c r="O165" s="41" t="e">
        <f>1000000000/8000/PerfPowerST4[[#This Row],[Cons. MT]]</f>
        <v>#N/A</v>
      </c>
      <c r="P165" s="41" t="e">
        <f>1000000000/9000/PerfPowerST4[[#This Row],[Cons. MT]]</f>
        <v>#N/A</v>
      </c>
      <c r="Q165" s="41" t="e">
        <f>1000000000/10000/PerfPowerST4[[#This Row],[Cons. MT]]</f>
        <v>#N/A</v>
      </c>
    </row>
    <row r="166" spans="2:17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  <c r="G166" s="41" t="e">
        <f>1000000000/500/PerfPowerST4[[#This Row],[Cons. MT]]</f>
        <v>#N/A</v>
      </c>
      <c r="H166" s="41" t="e">
        <f>1000000000/1000/PerfPowerST4[[#This Row],[Cons. MT]]</f>
        <v>#N/A</v>
      </c>
      <c r="I166" s="41" t="e">
        <f>1000000000/2000/PerfPowerST4[[#This Row],[Cons. MT]]</f>
        <v>#N/A</v>
      </c>
      <c r="J166" s="41" t="e">
        <f>1000000000/3000/PerfPowerST4[[#This Row],[Cons. MT]]</f>
        <v>#N/A</v>
      </c>
      <c r="K166" s="41" t="e">
        <f>1000000000/4000/PerfPowerST4[[#This Row],[Cons. MT]]</f>
        <v>#N/A</v>
      </c>
      <c r="L166" s="41" t="e">
        <f>1000000000/5000/PerfPowerST4[[#This Row],[Cons. MT]]</f>
        <v>#N/A</v>
      </c>
      <c r="M166" s="41" t="e">
        <f>1000000000/6000/PerfPowerST4[[#This Row],[Cons. MT]]</f>
        <v>#N/A</v>
      </c>
      <c r="N166" s="41" t="e">
        <f>1000000000/7000/PerfPowerST4[[#This Row],[Cons. MT]]</f>
        <v>#N/A</v>
      </c>
      <c r="O166" s="41" t="e">
        <f>1000000000/8000/PerfPowerST4[[#This Row],[Cons. MT]]</f>
        <v>#N/A</v>
      </c>
      <c r="P166" s="41" t="e">
        <f>1000000000/9000/PerfPowerST4[[#This Row],[Cons. MT]]</f>
        <v>#N/A</v>
      </c>
      <c r="Q166" s="41" t="e">
        <f>1000000000/10000/PerfPowerST4[[#This Row],[Cons. MT]]</f>
        <v>#N/A</v>
      </c>
    </row>
    <row r="167" spans="2:17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  <c r="G167" s="41" t="e">
        <f>1000000000/500/PerfPowerST4[[#This Row],[Cons. MT]]</f>
        <v>#N/A</v>
      </c>
      <c r="H167" s="41" t="e">
        <f>1000000000/1000/PerfPowerST4[[#This Row],[Cons. MT]]</f>
        <v>#N/A</v>
      </c>
      <c r="I167" s="41" t="e">
        <f>1000000000/2000/PerfPowerST4[[#This Row],[Cons. MT]]</f>
        <v>#N/A</v>
      </c>
      <c r="J167" s="41" t="e">
        <f>1000000000/3000/PerfPowerST4[[#This Row],[Cons. MT]]</f>
        <v>#N/A</v>
      </c>
      <c r="K167" s="41" t="e">
        <f>1000000000/4000/PerfPowerST4[[#This Row],[Cons. MT]]</f>
        <v>#N/A</v>
      </c>
      <c r="L167" s="41" t="e">
        <f>1000000000/5000/PerfPowerST4[[#This Row],[Cons. MT]]</f>
        <v>#N/A</v>
      </c>
      <c r="M167" s="41" t="e">
        <f>1000000000/6000/PerfPowerST4[[#This Row],[Cons. MT]]</f>
        <v>#N/A</v>
      </c>
      <c r="N167" s="41" t="e">
        <f>1000000000/7000/PerfPowerST4[[#This Row],[Cons. MT]]</f>
        <v>#N/A</v>
      </c>
      <c r="O167" s="41" t="e">
        <f>1000000000/8000/PerfPowerST4[[#This Row],[Cons. MT]]</f>
        <v>#N/A</v>
      </c>
      <c r="P167" s="41" t="e">
        <f>1000000000/9000/PerfPowerST4[[#This Row],[Cons. MT]]</f>
        <v>#N/A</v>
      </c>
      <c r="Q167" s="41" t="e">
        <f>1000000000/10000/PerfPowerST4[[#This Row],[Cons. MT]]</f>
        <v>#N/A</v>
      </c>
    </row>
    <row r="168" spans="2:17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  <c r="G168" s="41" t="e">
        <f>1000000000/500/PerfPowerST4[[#This Row],[Cons. MT]]</f>
        <v>#N/A</v>
      </c>
      <c r="H168" s="41" t="e">
        <f>1000000000/1000/PerfPowerST4[[#This Row],[Cons. MT]]</f>
        <v>#N/A</v>
      </c>
      <c r="I168" s="41" t="e">
        <f>1000000000/2000/PerfPowerST4[[#This Row],[Cons. MT]]</f>
        <v>#N/A</v>
      </c>
      <c r="J168" s="41" t="e">
        <f>1000000000/3000/PerfPowerST4[[#This Row],[Cons. MT]]</f>
        <v>#N/A</v>
      </c>
      <c r="K168" s="41" t="e">
        <f>1000000000/4000/PerfPowerST4[[#This Row],[Cons. MT]]</f>
        <v>#N/A</v>
      </c>
      <c r="L168" s="41" t="e">
        <f>1000000000/5000/PerfPowerST4[[#This Row],[Cons. MT]]</f>
        <v>#N/A</v>
      </c>
      <c r="M168" s="41" t="e">
        <f>1000000000/6000/PerfPowerST4[[#This Row],[Cons. MT]]</f>
        <v>#N/A</v>
      </c>
      <c r="N168" s="41" t="e">
        <f>1000000000/7000/PerfPowerST4[[#This Row],[Cons. MT]]</f>
        <v>#N/A</v>
      </c>
      <c r="O168" s="41" t="e">
        <f>1000000000/8000/PerfPowerST4[[#This Row],[Cons. MT]]</f>
        <v>#N/A</v>
      </c>
      <c r="P168" s="41" t="e">
        <f>1000000000/9000/PerfPowerST4[[#This Row],[Cons. MT]]</f>
        <v>#N/A</v>
      </c>
      <c r="Q168" s="41" t="e">
        <f>1000000000/10000/PerfPowerST4[[#This Row],[Cons. MT]]</f>
        <v>#N/A</v>
      </c>
    </row>
    <row r="169" spans="2:17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  <c r="G169" s="41" t="e">
        <f>1000000000/500/PerfPowerST4[[#This Row],[Cons. MT]]</f>
        <v>#N/A</v>
      </c>
      <c r="H169" s="41" t="e">
        <f>1000000000/1000/PerfPowerST4[[#This Row],[Cons. MT]]</f>
        <v>#N/A</v>
      </c>
      <c r="I169" s="41" t="e">
        <f>1000000000/2000/PerfPowerST4[[#This Row],[Cons. MT]]</f>
        <v>#N/A</v>
      </c>
      <c r="J169" s="41" t="e">
        <f>1000000000/3000/PerfPowerST4[[#This Row],[Cons. MT]]</f>
        <v>#N/A</v>
      </c>
      <c r="K169" s="41" t="e">
        <f>1000000000/4000/PerfPowerST4[[#This Row],[Cons. MT]]</f>
        <v>#N/A</v>
      </c>
      <c r="L169" s="41" t="e">
        <f>1000000000/5000/PerfPowerST4[[#This Row],[Cons. MT]]</f>
        <v>#N/A</v>
      </c>
      <c r="M169" s="41" t="e">
        <f>1000000000/6000/PerfPowerST4[[#This Row],[Cons. MT]]</f>
        <v>#N/A</v>
      </c>
      <c r="N169" s="41" t="e">
        <f>1000000000/7000/PerfPowerST4[[#This Row],[Cons. MT]]</f>
        <v>#N/A</v>
      </c>
      <c r="O169" s="41" t="e">
        <f>1000000000/8000/PerfPowerST4[[#This Row],[Cons. MT]]</f>
        <v>#N/A</v>
      </c>
      <c r="P169" s="41" t="e">
        <f>1000000000/9000/PerfPowerST4[[#This Row],[Cons. MT]]</f>
        <v>#N/A</v>
      </c>
      <c r="Q169" s="41" t="e">
        <f>1000000000/10000/PerfPowerST4[[#This Row],[Cons. MT]]</f>
        <v>#N/A</v>
      </c>
    </row>
    <row r="170" spans="2:17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  <c r="G170" s="41" t="e">
        <f>1000000000/500/PerfPowerST4[[#This Row],[Cons. MT]]</f>
        <v>#N/A</v>
      </c>
      <c r="H170" s="41" t="e">
        <f>1000000000/1000/PerfPowerST4[[#This Row],[Cons. MT]]</f>
        <v>#N/A</v>
      </c>
      <c r="I170" s="41" t="e">
        <f>1000000000/2000/PerfPowerST4[[#This Row],[Cons. MT]]</f>
        <v>#N/A</v>
      </c>
      <c r="J170" s="41" t="e">
        <f>1000000000/3000/PerfPowerST4[[#This Row],[Cons. MT]]</f>
        <v>#N/A</v>
      </c>
      <c r="K170" s="41" t="e">
        <f>1000000000/4000/PerfPowerST4[[#This Row],[Cons. MT]]</f>
        <v>#N/A</v>
      </c>
      <c r="L170" s="41" t="e">
        <f>1000000000/5000/PerfPowerST4[[#This Row],[Cons. MT]]</f>
        <v>#N/A</v>
      </c>
      <c r="M170" s="41" t="e">
        <f>1000000000/6000/PerfPowerST4[[#This Row],[Cons. MT]]</f>
        <v>#N/A</v>
      </c>
      <c r="N170" s="41" t="e">
        <f>1000000000/7000/PerfPowerST4[[#This Row],[Cons. MT]]</f>
        <v>#N/A</v>
      </c>
      <c r="O170" s="41" t="e">
        <f>1000000000/8000/PerfPowerST4[[#This Row],[Cons. MT]]</f>
        <v>#N/A</v>
      </c>
      <c r="P170" s="41" t="e">
        <f>1000000000/9000/PerfPowerST4[[#This Row],[Cons. MT]]</f>
        <v>#N/A</v>
      </c>
      <c r="Q170" s="41" t="e">
        <f>1000000000/10000/PerfPowerST4[[#This Row],[Cons. MT]]</f>
        <v>#N/A</v>
      </c>
    </row>
    <row r="171" spans="2:17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  <c r="G171" s="41" t="e">
        <f>1000000000/500/PerfPowerST4[[#This Row],[Cons. MT]]</f>
        <v>#N/A</v>
      </c>
      <c r="H171" s="41" t="e">
        <f>1000000000/1000/PerfPowerST4[[#This Row],[Cons. MT]]</f>
        <v>#N/A</v>
      </c>
      <c r="I171" s="41" t="e">
        <f>1000000000/2000/PerfPowerST4[[#This Row],[Cons. MT]]</f>
        <v>#N/A</v>
      </c>
      <c r="J171" s="41" t="e">
        <f>1000000000/3000/PerfPowerST4[[#This Row],[Cons. MT]]</f>
        <v>#N/A</v>
      </c>
      <c r="K171" s="41" t="e">
        <f>1000000000/4000/PerfPowerST4[[#This Row],[Cons. MT]]</f>
        <v>#N/A</v>
      </c>
      <c r="L171" s="41" t="e">
        <f>1000000000/5000/PerfPowerST4[[#This Row],[Cons. MT]]</f>
        <v>#N/A</v>
      </c>
      <c r="M171" s="41" t="e">
        <f>1000000000/6000/PerfPowerST4[[#This Row],[Cons. MT]]</f>
        <v>#N/A</v>
      </c>
      <c r="N171" s="41" t="e">
        <f>1000000000/7000/PerfPowerST4[[#This Row],[Cons. MT]]</f>
        <v>#N/A</v>
      </c>
      <c r="O171" s="41" t="e">
        <f>1000000000/8000/PerfPowerST4[[#This Row],[Cons. MT]]</f>
        <v>#N/A</v>
      </c>
      <c r="P171" s="41" t="e">
        <f>1000000000/9000/PerfPowerST4[[#This Row],[Cons. MT]]</f>
        <v>#N/A</v>
      </c>
      <c r="Q171" s="41" t="e">
        <f>1000000000/10000/PerfPowerST4[[#This Row],[Cons. MT]]</f>
        <v>#N/A</v>
      </c>
    </row>
    <row r="172" spans="2:17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  <c r="G172" s="41" t="e">
        <f>1000000000/500/PerfPowerST4[[#This Row],[Cons. MT]]</f>
        <v>#N/A</v>
      </c>
      <c r="H172" s="41" t="e">
        <f>1000000000/1000/PerfPowerST4[[#This Row],[Cons. MT]]</f>
        <v>#N/A</v>
      </c>
      <c r="I172" s="41" t="e">
        <f>1000000000/2000/PerfPowerST4[[#This Row],[Cons. MT]]</f>
        <v>#N/A</v>
      </c>
      <c r="J172" s="41" t="e">
        <f>1000000000/3000/PerfPowerST4[[#This Row],[Cons. MT]]</f>
        <v>#N/A</v>
      </c>
      <c r="K172" s="41" t="e">
        <f>1000000000/4000/PerfPowerST4[[#This Row],[Cons. MT]]</f>
        <v>#N/A</v>
      </c>
      <c r="L172" s="41" t="e">
        <f>1000000000/5000/PerfPowerST4[[#This Row],[Cons. MT]]</f>
        <v>#N/A</v>
      </c>
      <c r="M172" s="41" t="e">
        <f>1000000000/6000/PerfPowerST4[[#This Row],[Cons. MT]]</f>
        <v>#N/A</v>
      </c>
      <c r="N172" s="41" t="e">
        <f>1000000000/7000/PerfPowerST4[[#This Row],[Cons. MT]]</f>
        <v>#N/A</v>
      </c>
      <c r="O172" s="41" t="e">
        <f>1000000000/8000/PerfPowerST4[[#This Row],[Cons. MT]]</f>
        <v>#N/A</v>
      </c>
      <c r="P172" s="41" t="e">
        <f>1000000000/9000/PerfPowerST4[[#This Row],[Cons. MT]]</f>
        <v>#N/A</v>
      </c>
      <c r="Q172" s="41" t="e">
        <f>1000000000/10000/PerfPowerST4[[#This Row],[Cons. MT]]</f>
        <v>#N/A</v>
      </c>
    </row>
    <row r="173" spans="2:17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  <c r="G173" s="41" t="e">
        <f>1000000000/500/PerfPowerST4[[#This Row],[Cons. MT]]</f>
        <v>#N/A</v>
      </c>
      <c r="H173" s="41" t="e">
        <f>1000000000/1000/PerfPowerST4[[#This Row],[Cons. MT]]</f>
        <v>#N/A</v>
      </c>
      <c r="I173" s="41" t="e">
        <f>1000000000/2000/PerfPowerST4[[#This Row],[Cons. MT]]</f>
        <v>#N/A</v>
      </c>
      <c r="J173" s="41" t="e">
        <f>1000000000/3000/PerfPowerST4[[#This Row],[Cons. MT]]</f>
        <v>#N/A</v>
      </c>
      <c r="K173" s="41" t="e">
        <f>1000000000/4000/PerfPowerST4[[#This Row],[Cons. MT]]</f>
        <v>#N/A</v>
      </c>
      <c r="L173" s="41" t="e">
        <f>1000000000/5000/PerfPowerST4[[#This Row],[Cons. MT]]</f>
        <v>#N/A</v>
      </c>
      <c r="M173" s="41" t="e">
        <f>1000000000/6000/PerfPowerST4[[#This Row],[Cons. MT]]</f>
        <v>#N/A</v>
      </c>
      <c r="N173" s="41" t="e">
        <f>1000000000/7000/PerfPowerST4[[#This Row],[Cons. MT]]</f>
        <v>#N/A</v>
      </c>
      <c r="O173" s="41" t="e">
        <f>1000000000/8000/PerfPowerST4[[#This Row],[Cons. MT]]</f>
        <v>#N/A</v>
      </c>
      <c r="P173" s="41" t="e">
        <f>1000000000/9000/PerfPowerST4[[#This Row],[Cons. MT]]</f>
        <v>#N/A</v>
      </c>
      <c r="Q173" s="41" t="e">
        <f>1000000000/10000/PerfPowerST4[[#This Row],[Cons. MT]]</f>
        <v>#N/A</v>
      </c>
    </row>
    <row r="174" spans="2:17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  <c r="G174" s="41" t="e">
        <f>1000000000/500/PerfPowerST4[[#This Row],[Cons. MT]]</f>
        <v>#N/A</v>
      </c>
      <c r="H174" s="41" t="e">
        <f>1000000000/1000/PerfPowerST4[[#This Row],[Cons. MT]]</f>
        <v>#N/A</v>
      </c>
      <c r="I174" s="41" t="e">
        <f>1000000000/2000/PerfPowerST4[[#This Row],[Cons. MT]]</f>
        <v>#N/A</v>
      </c>
      <c r="J174" s="41" t="e">
        <f>1000000000/3000/PerfPowerST4[[#This Row],[Cons. MT]]</f>
        <v>#N/A</v>
      </c>
      <c r="K174" s="41" t="e">
        <f>1000000000/4000/PerfPowerST4[[#This Row],[Cons. MT]]</f>
        <v>#N/A</v>
      </c>
      <c r="L174" s="41" t="e">
        <f>1000000000/5000/PerfPowerST4[[#This Row],[Cons. MT]]</f>
        <v>#N/A</v>
      </c>
      <c r="M174" s="41" t="e">
        <f>1000000000/6000/PerfPowerST4[[#This Row],[Cons. MT]]</f>
        <v>#N/A</v>
      </c>
      <c r="N174" s="41" t="e">
        <f>1000000000/7000/PerfPowerST4[[#This Row],[Cons. MT]]</f>
        <v>#N/A</v>
      </c>
      <c r="O174" s="41" t="e">
        <f>1000000000/8000/PerfPowerST4[[#This Row],[Cons. MT]]</f>
        <v>#N/A</v>
      </c>
      <c r="P174" s="41" t="e">
        <f>1000000000/9000/PerfPowerST4[[#This Row],[Cons. MT]]</f>
        <v>#N/A</v>
      </c>
      <c r="Q174" s="41" t="e">
        <f>1000000000/10000/PerfPowerST4[[#This Row],[Cons. MT]]</f>
        <v>#N/A</v>
      </c>
    </row>
    <row r="175" spans="2:17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  <c r="G175" s="41" t="e">
        <f>1000000000/500/PerfPowerST4[[#This Row],[Cons. MT]]</f>
        <v>#N/A</v>
      </c>
      <c r="H175" s="41" t="e">
        <f>1000000000/1000/PerfPowerST4[[#This Row],[Cons. MT]]</f>
        <v>#N/A</v>
      </c>
      <c r="I175" s="41" t="e">
        <f>1000000000/2000/PerfPowerST4[[#This Row],[Cons. MT]]</f>
        <v>#N/A</v>
      </c>
      <c r="J175" s="41" t="e">
        <f>1000000000/3000/PerfPowerST4[[#This Row],[Cons. MT]]</f>
        <v>#N/A</v>
      </c>
      <c r="K175" s="41" t="e">
        <f>1000000000/4000/PerfPowerST4[[#This Row],[Cons. MT]]</f>
        <v>#N/A</v>
      </c>
      <c r="L175" s="41" t="e">
        <f>1000000000/5000/PerfPowerST4[[#This Row],[Cons. MT]]</f>
        <v>#N/A</v>
      </c>
      <c r="M175" s="41" t="e">
        <f>1000000000/6000/PerfPowerST4[[#This Row],[Cons. MT]]</f>
        <v>#N/A</v>
      </c>
      <c r="N175" s="41" t="e">
        <f>1000000000/7000/PerfPowerST4[[#This Row],[Cons. MT]]</f>
        <v>#N/A</v>
      </c>
      <c r="O175" s="41" t="e">
        <f>1000000000/8000/PerfPowerST4[[#This Row],[Cons. MT]]</f>
        <v>#N/A</v>
      </c>
      <c r="P175" s="41" t="e">
        <f>1000000000/9000/PerfPowerST4[[#This Row],[Cons. MT]]</f>
        <v>#N/A</v>
      </c>
      <c r="Q175" s="41" t="e">
        <f>1000000000/10000/PerfPowerST4[[#This Row],[Cons. MT]]</f>
        <v>#N/A</v>
      </c>
    </row>
    <row r="176" spans="2:17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  <c r="G176" s="41" t="e">
        <f>1000000000/500/PerfPowerST4[[#This Row],[Cons. MT]]</f>
        <v>#N/A</v>
      </c>
      <c r="H176" s="41" t="e">
        <f>1000000000/1000/PerfPowerST4[[#This Row],[Cons. MT]]</f>
        <v>#N/A</v>
      </c>
      <c r="I176" s="41" t="e">
        <f>1000000000/2000/PerfPowerST4[[#This Row],[Cons. MT]]</f>
        <v>#N/A</v>
      </c>
      <c r="J176" s="41" t="e">
        <f>1000000000/3000/PerfPowerST4[[#This Row],[Cons. MT]]</f>
        <v>#N/A</v>
      </c>
      <c r="K176" s="41" t="e">
        <f>1000000000/4000/PerfPowerST4[[#This Row],[Cons. MT]]</f>
        <v>#N/A</v>
      </c>
      <c r="L176" s="41" t="e">
        <f>1000000000/5000/PerfPowerST4[[#This Row],[Cons. MT]]</f>
        <v>#N/A</v>
      </c>
      <c r="M176" s="41" t="e">
        <f>1000000000/6000/PerfPowerST4[[#This Row],[Cons. MT]]</f>
        <v>#N/A</v>
      </c>
      <c r="N176" s="41" t="e">
        <f>1000000000/7000/PerfPowerST4[[#This Row],[Cons. MT]]</f>
        <v>#N/A</v>
      </c>
      <c r="O176" s="41" t="e">
        <f>1000000000/8000/PerfPowerST4[[#This Row],[Cons. MT]]</f>
        <v>#N/A</v>
      </c>
      <c r="P176" s="41" t="e">
        <f>1000000000/9000/PerfPowerST4[[#This Row],[Cons. MT]]</f>
        <v>#N/A</v>
      </c>
      <c r="Q176" s="41" t="e">
        <f>1000000000/10000/PerfPowerST4[[#This Row],[Cons. MT]]</f>
        <v>#N/A</v>
      </c>
    </row>
    <row r="177" spans="2:17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  <c r="G177" s="41" t="e">
        <f>1000000000/500/PerfPowerST4[[#This Row],[Cons. MT]]</f>
        <v>#N/A</v>
      </c>
      <c r="H177" s="41" t="e">
        <f>1000000000/1000/PerfPowerST4[[#This Row],[Cons. MT]]</f>
        <v>#N/A</v>
      </c>
      <c r="I177" s="41" t="e">
        <f>1000000000/2000/PerfPowerST4[[#This Row],[Cons. MT]]</f>
        <v>#N/A</v>
      </c>
      <c r="J177" s="41" t="e">
        <f>1000000000/3000/PerfPowerST4[[#This Row],[Cons. MT]]</f>
        <v>#N/A</v>
      </c>
      <c r="K177" s="41" t="e">
        <f>1000000000/4000/PerfPowerST4[[#This Row],[Cons. MT]]</f>
        <v>#N/A</v>
      </c>
      <c r="L177" s="41" t="e">
        <f>1000000000/5000/PerfPowerST4[[#This Row],[Cons. MT]]</f>
        <v>#N/A</v>
      </c>
      <c r="M177" s="41" t="e">
        <f>1000000000/6000/PerfPowerST4[[#This Row],[Cons. MT]]</f>
        <v>#N/A</v>
      </c>
      <c r="N177" s="41" t="e">
        <f>1000000000/7000/PerfPowerST4[[#This Row],[Cons. MT]]</f>
        <v>#N/A</v>
      </c>
      <c r="O177" s="41" t="e">
        <f>1000000000/8000/PerfPowerST4[[#This Row],[Cons. MT]]</f>
        <v>#N/A</v>
      </c>
      <c r="P177" s="41" t="e">
        <f>1000000000/9000/PerfPowerST4[[#This Row],[Cons. MT]]</f>
        <v>#N/A</v>
      </c>
      <c r="Q177" s="41" t="e">
        <f>1000000000/10000/PerfPowerST4[[#This Row],[Cons. MT]]</f>
        <v>#N/A</v>
      </c>
    </row>
    <row r="178" spans="2:17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  <c r="G178" s="41" t="e">
        <f>1000000000/500/PerfPowerST4[[#This Row],[Cons. MT]]</f>
        <v>#N/A</v>
      </c>
      <c r="H178" s="41" t="e">
        <f>1000000000/1000/PerfPowerST4[[#This Row],[Cons. MT]]</f>
        <v>#N/A</v>
      </c>
      <c r="I178" s="41" t="e">
        <f>1000000000/2000/PerfPowerST4[[#This Row],[Cons. MT]]</f>
        <v>#N/A</v>
      </c>
      <c r="J178" s="41" t="e">
        <f>1000000000/3000/PerfPowerST4[[#This Row],[Cons. MT]]</f>
        <v>#N/A</v>
      </c>
      <c r="K178" s="41" t="e">
        <f>1000000000/4000/PerfPowerST4[[#This Row],[Cons. MT]]</f>
        <v>#N/A</v>
      </c>
      <c r="L178" s="41" t="e">
        <f>1000000000/5000/PerfPowerST4[[#This Row],[Cons. MT]]</f>
        <v>#N/A</v>
      </c>
      <c r="M178" s="41" t="e">
        <f>1000000000/6000/PerfPowerST4[[#This Row],[Cons. MT]]</f>
        <v>#N/A</v>
      </c>
      <c r="N178" s="41" t="e">
        <f>1000000000/7000/PerfPowerST4[[#This Row],[Cons. MT]]</f>
        <v>#N/A</v>
      </c>
      <c r="O178" s="41" t="e">
        <f>1000000000/8000/PerfPowerST4[[#This Row],[Cons. MT]]</f>
        <v>#N/A</v>
      </c>
      <c r="P178" s="41" t="e">
        <f>1000000000/9000/PerfPowerST4[[#This Row],[Cons. MT]]</f>
        <v>#N/A</v>
      </c>
      <c r="Q178" s="41" t="e">
        <f>1000000000/10000/PerfPowerST4[[#This Row],[Cons. MT]]</f>
        <v>#N/A</v>
      </c>
    </row>
    <row r="179" spans="2:17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  <c r="G179" s="41" t="e">
        <f>1000000000/500/PerfPowerST4[[#This Row],[Cons. MT]]</f>
        <v>#N/A</v>
      </c>
      <c r="H179" s="41" t="e">
        <f>1000000000/1000/PerfPowerST4[[#This Row],[Cons. MT]]</f>
        <v>#N/A</v>
      </c>
      <c r="I179" s="41" t="e">
        <f>1000000000/2000/PerfPowerST4[[#This Row],[Cons. MT]]</f>
        <v>#N/A</v>
      </c>
      <c r="J179" s="41" t="e">
        <f>1000000000/3000/PerfPowerST4[[#This Row],[Cons. MT]]</f>
        <v>#N/A</v>
      </c>
      <c r="K179" s="41" t="e">
        <f>1000000000/4000/PerfPowerST4[[#This Row],[Cons. MT]]</f>
        <v>#N/A</v>
      </c>
      <c r="L179" s="41" t="e">
        <f>1000000000/5000/PerfPowerST4[[#This Row],[Cons. MT]]</f>
        <v>#N/A</v>
      </c>
      <c r="M179" s="41" t="e">
        <f>1000000000/6000/PerfPowerST4[[#This Row],[Cons. MT]]</f>
        <v>#N/A</v>
      </c>
      <c r="N179" s="41" t="e">
        <f>1000000000/7000/PerfPowerST4[[#This Row],[Cons. MT]]</f>
        <v>#N/A</v>
      </c>
      <c r="O179" s="41" t="e">
        <f>1000000000/8000/PerfPowerST4[[#This Row],[Cons. MT]]</f>
        <v>#N/A</v>
      </c>
      <c r="P179" s="41" t="e">
        <f>1000000000/9000/PerfPowerST4[[#This Row],[Cons. MT]]</f>
        <v>#N/A</v>
      </c>
      <c r="Q179" s="41" t="e">
        <f>1000000000/10000/PerfPowerST4[[#This Row],[Cons. MT]]</f>
        <v>#N/A</v>
      </c>
    </row>
    <row r="180" spans="2:17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  <c r="G180" s="41" t="e">
        <f>1000000000/500/PerfPowerST4[[#This Row],[Cons. MT]]</f>
        <v>#N/A</v>
      </c>
      <c r="H180" s="41" t="e">
        <f>1000000000/1000/PerfPowerST4[[#This Row],[Cons. MT]]</f>
        <v>#N/A</v>
      </c>
      <c r="I180" s="41" t="e">
        <f>1000000000/2000/PerfPowerST4[[#This Row],[Cons. MT]]</f>
        <v>#N/A</v>
      </c>
      <c r="J180" s="41" t="e">
        <f>1000000000/3000/PerfPowerST4[[#This Row],[Cons. MT]]</f>
        <v>#N/A</v>
      </c>
      <c r="K180" s="41" t="e">
        <f>1000000000/4000/PerfPowerST4[[#This Row],[Cons. MT]]</f>
        <v>#N/A</v>
      </c>
      <c r="L180" s="41" t="e">
        <f>1000000000/5000/PerfPowerST4[[#This Row],[Cons. MT]]</f>
        <v>#N/A</v>
      </c>
      <c r="M180" s="41" t="e">
        <f>1000000000/6000/PerfPowerST4[[#This Row],[Cons. MT]]</f>
        <v>#N/A</v>
      </c>
      <c r="N180" s="41" t="e">
        <f>1000000000/7000/PerfPowerST4[[#This Row],[Cons. MT]]</f>
        <v>#N/A</v>
      </c>
      <c r="O180" s="41" t="e">
        <f>1000000000/8000/PerfPowerST4[[#This Row],[Cons. MT]]</f>
        <v>#N/A</v>
      </c>
      <c r="P180" s="41" t="e">
        <f>1000000000/9000/PerfPowerST4[[#This Row],[Cons. MT]]</f>
        <v>#N/A</v>
      </c>
      <c r="Q180" s="41" t="e">
        <f>1000000000/10000/PerfPowerST4[[#This Row],[Cons. MT]]</f>
        <v>#N/A</v>
      </c>
    </row>
    <row r="181" spans="2:17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  <c r="G181" s="41" t="e">
        <f>1000000000/500/PerfPowerST4[[#This Row],[Cons. MT]]</f>
        <v>#N/A</v>
      </c>
      <c r="H181" s="41" t="e">
        <f>1000000000/1000/PerfPowerST4[[#This Row],[Cons. MT]]</f>
        <v>#N/A</v>
      </c>
      <c r="I181" s="41" t="e">
        <f>1000000000/2000/PerfPowerST4[[#This Row],[Cons. MT]]</f>
        <v>#N/A</v>
      </c>
      <c r="J181" s="41" t="e">
        <f>1000000000/3000/PerfPowerST4[[#This Row],[Cons. MT]]</f>
        <v>#N/A</v>
      </c>
      <c r="K181" s="41" t="e">
        <f>1000000000/4000/PerfPowerST4[[#This Row],[Cons. MT]]</f>
        <v>#N/A</v>
      </c>
      <c r="L181" s="41" t="e">
        <f>1000000000/5000/PerfPowerST4[[#This Row],[Cons. MT]]</f>
        <v>#N/A</v>
      </c>
      <c r="M181" s="41" t="e">
        <f>1000000000/6000/PerfPowerST4[[#This Row],[Cons. MT]]</f>
        <v>#N/A</v>
      </c>
      <c r="N181" s="41" t="e">
        <f>1000000000/7000/PerfPowerST4[[#This Row],[Cons. MT]]</f>
        <v>#N/A</v>
      </c>
      <c r="O181" s="41" t="e">
        <f>1000000000/8000/PerfPowerST4[[#This Row],[Cons. MT]]</f>
        <v>#N/A</v>
      </c>
      <c r="P181" s="41" t="e">
        <f>1000000000/9000/PerfPowerST4[[#This Row],[Cons. MT]]</f>
        <v>#N/A</v>
      </c>
      <c r="Q181" s="41" t="e">
        <f>1000000000/10000/PerfPowerST4[[#This Row],[Cons. MT]]</f>
        <v>#N/A</v>
      </c>
    </row>
    <row r="182" spans="2:17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  <c r="G182" s="41" t="e">
        <f>1000000000/500/PerfPowerST4[[#This Row],[Cons. MT]]</f>
        <v>#N/A</v>
      </c>
      <c r="H182" s="41" t="e">
        <f>1000000000/1000/PerfPowerST4[[#This Row],[Cons. MT]]</f>
        <v>#N/A</v>
      </c>
      <c r="I182" s="41" t="e">
        <f>1000000000/2000/PerfPowerST4[[#This Row],[Cons. MT]]</f>
        <v>#N/A</v>
      </c>
      <c r="J182" s="41" t="e">
        <f>1000000000/3000/PerfPowerST4[[#This Row],[Cons. MT]]</f>
        <v>#N/A</v>
      </c>
      <c r="K182" s="41" t="e">
        <f>1000000000/4000/PerfPowerST4[[#This Row],[Cons. MT]]</f>
        <v>#N/A</v>
      </c>
      <c r="L182" s="41" t="e">
        <f>1000000000/5000/PerfPowerST4[[#This Row],[Cons. MT]]</f>
        <v>#N/A</v>
      </c>
      <c r="M182" s="41" t="e">
        <f>1000000000/6000/PerfPowerST4[[#This Row],[Cons. MT]]</f>
        <v>#N/A</v>
      </c>
      <c r="N182" s="41" t="e">
        <f>1000000000/7000/PerfPowerST4[[#This Row],[Cons. MT]]</f>
        <v>#N/A</v>
      </c>
      <c r="O182" s="41" t="e">
        <f>1000000000/8000/PerfPowerST4[[#This Row],[Cons. MT]]</f>
        <v>#N/A</v>
      </c>
      <c r="P182" s="41" t="e">
        <f>1000000000/9000/PerfPowerST4[[#This Row],[Cons. MT]]</f>
        <v>#N/A</v>
      </c>
      <c r="Q182" s="41" t="e">
        <f>1000000000/10000/PerfPowerST4[[#This Row],[Cons. MT]]</f>
        <v>#N/A</v>
      </c>
    </row>
    <row r="183" spans="2:17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  <c r="G183" s="41" t="e">
        <f>1000000000/500/PerfPowerST4[[#This Row],[Cons. MT]]</f>
        <v>#N/A</v>
      </c>
      <c r="H183" s="41" t="e">
        <f>1000000000/1000/PerfPowerST4[[#This Row],[Cons. MT]]</f>
        <v>#N/A</v>
      </c>
      <c r="I183" s="41" t="e">
        <f>1000000000/2000/PerfPowerST4[[#This Row],[Cons. MT]]</f>
        <v>#N/A</v>
      </c>
      <c r="J183" s="41" t="e">
        <f>1000000000/3000/PerfPowerST4[[#This Row],[Cons. MT]]</f>
        <v>#N/A</v>
      </c>
      <c r="K183" s="41" t="e">
        <f>1000000000/4000/PerfPowerST4[[#This Row],[Cons. MT]]</f>
        <v>#N/A</v>
      </c>
      <c r="L183" s="41" t="e">
        <f>1000000000/5000/PerfPowerST4[[#This Row],[Cons. MT]]</f>
        <v>#N/A</v>
      </c>
      <c r="M183" s="41" t="e">
        <f>1000000000/6000/PerfPowerST4[[#This Row],[Cons. MT]]</f>
        <v>#N/A</v>
      </c>
      <c r="N183" s="41" t="e">
        <f>1000000000/7000/PerfPowerST4[[#This Row],[Cons. MT]]</f>
        <v>#N/A</v>
      </c>
      <c r="O183" s="41" t="e">
        <f>1000000000/8000/PerfPowerST4[[#This Row],[Cons. MT]]</f>
        <v>#N/A</v>
      </c>
      <c r="P183" s="41" t="e">
        <f>1000000000/9000/PerfPowerST4[[#This Row],[Cons. MT]]</f>
        <v>#N/A</v>
      </c>
      <c r="Q183" s="41" t="e">
        <f>1000000000/10000/PerfPowerST4[[#This Row],[Cons. MT]]</f>
        <v>#N/A</v>
      </c>
    </row>
    <row r="184" spans="2:17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  <c r="G184" s="41" t="e">
        <f>1000000000/500/PerfPowerST4[[#This Row],[Cons. MT]]</f>
        <v>#N/A</v>
      </c>
      <c r="H184" s="41" t="e">
        <f>1000000000/1000/PerfPowerST4[[#This Row],[Cons. MT]]</f>
        <v>#N/A</v>
      </c>
      <c r="I184" s="41" t="e">
        <f>1000000000/2000/PerfPowerST4[[#This Row],[Cons. MT]]</f>
        <v>#N/A</v>
      </c>
      <c r="J184" s="41" t="e">
        <f>1000000000/3000/PerfPowerST4[[#This Row],[Cons. MT]]</f>
        <v>#N/A</v>
      </c>
      <c r="K184" s="41" t="e">
        <f>1000000000/4000/PerfPowerST4[[#This Row],[Cons. MT]]</f>
        <v>#N/A</v>
      </c>
      <c r="L184" s="41" t="e">
        <f>1000000000/5000/PerfPowerST4[[#This Row],[Cons. MT]]</f>
        <v>#N/A</v>
      </c>
      <c r="M184" s="41" t="e">
        <f>1000000000/6000/PerfPowerST4[[#This Row],[Cons. MT]]</f>
        <v>#N/A</v>
      </c>
      <c r="N184" s="41" t="e">
        <f>1000000000/7000/PerfPowerST4[[#This Row],[Cons. MT]]</f>
        <v>#N/A</v>
      </c>
      <c r="O184" s="41" t="e">
        <f>1000000000/8000/PerfPowerST4[[#This Row],[Cons. MT]]</f>
        <v>#N/A</v>
      </c>
      <c r="P184" s="41" t="e">
        <f>1000000000/9000/PerfPowerST4[[#This Row],[Cons. MT]]</f>
        <v>#N/A</v>
      </c>
      <c r="Q184" s="41" t="e">
        <f>1000000000/10000/PerfPowerST4[[#This Row],[Cons. MT]]</f>
        <v>#N/A</v>
      </c>
    </row>
    <row r="185" spans="2:17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  <c r="G185" s="41" t="e">
        <f>1000000000/500/PerfPowerST4[[#This Row],[Cons. MT]]</f>
        <v>#N/A</v>
      </c>
      <c r="H185" s="41" t="e">
        <f>1000000000/1000/PerfPowerST4[[#This Row],[Cons. MT]]</f>
        <v>#N/A</v>
      </c>
      <c r="I185" s="41" t="e">
        <f>1000000000/2000/PerfPowerST4[[#This Row],[Cons. MT]]</f>
        <v>#N/A</v>
      </c>
      <c r="J185" s="41" t="e">
        <f>1000000000/3000/PerfPowerST4[[#This Row],[Cons. MT]]</f>
        <v>#N/A</v>
      </c>
      <c r="K185" s="41" t="e">
        <f>1000000000/4000/PerfPowerST4[[#This Row],[Cons. MT]]</f>
        <v>#N/A</v>
      </c>
      <c r="L185" s="41" t="e">
        <f>1000000000/5000/PerfPowerST4[[#This Row],[Cons. MT]]</f>
        <v>#N/A</v>
      </c>
      <c r="M185" s="41" t="e">
        <f>1000000000/6000/PerfPowerST4[[#This Row],[Cons. MT]]</f>
        <v>#N/A</v>
      </c>
      <c r="N185" s="41" t="e">
        <f>1000000000/7000/PerfPowerST4[[#This Row],[Cons. MT]]</f>
        <v>#N/A</v>
      </c>
      <c r="O185" s="41" t="e">
        <f>1000000000/8000/PerfPowerST4[[#This Row],[Cons. MT]]</f>
        <v>#N/A</v>
      </c>
      <c r="P185" s="41" t="e">
        <f>1000000000/9000/PerfPowerST4[[#This Row],[Cons. MT]]</f>
        <v>#N/A</v>
      </c>
      <c r="Q185" s="41" t="e">
        <f>1000000000/10000/PerfPowerST4[[#This Row],[Cons. MT]]</f>
        <v>#N/A</v>
      </c>
    </row>
    <row r="186" spans="2:17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  <c r="G186" s="41" t="e">
        <f>1000000000/500/PerfPowerST4[[#This Row],[Cons. MT]]</f>
        <v>#N/A</v>
      </c>
      <c r="H186" s="41" t="e">
        <f>1000000000/1000/PerfPowerST4[[#This Row],[Cons. MT]]</f>
        <v>#N/A</v>
      </c>
      <c r="I186" s="41" t="e">
        <f>1000000000/2000/PerfPowerST4[[#This Row],[Cons. MT]]</f>
        <v>#N/A</v>
      </c>
      <c r="J186" s="41" t="e">
        <f>1000000000/3000/PerfPowerST4[[#This Row],[Cons. MT]]</f>
        <v>#N/A</v>
      </c>
      <c r="K186" s="41" t="e">
        <f>1000000000/4000/PerfPowerST4[[#This Row],[Cons. MT]]</f>
        <v>#N/A</v>
      </c>
      <c r="L186" s="41" t="e">
        <f>1000000000/5000/PerfPowerST4[[#This Row],[Cons. MT]]</f>
        <v>#N/A</v>
      </c>
      <c r="M186" s="41" t="e">
        <f>1000000000/6000/PerfPowerST4[[#This Row],[Cons. MT]]</f>
        <v>#N/A</v>
      </c>
      <c r="N186" s="41" t="e">
        <f>1000000000/7000/PerfPowerST4[[#This Row],[Cons. MT]]</f>
        <v>#N/A</v>
      </c>
      <c r="O186" s="41" t="e">
        <f>1000000000/8000/PerfPowerST4[[#This Row],[Cons. MT]]</f>
        <v>#N/A</v>
      </c>
      <c r="P186" s="41" t="e">
        <f>1000000000/9000/PerfPowerST4[[#This Row],[Cons. MT]]</f>
        <v>#N/A</v>
      </c>
      <c r="Q186" s="41" t="e">
        <f>1000000000/10000/PerfPowerST4[[#This Row],[Cons. MT]]</f>
        <v>#N/A</v>
      </c>
    </row>
    <row r="187" spans="2:17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  <c r="G187" s="41" t="e">
        <f>1000000000/500/PerfPowerST4[[#This Row],[Cons. MT]]</f>
        <v>#N/A</v>
      </c>
      <c r="H187" s="41" t="e">
        <f>1000000000/1000/PerfPowerST4[[#This Row],[Cons. MT]]</f>
        <v>#N/A</v>
      </c>
      <c r="I187" s="41" t="e">
        <f>1000000000/2000/PerfPowerST4[[#This Row],[Cons. MT]]</f>
        <v>#N/A</v>
      </c>
      <c r="J187" s="41" t="e">
        <f>1000000000/3000/PerfPowerST4[[#This Row],[Cons. MT]]</f>
        <v>#N/A</v>
      </c>
      <c r="K187" s="41" t="e">
        <f>1000000000/4000/PerfPowerST4[[#This Row],[Cons. MT]]</f>
        <v>#N/A</v>
      </c>
      <c r="L187" s="41" t="e">
        <f>1000000000/5000/PerfPowerST4[[#This Row],[Cons. MT]]</f>
        <v>#N/A</v>
      </c>
      <c r="M187" s="41" t="e">
        <f>1000000000/6000/PerfPowerST4[[#This Row],[Cons. MT]]</f>
        <v>#N/A</v>
      </c>
      <c r="N187" s="41" t="e">
        <f>1000000000/7000/PerfPowerST4[[#This Row],[Cons. MT]]</f>
        <v>#N/A</v>
      </c>
      <c r="O187" s="41" t="e">
        <f>1000000000/8000/PerfPowerST4[[#This Row],[Cons. MT]]</f>
        <v>#N/A</v>
      </c>
      <c r="P187" s="41" t="e">
        <f>1000000000/9000/PerfPowerST4[[#This Row],[Cons. MT]]</f>
        <v>#N/A</v>
      </c>
      <c r="Q187" s="41" t="e">
        <f>1000000000/10000/PerfPowerST4[[#This Row],[Cons. MT]]</f>
        <v>#N/A</v>
      </c>
    </row>
    <row r="188" spans="2:17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  <c r="G188" s="41" t="e">
        <f>1000000000/500/PerfPowerST4[[#This Row],[Cons. MT]]</f>
        <v>#N/A</v>
      </c>
      <c r="H188" s="41" t="e">
        <f>1000000000/1000/PerfPowerST4[[#This Row],[Cons. MT]]</f>
        <v>#N/A</v>
      </c>
      <c r="I188" s="41" t="e">
        <f>1000000000/2000/PerfPowerST4[[#This Row],[Cons. MT]]</f>
        <v>#N/A</v>
      </c>
      <c r="J188" s="41" t="e">
        <f>1000000000/3000/PerfPowerST4[[#This Row],[Cons. MT]]</f>
        <v>#N/A</v>
      </c>
      <c r="K188" s="41" t="e">
        <f>1000000000/4000/PerfPowerST4[[#This Row],[Cons. MT]]</f>
        <v>#N/A</v>
      </c>
      <c r="L188" s="41" t="e">
        <f>1000000000/5000/PerfPowerST4[[#This Row],[Cons. MT]]</f>
        <v>#N/A</v>
      </c>
      <c r="M188" s="41" t="e">
        <f>1000000000/6000/PerfPowerST4[[#This Row],[Cons. MT]]</f>
        <v>#N/A</v>
      </c>
      <c r="N188" s="41" t="e">
        <f>1000000000/7000/PerfPowerST4[[#This Row],[Cons. MT]]</f>
        <v>#N/A</v>
      </c>
      <c r="O188" s="41" t="e">
        <f>1000000000/8000/PerfPowerST4[[#This Row],[Cons. MT]]</f>
        <v>#N/A</v>
      </c>
      <c r="P188" s="41" t="e">
        <f>1000000000/9000/PerfPowerST4[[#This Row],[Cons. MT]]</f>
        <v>#N/A</v>
      </c>
      <c r="Q188" s="41" t="e">
        <f>1000000000/10000/PerfPowerST4[[#This Row],[Cons. MT]]</f>
        <v>#N/A</v>
      </c>
    </row>
    <row r="189" spans="2:17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  <c r="G189" s="41" t="e">
        <f>1000000000/500/PerfPowerST4[[#This Row],[Cons. MT]]</f>
        <v>#N/A</v>
      </c>
      <c r="H189" s="41" t="e">
        <f>1000000000/1000/PerfPowerST4[[#This Row],[Cons. MT]]</f>
        <v>#N/A</v>
      </c>
      <c r="I189" s="41" t="e">
        <f>1000000000/2000/PerfPowerST4[[#This Row],[Cons. MT]]</f>
        <v>#N/A</v>
      </c>
      <c r="J189" s="41" t="e">
        <f>1000000000/3000/PerfPowerST4[[#This Row],[Cons. MT]]</f>
        <v>#N/A</v>
      </c>
      <c r="K189" s="41" t="e">
        <f>1000000000/4000/PerfPowerST4[[#This Row],[Cons. MT]]</f>
        <v>#N/A</v>
      </c>
      <c r="L189" s="41" t="e">
        <f>1000000000/5000/PerfPowerST4[[#This Row],[Cons. MT]]</f>
        <v>#N/A</v>
      </c>
      <c r="M189" s="41" t="e">
        <f>1000000000/6000/PerfPowerST4[[#This Row],[Cons. MT]]</f>
        <v>#N/A</v>
      </c>
      <c r="N189" s="41" t="e">
        <f>1000000000/7000/PerfPowerST4[[#This Row],[Cons. MT]]</f>
        <v>#N/A</v>
      </c>
      <c r="O189" s="41" t="e">
        <f>1000000000/8000/PerfPowerST4[[#This Row],[Cons. MT]]</f>
        <v>#N/A</v>
      </c>
      <c r="P189" s="41" t="e">
        <f>1000000000/9000/PerfPowerST4[[#This Row],[Cons. MT]]</f>
        <v>#N/A</v>
      </c>
      <c r="Q189" s="41" t="e">
        <f>1000000000/10000/PerfPowerST4[[#This Row],[Cons. MT]]</f>
        <v>#N/A</v>
      </c>
    </row>
    <row r="190" spans="2:17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  <c r="G190" s="41" t="e">
        <f>1000000000/500/PerfPowerST4[[#This Row],[Cons. MT]]</f>
        <v>#N/A</v>
      </c>
      <c r="H190" s="41" t="e">
        <f>1000000000/1000/PerfPowerST4[[#This Row],[Cons. MT]]</f>
        <v>#N/A</v>
      </c>
      <c r="I190" s="41" t="e">
        <f>1000000000/2000/PerfPowerST4[[#This Row],[Cons. MT]]</f>
        <v>#N/A</v>
      </c>
      <c r="J190" s="41" t="e">
        <f>1000000000/3000/PerfPowerST4[[#This Row],[Cons. MT]]</f>
        <v>#N/A</v>
      </c>
      <c r="K190" s="41" t="e">
        <f>1000000000/4000/PerfPowerST4[[#This Row],[Cons. MT]]</f>
        <v>#N/A</v>
      </c>
      <c r="L190" s="41" t="e">
        <f>1000000000/5000/PerfPowerST4[[#This Row],[Cons. MT]]</f>
        <v>#N/A</v>
      </c>
      <c r="M190" s="41" t="e">
        <f>1000000000/6000/PerfPowerST4[[#This Row],[Cons. MT]]</f>
        <v>#N/A</v>
      </c>
      <c r="N190" s="41" t="e">
        <f>1000000000/7000/PerfPowerST4[[#This Row],[Cons. MT]]</f>
        <v>#N/A</v>
      </c>
      <c r="O190" s="41" t="e">
        <f>1000000000/8000/PerfPowerST4[[#This Row],[Cons. MT]]</f>
        <v>#N/A</v>
      </c>
      <c r="P190" s="41" t="e">
        <f>1000000000/9000/PerfPowerST4[[#This Row],[Cons. MT]]</f>
        <v>#N/A</v>
      </c>
      <c r="Q190" s="41" t="e">
        <f>1000000000/10000/PerfPowerST4[[#This Row],[Cons. MT]]</f>
        <v>#N/A</v>
      </c>
    </row>
    <row r="191" spans="2:17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  <c r="G191" s="41" t="e">
        <f>1000000000/500/PerfPowerST4[[#This Row],[Cons. MT]]</f>
        <v>#N/A</v>
      </c>
      <c r="H191" s="41" t="e">
        <f>1000000000/1000/PerfPowerST4[[#This Row],[Cons. MT]]</f>
        <v>#N/A</v>
      </c>
      <c r="I191" s="41" t="e">
        <f>1000000000/2000/PerfPowerST4[[#This Row],[Cons. MT]]</f>
        <v>#N/A</v>
      </c>
      <c r="J191" s="41" t="e">
        <f>1000000000/3000/PerfPowerST4[[#This Row],[Cons. MT]]</f>
        <v>#N/A</v>
      </c>
      <c r="K191" s="41" t="e">
        <f>1000000000/4000/PerfPowerST4[[#This Row],[Cons. MT]]</f>
        <v>#N/A</v>
      </c>
      <c r="L191" s="41" t="e">
        <f>1000000000/5000/PerfPowerST4[[#This Row],[Cons. MT]]</f>
        <v>#N/A</v>
      </c>
      <c r="M191" s="41" t="e">
        <f>1000000000/6000/PerfPowerST4[[#This Row],[Cons. MT]]</f>
        <v>#N/A</v>
      </c>
      <c r="N191" s="41" t="e">
        <f>1000000000/7000/PerfPowerST4[[#This Row],[Cons. MT]]</f>
        <v>#N/A</v>
      </c>
      <c r="O191" s="41" t="e">
        <f>1000000000/8000/PerfPowerST4[[#This Row],[Cons. MT]]</f>
        <v>#N/A</v>
      </c>
      <c r="P191" s="41" t="e">
        <f>1000000000/9000/PerfPowerST4[[#This Row],[Cons. MT]]</f>
        <v>#N/A</v>
      </c>
      <c r="Q191" s="41" t="e">
        <f>1000000000/10000/PerfPowerST4[[#This Row],[Cons. MT]]</f>
        <v>#N/A</v>
      </c>
    </row>
    <row r="192" spans="2:17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  <c r="G192" s="41" t="e">
        <f>1000000000/500/PerfPowerST4[[#This Row],[Cons. MT]]</f>
        <v>#N/A</v>
      </c>
      <c r="H192" s="41" t="e">
        <f>1000000000/1000/PerfPowerST4[[#This Row],[Cons. MT]]</f>
        <v>#N/A</v>
      </c>
      <c r="I192" s="41" t="e">
        <f>1000000000/2000/PerfPowerST4[[#This Row],[Cons. MT]]</f>
        <v>#N/A</v>
      </c>
      <c r="J192" s="41" t="e">
        <f>1000000000/3000/PerfPowerST4[[#This Row],[Cons. MT]]</f>
        <v>#N/A</v>
      </c>
      <c r="K192" s="41" t="e">
        <f>1000000000/4000/PerfPowerST4[[#This Row],[Cons. MT]]</f>
        <v>#N/A</v>
      </c>
      <c r="L192" s="41" t="e">
        <f>1000000000/5000/PerfPowerST4[[#This Row],[Cons. MT]]</f>
        <v>#N/A</v>
      </c>
      <c r="M192" s="41" t="e">
        <f>1000000000/6000/PerfPowerST4[[#This Row],[Cons. MT]]</f>
        <v>#N/A</v>
      </c>
      <c r="N192" s="41" t="e">
        <f>1000000000/7000/PerfPowerST4[[#This Row],[Cons. MT]]</f>
        <v>#N/A</v>
      </c>
      <c r="O192" s="41" t="e">
        <f>1000000000/8000/PerfPowerST4[[#This Row],[Cons. MT]]</f>
        <v>#N/A</v>
      </c>
      <c r="P192" s="41" t="e">
        <f>1000000000/9000/PerfPowerST4[[#This Row],[Cons. MT]]</f>
        <v>#N/A</v>
      </c>
      <c r="Q192" s="41" t="e">
        <f>1000000000/10000/PerfPowerST4[[#This Row],[Cons. MT]]</f>
        <v>#N/A</v>
      </c>
    </row>
    <row r="193" spans="2:17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  <c r="G193" s="41" t="e">
        <f>1000000000/500/PerfPowerST4[[#This Row],[Cons. MT]]</f>
        <v>#N/A</v>
      </c>
      <c r="H193" s="41" t="e">
        <f>1000000000/1000/PerfPowerST4[[#This Row],[Cons. MT]]</f>
        <v>#N/A</v>
      </c>
      <c r="I193" s="41" t="e">
        <f>1000000000/2000/PerfPowerST4[[#This Row],[Cons. MT]]</f>
        <v>#N/A</v>
      </c>
      <c r="J193" s="41" t="e">
        <f>1000000000/3000/PerfPowerST4[[#This Row],[Cons. MT]]</f>
        <v>#N/A</v>
      </c>
      <c r="K193" s="41" t="e">
        <f>1000000000/4000/PerfPowerST4[[#This Row],[Cons. MT]]</f>
        <v>#N/A</v>
      </c>
      <c r="L193" s="41" t="e">
        <f>1000000000/5000/PerfPowerST4[[#This Row],[Cons. MT]]</f>
        <v>#N/A</v>
      </c>
      <c r="M193" s="41" t="e">
        <f>1000000000/6000/PerfPowerST4[[#This Row],[Cons. MT]]</f>
        <v>#N/A</v>
      </c>
      <c r="N193" s="41" t="e">
        <f>1000000000/7000/PerfPowerST4[[#This Row],[Cons. MT]]</f>
        <v>#N/A</v>
      </c>
      <c r="O193" s="41" t="e">
        <f>1000000000/8000/PerfPowerST4[[#This Row],[Cons. MT]]</f>
        <v>#N/A</v>
      </c>
      <c r="P193" s="41" t="e">
        <f>1000000000/9000/PerfPowerST4[[#This Row],[Cons. MT]]</f>
        <v>#N/A</v>
      </c>
      <c r="Q193" s="41" t="e">
        <f>1000000000/10000/PerfPowerST4[[#This Row],[Cons. MT]]</f>
        <v>#N/A</v>
      </c>
    </row>
    <row r="194" spans="2:17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  <c r="G194" s="41" t="e">
        <f>1000000000/500/PerfPowerST4[[#This Row],[Cons. MT]]</f>
        <v>#N/A</v>
      </c>
      <c r="H194" s="41" t="e">
        <f>1000000000/1000/PerfPowerST4[[#This Row],[Cons. MT]]</f>
        <v>#N/A</v>
      </c>
      <c r="I194" s="41" t="e">
        <f>1000000000/2000/PerfPowerST4[[#This Row],[Cons. MT]]</f>
        <v>#N/A</v>
      </c>
      <c r="J194" s="41" t="e">
        <f>1000000000/3000/PerfPowerST4[[#This Row],[Cons. MT]]</f>
        <v>#N/A</v>
      </c>
      <c r="K194" s="41" t="e">
        <f>1000000000/4000/PerfPowerST4[[#This Row],[Cons. MT]]</f>
        <v>#N/A</v>
      </c>
      <c r="L194" s="41" t="e">
        <f>1000000000/5000/PerfPowerST4[[#This Row],[Cons. MT]]</f>
        <v>#N/A</v>
      </c>
      <c r="M194" s="41" t="e">
        <f>1000000000/6000/PerfPowerST4[[#This Row],[Cons. MT]]</f>
        <v>#N/A</v>
      </c>
      <c r="N194" s="41" t="e">
        <f>1000000000/7000/PerfPowerST4[[#This Row],[Cons. MT]]</f>
        <v>#N/A</v>
      </c>
      <c r="O194" s="41" t="e">
        <f>1000000000/8000/PerfPowerST4[[#This Row],[Cons. MT]]</f>
        <v>#N/A</v>
      </c>
      <c r="P194" s="41" t="e">
        <f>1000000000/9000/PerfPowerST4[[#This Row],[Cons. MT]]</f>
        <v>#N/A</v>
      </c>
      <c r="Q194" s="41" t="e">
        <f>1000000000/10000/PerfPowerST4[[#This Row],[Cons. MT]]</f>
        <v>#N/A</v>
      </c>
    </row>
    <row r="195" spans="2:17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  <c r="G195" s="41" t="e">
        <f>1000000000/500/PerfPowerST4[[#This Row],[Cons. MT]]</f>
        <v>#N/A</v>
      </c>
      <c r="H195" s="41" t="e">
        <f>1000000000/1000/PerfPowerST4[[#This Row],[Cons. MT]]</f>
        <v>#N/A</v>
      </c>
      <c r="I195" s="41" t="e">
        <f>1000000000/2000/PerfPowerST4[[#This Row],[Cons. MT]]</f>
        <v>#N/A</v>
      </c>
      <c r="J195" s="41" t="e">
        <f>1000000000/3000/PerfPowerST4[[#This Row],[Cons. MT]]</f>
        <v>#N/A</v>
      </c>
      <c r="K195" s="41" t="e">
        <f>1000000000/4000/PerfPowerST4[[#This Row],[Cons. MT]]</f>
        <v>#N/A</v>
      </c>
      <c r="L195" s="41" t="e">
        <f>1000000000/5000/PerfPowerST4[[#This Row],[Cons. MT]]</f>
        <v>#N/A</v>
      </c>
      <c r="M195" s="41" t="e">
        <f>1000000000/6000/PerfPowerST4[[#This Row],[Cons. MT]]</f>
        <v>#N/A</v>
      </c>
      <c r="N195" s="41" t="e">
        <f>1000000000/7000/PerfPowerST4[[#This Row],[Cons. MT]]</f>
        <v>#N/A</v>
      </c>
      <c r="O195" s="41" t="e">
        <f>1000000000/8000/PerfPowerST4[[#This Row],[Cons. MT]]</f>
        <v>#N/A</v>
      </c>
      <c r="P195" s="41" t="e">
        <f>1000000000/9000/PerfPowerST4[[#This Row],[Cons. MT]]</f>
        <v>#N/A</v>
      </c>
      <c r="Q195" s="41" t="e">
        <f>1000000000/10000/PerfPowerST4[[#This Row],[Cons. MT]]</f>
        <v>#N/A</v>
      </c>
    </row>
    <row r="196" spans="2:17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  <c r="G196" s="41" t="e">
        <f>1000000000/500/PerfPowerST4[[#This Row],[Cons. MT]]</f>
        <v>#N/A</v>
      </c>
      <c r="H196" s="41" t="e">
        <f>1000000000/1000/PerfPowerST4[[#This Row],[Cons. MT]]</f>
        <v>#N/A</v>
      </c>
      <c r="I196" s="41" t="e">
        <f>1000000000/2000/PerfPowerST4[[#This Row],[Cons. MT]]</f>
        <v>#N/A</v>
      </c>
      <c r="J196" s="41" t="e">
        <f>1000000000/3000/PerfPowerST4[[#This Row],[Cons. MT]]</f>
        <v>#N/A</v>
      </c>
      <c r="K196" s="41" t="e">
        <f>1000000000/4000/PerfPowerST4[[#This Row],[Cons. MT]]</f>
        <v>#N/A</v>
      </c>
      <c r="L196" s="41" t="e">
        <f>1000000000/5000/PerfPowerST4[[#This Row],[Cons. MT]]</f>
        <v>#N/A</v>
      </c>
      <c r="M196" s="41" t="e">
        <f>1000000000/6000/PerfPowerST4[[#This Row],[Cons. MT]]</f>
        <v>#N/A</v>
      </c>
      <c r="N196" s="41" t="e">
        <f>1000000000/7000/PerfPowerST4[[#This Row],[Cons. MT]]</f>
        <v>#N/A</v>
      </c>
      <c r="O196" s="41" t="e">
        <f>1000000000/8000/PerfPowerST4[[#This Row],[Cons. MT]]</f>
        <v>#N/A</v>
      </c>
      <c r="P196" s="41" t="e">
        <f>1000000000/9000/PerfPowerST4[[#This Row],[Cons. MT]]</f>
        <v>#N/A</v>
      </c>
      <c r="Q196" s="41" t="e">
        <f>1000000000/10000/PerfPowerST4[[#This Row],[Cons. MT]]</f>
        <v>#N/A</v>
      </c>
    </row>
    <row r="197" spans="2:17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  <c r="G197" s="41" t="e">
        <f>1000000000/500/PerfPowerST4[[#This Row],[Cons. MT]]</f>
        <v>#N/A</v>
      </c>
      <c r="H197" s="41" t="e">
        <f>1000000000/1000/PerfPowerST4[[#This Row],[Cons. MT]]</f>
        <v>#N/A</v>
      </c>
      <c r="I197" s="41" t="e">
        <f>1000000000/2000/PerfPowerST4[[#This Row],[Cons. MT]]</f>
        <v>#N/A</v>
      </c>
      <c r="J197" s="41" t="e">
        <f>1000000000/3000/PerfPowerST4[[#This Row],[Cons. MT]]</f>
        <v>#N/A</v>
      </c>
      <c r="K197" s="41" t="e">
        <f>1000000000/4000/PerfPowerST4[[#This Row],[Cons. MT]]</f>
        <v>#N/A</v>
      </c>
      <c r="L197" s="41" t="e">
        <f>1000000000/5000/PerfPowerST4[[#This Row],[Cons. MT]]</f>
        <v>#N/A</v>
      </c>
      <c r="M197" s="41" t="e">
        <f>1000000000/6000/PerfPowerST4[[#This Row],[Cons. MT]]</f>
        <v>#N/A</v>
      </c>
      <c r="N197" s="41" t="e">
        <f>1000000000/7000/PerfPowerST4[[#This Row],[Cons. MT]]</f>
        <v>#N/A</v>
      </c>
      <c r="O197" s="41" t="e">
        <f>1000000000/8000/PerfPowerST4[[#This Row],[Cons. MT]]</f>
        <v>#N/A</v>
      </c>
      <c r="P197" s="41" t="e">
        <f>1000000000/9000/PerfPowerST4[[#This Row],[Cons. MT]]</f>
        <v>#N/A</v>
      </c>
      <c r="Q197" s="41" t="e">
        <f>1000000000/10000/PerfPowerST4[[#This Row],[Cons. MT]]</f>
        <v>#N/A</v>
      </c>
    </row>
    <row r="198" spans="2:17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  <c r="G198" s="41" t="e">
        <f>1000000000/500/PerfPowerST4[[#This Row],[Cons. MT]]</f>
        <v>#N/A</v>
      </c>
      <c r="H198" s="41" t="e">
        <f>1000000000/1000/PerfPowerST4[[#This Row],[Cons. MT]]</f>
        <v>#N/A</v>
      </c>
      <c r="I198" s="41" t="e">
        <f>1000000000/2000/PerfPowerST4[[#This Row],[Cons. MT]]</f>
        <v>#N/A</v>
      </c>
      <c r="J198" s="41" t="e">
        <f>1000000000/3000/PerfPowerST4[[#This Row],[Cons. MT]]</f>
        <v>#N/A</v>
      </c>
      <c r="K198" s="41" t="e">
        <f>1000000000/4000/PerfPowerST4[[#This Row],[Cons. MT]]</f>
        <v>#N/A</v>
      </c>
      <c r="L198" s="41" t="e">
        <f>1000000000/5000/PerfPowerST4[[#This Row],[Cons. MT]]</f>
        <v>#N/A</v>
      </c>
      <c r="M198" s="41" t="e">
        <f>1000000000/6000/PerfPowerST4[[#This Row],[Cons. MT]]</f>
        <v>#N/A</v>
      </c>
      <c r="N198" s="41" t="e">
        <f>1000000000/7000/PerfPowerST4[[#This Row],[Cons. MT]]</f>
        <v>#N/A</v>
      </c>
      <c r="O198" s="41" t="e">
        <f>1000000000/8000/PerfPowerST4[[#This Row],[Cons. MT]]</f>
        <v>#N/A</v>
      </c>
      <c r="P198" s="41" t="e">
        <f>1000000000/9000/PerfPowerST4[[#This Row],[Cons. MT]]</f>
        <v>#N/A</v>
      </c>
      <c r="Q198" s="41" t="e">
        <f>1000000000/10000/PerfPowerST4[[#This Row],[Cons. MT]]</f>
        <v>#N/A</v>
      </c>
    </row>
    <row r="199" spans="2:17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  <c r="G199" s="41" t="e">
        <f>1000000000/500/PerfPowerST4[[#This Row],[Cons. MT]]</f>
        <v>#N/A</v>
      </c>
      <c r="H199" s="41" t="e">
        <f>1000000000/1000/PerfPowerST4[[#This Row],[Cons. MT]]</f>
        <v>#N/A</v>
      </c>
      <c r="I199" s="41" t="e">
        <f>1000000000/2000/PerfPowerST4[[#This Row],[Cons. MT]]</f>
        <v>#N/A</v>
      </c>
      <c r="J199" s="41" t="e">
        <f>1000000000/3000/PerfPowerST4[[#This Row],[Cons. MT]]</f>
        <v>#N/A</v>
      </c>
      <c r="K199" s="41" t="e">
        <f>1000000000/4000/PerfPowerST4[[#This Row],[Cons. MT]]</f>
        <v>#N/A</v>
      </c>
      <c r="L199" s="41" t="e">
        <f>1000000000/5000/PerfPowerST4[[#This Row],[Cons. MT]]</f>
        <v>#N/A</v>
      </c>
      <c r="M199" s="41" t="e">
        <f>1000000000/6000/PerfPowerST4[[#This Row],[Cons. MT]]</f>
        <v>#N/A</v>
      </c>
      <c r="N199" s="41" t="e">
        <f>1000000000/7000/PerfPowerST4[[#This Row],[Cons. MT]]</f>
        <v>#N/A</v>
      </c>
      <c r="O199" s="41" t="e">
        <f>1000000000/8000/PerfPowerST4[[#This Row],[Cons. MT]]</f>
        <v>#N/A</v>
      </c>
      <c r="P199" s="41" t="e">
        <f>1000000000/9000/PerfPowerST4[[#This Row],[Cons. MT]]</f>
        <v>#N/A</v>
      </c>
      <c r="Q199" s="41" t="e">
        <f>1000000000/10000/PerfPowerST4[[#This Row],[Cons. MT]]</f>
        <v>#N/A</v>
      </c>
    </row>
    <row r="200" spans="2:17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  <c r="G200" s="41" t="e">
        <f>1000000000/500/PerfPowerST4[[#This Row],[Cons. MT]]</f>
        <v>#N/A</v>
      </c>
      <c r="H200" s="41" t="e">
        <f>1000000000/1000/PerfPowerST4[[#This Row],[Cons. MT]]</f>
        <v>#N/A</v>
      </c>
      <c r="I200" s="41" t="e">
        <f>1000000000/2000/PerfPowerST4[[#This Row],[Cons. MT]]</f>
        <v>#N/A</v>
      </c>
      <c r="J200" s="41" t="e">
        <f>1000000000/3000/PerfPowerST4[[#This Row],[Cons. MT]]</f>
        <v>#N/A</v>
      </c>
      <c r="K200" s="41" t="e">
        <f>1000000000/4000/PerfPowerST4[[#This Row],[Cons. MT]]</f>
        <v>#N/A</v>
      </c>
      <c r="L200" s="41" t="e">
        <f>1000000000/5000/PerfPowerST4[[#This Row],[Cons. MT]]</f>
        <v>#N/A</v>
      </c>
      <c r="M200" s="41" t="e">
        <f>1000000000/6000/PerfPowerST4[[#This Row],[Cons. MT]]</f>
        <v>#N/A</v>
      </c>
      <c r="N200" s="41" t="e">
        <f>1000000000/7000/PerfPowerST4[[#This Row],[Cons. MT]]</f>
        <v>#N/A</v>
      </c>
      <c r="O200" s="41" t="e">
        <f>1000000000/8000/PerfPowerST4[[#This Row],[Cons. MT]]</f>
        <v>#N/A</v>
      </c>
      <c r="P200" s="41" t="e">
        <f>1000000000/9000/PerfPowerST4[[#This Row],[Cons. MT]]</f>
        <v>#N/A</v>
      </c>
      <c r="Q200" s="41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2021-10-30T06:59:37Z</dcterms:modified>
</cp:coreProperties>
</file>