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D:\GitHub\BrsVgl\Performance Efficiency Suite\"/>
    </mc:Choice>
  </mc:AlternateContent>
  <xr:revisionPtr revIDLastSave="0" documentId="13_ncr:1_{3B2F98DB-DDDA-4908-8861-06A8B21D4E2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sultsEntry" sheetId="1" r:id="rId1"/>
    <sheet name="PES ST" sheetId="2" r:id="rId2"/>
    <sheet name="Consumption ST" sheetId="5" r:id="rId3"/>
    <sheet name="PES MT" sheetId="4" r:id="rId4"/>
    <sheet name="Consumption MT" sheetId="6" r:id="rId5"/>
  </sheets>
  <calcPr calcId="191029"/>
  <pivotCaches>
    <pivotCache cacheId="3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0" i="1" l="1"/>
  <c r="K10" i="1"/>
  <c r="F9" i="1" l="1"/>
  <c r="K9" i="1"/>
  <c r="F8" i="1"/>
  <c r="K8" i="1"/>
  <c r="K4" i="1"/>
  <c r="K5" i="1"/>
  <c r="K6" i="1"/>
  <c r="K7" i="1"/>
  <c r="F4" i="1"/>
  <c r="F5" i="1"/>
  <c r="F6" i="1"/>
  <c r="F7" i="1"/>
</calcChain>
</file>

<file path=xl/sharedStrings.xml><?xml version="1.0" encoding="utf-8"?>
<sst xmlns="http://schemas.openxmlformats.org/spreadsheetml/2006/main" count="64" uniqueCount="37">
  <si>
    <t>CPU</t>
  </si>
  <si>
    <t>Post-No</t>
  </si>
  <si>
    <t>User</t>
  </si>
  <si>
    <t>PES ST</t>
  </si>
  <si>
    <t>PES MT</t>
  </si>
  <si>
    <t>Consumption ST</t>
  </si>
  <si>
    <t>Consumption MT</t>
  </si>
  <si>
    <t>BB-Code</t>
  </si>
  <si>
    <t>CrazyIvan</t>
  </si>
  <si>
    <t>Lyka</t>
  </si>
  <si>
    <t>Naitsabes</t>
  </si>
  <si>
    <t>Intel i7 1065G (IceLake)</t>
  </si>
  <si>
    <t>AMD Ryzen 7 4700U (Renoir)</t>
  </si>
  <si>
    <t>AMD Ryzen 5 3600 (Matisse)</t>
  </si>
  <si>
    <t>GraphLabel</t>
  </si>
  <si>
    <t>Zeilenbeschriftungen</t>
  </si>
  <si>
    <t>Gesamtergebnis</t>
  </si>
  <si>
    <t>Summe von PES ST</t>
  </si>
  <si>
    <t>Poekel</t>
  </si>
  <si>
    <t>Ryzen 7 4750G (Renoir)</t>
  </si>
  <si>
    <t>Summe von PES MT</t>
  </si>
  <si>
    <t>Summe von Consumption ST</t>
  </si>
  <si>
    <t>Summe von Consumption MT</t>
  </si>
  <si>
    <t>Reference-No.</t>
  </si>
  <si>
    <t>AMD Razyen 7 3700X (Matisse)</t>
  </si>
  <si>
    <t>Tigershark</t>
  </si>
  <si>
    <t>dosenfisch24</t>
  </si>
  <si>
    <t>AMD Ryzen 7 4750U</t>
  </si>
  <si>
    <t>Sweepi</t>
  </si>
  <si>
    <t>???</t>
  </si>
  <si>
    <t>AMD Ryzen 5 3600 (Matisse) [2]</t>
  </si>
  <si>
    <t>AMD Razyen 7 3700X (Matisse) [5]</t>
  </si>
  <si>
    <t>??? [7]</t>
  </si>
  <si>
    <t>Intel i7 1065G (IceLake) [3]</t>
  </si>
  <si>
    <t>AMD Ryzen 7 4700U (Renoir) [1]</t>
  </si>
  <si>
    <t>AMD Ryzen 7 4750U [6]</t>
  </si>
  <si>
    <t>Ryzen 7 4750G (Renoir) [4]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</si>
</sst>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4" fontId="0" fillId="0" borderId="0" xfId="0" applyNumberFormat="1"/>
    <xf numFmtId="3" fontId="0" fillId="0" borderId="0" xfId="0" applyNumberFormat="1"/>
  </cellXfs>
  <cellStyles count="1">
    <cellStyle name="Standard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[Rankings.xlsx]PES ST!PivotTable1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CB23 | Single-Thread | Performance Efficiency Score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'PES ST'!$C$2</c:f>
              <c:strCache>
                <c:ptCount val="1"/>
                <c:pt idx="0">
                  <c:v>Ergebnis</c:v>
                </c:pt>
              </c:strCache>
            </c:strRef>
          </c:tx>
          <c:spPr>
            <a:solidFill>
              <a:schemeClr val="accent5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'PES ST'!$B$3:$B$10</c:f>
              <c:strCache>
                <c:ptCount val="7"/>
                <c:pt idx="0">
                  <c:v>AMD Ryzen 5 3600 (Matisse) [2]</c:v>
                </c:pt>
                <c:pt idx="1">
                  <c:v>AMD Razyen 7 3700X (Matisse) [5]</c:v>
                </c:pt>
                <c:pt idx="2">
                  <c:v>??? [7]</c:v>
                </c:pt>
                <c:pt idx="3">
                  <c:v>Intel i7 1065G (IceLake) [3]</c:v>
                </c:pt>
                <c:pt idx="4">
                  <c:v>AMD Ryzen 7 4700U (Renoir) [1]</c:v>
                </c:pt>
                <c:pt idx="5">
                  <c:v>AMD Ryzen 7 4750U [6]</c:v>
                </c:pt>
                <c:pt idx="6">
                  <c:v>Ryzen 7 4750G (Renoir) [4]</c:v>
                </c:pt>
              </c:strCache>
            </c:strRef>
          </c:cat>
          <c:val>
            <c:numRef>
              <c:f>'PES ST'!$C$3:$C$10</c:f>
              <c:numCache>
                <c:formatCode>#,##0.00</c:formatCode>
                <c:ptCount val="7"/>
                <c:pt idx="0">
                  <c:v>45.76</c:v>
                </c:pt>
                <c:pt idx="1">
                  <c:v>51.8</c:v>
                </c:pt>
                <c:pt idx="2">
                  <c:v>52.94</c:v>
                </c:pt>
                <c:pt idx="3">
                  <c:v>127.76</c:v>
                </c:pt>
                <c:pt idx="4">
                  <c:v>133.62</c:v>
                </c:pt>
                <c:pt idx="5">
                  <c:v>137.88</c:v>
                </c:pt>
                <c:pt idx="6">
                  <c:v>153.88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3F-4591-B015-8A9AEA868C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2136136704"/>
        <c:axId val="2136137120"/>
      </c:barChart>
      <c:catAx>
        <c:axId val="21361367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136137120"/>
        <c:crosses val="autoZero"/>
        <c:auto val="1"/>
        <c:lblAlgn val="ctr"/>
        <c:lblOffset val="100"/>
        <c:noMultiLvlLbl val="0"/>
      </c:catAx>
      <c:valAx>
        <c:axId val="21361371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136136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[Rankings.xlsx]Consumption ST!PivotTable1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CB23 | Single-Thread | Consumption [J/Ws]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'Consumption ST'!$C$2</c:f>
              <c:strCache>
                <c:ptCount val="1"/>
                <c:pt idx="0">
                  <c:v>Ergebnis</c:v>
                </c:pt>
              </c:strCache>
            </c:strRef>
          </c:tx>
          <c:spPr>
            <a:solidFill>
              <a:schemeClr val="accent5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'Consumption ST'!$B$3:$B$10</c:f>
              <c:strCache>
                <c:ptCount val="7"/>
                <c:pt idx="0">
                  <c:v>??? [7]</c:v>
                </c:pt>
                <c:pt idx="1">
                  <c:v>AMD Ryzen 5 3600 (Matisse) [2]</c:v>
                </c:pt>
                <c:pt idx="2">
                  <c:v>AMD Razyen 7 3700X (Matisse) [5]</c:v>
                </c:pt>
                <c:pt idx="3">
                  <c:v>AMD Ryzen 7 4750U [6]</c:v>
                </c:pt>
                <c:pt idx="4">
                  <c:v>Ryzen 7 4750G (Renoir) [4]</c:v>
                </c:pt>
                <c:pt idx="5">
                  <c:v>AMD Ryzen 7 4700U (Renoir) [1]</c:v>
                </c:pt>
                <c:pt idx="6">
                  <c:v>Intel i7 1065G (IceLake) [3]</c:v>
                </c:pt>
              </c:strCache>
            </c:strRef>
          </c:cat>
          <c:val>
            <c:numRef>
              <c:f>'Consumption ST'!$C$3:$C$10</c:f>
              <c:numCache>
                <c:formatCode>#,##0</c:formatCode>
                <c:ptCount val="7"/>
                <c:pt idx="0">
                  <c:v>37274</c:v>
                </c:pt>
                <c:pt idx="1">
                  <c:v>32112</c:v>
                </c:pt>
                <c:pt idx="2">
                  <c:v>30057</c:v>
                </c:pt>
                <c:pt idx="3">
                  <c:v>10396</c:v>
                </c:pt>
                <c:pt idx="4">
                  <c:v>10352</c:v>
                </c:pt>
                <c:pt idx="5">
                  <c:v>10168</c:v>
                </c:pt>
                <c:pt idx="6">
                  <c:v>9839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D3F-41DC-8B41-6DEDDBFA9F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2136136704"/>
        <c:axId val="2136137120"/>
      </c:barChart>
      <c:catAx>
        <c:axId val="21361367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136137120"/>
        <c:crosses val="autoZero"/>
        <c:auto val="1"/>
        <c:lblAlgn val="ctr"/>
        <c:lblOffset val="100"/>
        <c:noMultiLvlLbl val="0"/>
      </c:catAx>
      <c:valAx>
        <c:axId val="21361371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136136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[Rankings.xlsx]PES MT!PivotTable1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CB23 | Multi-Thread | Performance Efficiency Score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2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'PES MT'!$C$2</c:f>
              <c:strCache>
                <c:ptCount val="1"/>
                <c:pt idx="0">
                  <c:v>Ergebnis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'PES MT'!$B$3:$B$10</c:f>
              <c:strCache>
                <c:ptCount val="7"/>
                <c:pt idx="0">
                  <c:v>Intel i7 1065G (IceLake) [3]</c:v>
                </c:pt>
                <c:pt idx="1">
                  <c:v>AMD Ryzen 5 3600 (Matisse) [2]</c:v>
                </c:pt>
                <c:pt idx="2">
                  <c:v>AMD Razyen 7 3700X (Matisse) [5]</c:v>
                </c:pt>
                <c:pt idx="3">
                  <c:v>AMD Ryzen 7 4700U (Renoir) [1]</c:v>
                </c:pt>
                <c:pt idx="4">
                  <c:v>Ryzen 7 4750G (Renoir) [4]</c:v>
                </c:pt>
                <c:pt idx="5">
                  <c:v>AMD Ryzen 7 4750U [6]</c:v>
                </c:pt>
                <c:pt idx="6">
                  <c:v>??? [7]</c:v>
                </c:pt>
              </c:strCache>
            </c:strRef>
          </c:cat>
          <c:val>
            <c:numRef>
              <c:f>'PES MT'!$C$3:$C$10</c:f>
              <c:numCache>
                <c:formatCode>#,##0.00</c:formatCode>
                <c:ptCount val="7"/>
                <c:pt idx="0">
                  <c:v>885.22</c:v>
                </c:pt>
                <c:pt idx="1">
                  <c:v>1386.39</c:v>
                </c:pt>
                <c:pt idx="2">
                  <c:v>2058.48</c:v>
                </c:pt>
                <c:pt idx="3">
                  <c:v>2586.7600000000002</c:v>
                </c:pt>
                <c:pt idx="4">
                  <c:v>2637.56</c:v>
                </c:pt>
                <c:pt idx="5">
                  <c:v>3599.63</c:v>
                </c:pt>
                <c:pt idx="6">
                  <c:v>5760.71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946-4AF9-9AD7-93C83188B3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2136136704"/>
        <c:axId val="2136137120"/>
      </c:barChart>
      <c:catAx>
        <c:axId val="21361367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136137120"/>
        <c:crosses val="autoZero"/>
        <c:auto val="1"/>
        <c:lblAlgn val="ctr"/>
        <c:lblOffset val="100"/>
        <c:noMultiLvlLbl val="0"/>
      </c:catAx>
      <c:valAx>
        <c:axId val="21361371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136136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[Rankings.xlsx]Consumption MT!PivotTable1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CB23 | Multi-Thread | </a:t>
            </a:r>
            <a:r>
              <a:rPr lang="en-US" sz="1400" b="0" i="0" u="none" strike="noStrike" baseline="0">
                <a:effectLst/>
              </a:rPr>
              <a:t>Consumption [J/Ws]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2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2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2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'Consumption MT'!$C$2</c:f>
              <c:strCache>
                <c:ptCount val="1"/>
                <c:pt idx="0">
                  <c:v>Ergebnis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'Consumption MT'!$B$3:$B$10</c:f>
              <c:strCache>
                <c:ptCount val="7"/>
                <c:pt idx="0">
                  <c:v>AMD Ryzen 5 3600 (Matisse) [2]</c:v>
                </c:pt>
                <c:pt idx="1">
                  <c:v>AMD Razyen 7 3700X (Matisse) [5]</c:v>
                </c:pt>
                <c:pt idx="2">
                  <c:v>Ryzen 7 4750G (Renoir) [4]</c:v>
                </c:pt>
                <c:pt idx="3">
                  <c:v>??? [7]</c:v>
                </c:pt>
                <c:pt idx="4">
                  <c:v>Intel i7 1065G (IceLake) [3]</c:v>
                </c:pt>
                <c:pt idx="5">
                  <c:v>AMD Ryzen 7 4700U (Renoir) [1]</c:v>
                </c:pt>
                <c:pt idx="6">
                  <c:v>AMD Ryzen 7 4750U [6]</c:v>
                </c:pt>
              </c:strCache>
            </c:strRef>
          </c:cat>
          <c:val>
            <c:numRef>
              <c:f>'Consumption MT'!$C$3:$C$10</c:f>
              <c:numCache>
                <c:formatCode>#,##0.00</c:formatCode>
                <c:ptCount val="7"/>
                <c:pt idx="0">
                  <c:v>7223</c:v>
                </c:pt>
                <c:pt idx="1">
                  <c:v>6377</c:v>
                </c:pt>
                <c:pt idx="2">
                  <c:v>5262</c:v>
                </c:pt>
                <c:pt idx="3">
                  <c:v>4507</c:v>
                </c:pt>
                <c:pt idx="4">
                  <c:v>3912</c:v>
                </c:pt>
                <c:pt idx="5">
                  <c:v>2649</c:v>
                </c:pt>
                <c:pt idx="6">
                  <c:v>2029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1B1-44D1-A529-DE37BAD97A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2136136704"/>
        <c:axId val="2136137120"/>
      </c:barChart>
      <c:catAx>
        <c:axId val="21361367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136137120"/>
        <c:crosses val="autoZero"/>
        <c:auto val="1"/>
        <c:lblAlgn val="ctr"/>
        <c:lblOffset val="100"/>
        <c:noMultiLvlLbl val="0"/>
      </c:catAx>
      <c:valAx>
        <c:axId val="21361371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136136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7620</xdr:colOff>
      <xdr:row>1</xdr:row>
      <xdr:rowOff>0</xdr:rowOff>
    </xdr:from>
    <xdr:to>
      <xdr:col>11</xdr:col>
      <xdr:colOff>7620</xdr:colOff>
      <xdr:row>8</xdr:row>
      <xdr:rowOff>7620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A9FBB6D-37A0-4C7C-BC41-F932E68760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7620</xdr:colOff>
      <xdr:row>1</xdr:row>
      <xdr:rowOff>0</xdr:rowOff>
    </xdr:from>
    <xdr:to>
      <xdr:col>11</xdr:col>
      <xdr:colOff>7620</xdr:colOff>
      <xdr:row>8</xdr:row>
      <xdr:rowOff>7620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F0047E71-FE2C-4216-A262-C737944150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7620</xdr:colOff>
      <xdr:row>1</xdr:row>
      <xdr:rowOff>0</xdr:rowOff>
    </xdr:from>
    <xdr:to>
      <xdr:col>11</xdr:col>
      <xdr:colOff>7620</xdr:colOff>
      <xdr:row>8</xdr:row>
      <xdr:rowOff>7620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1519B37D-F117-4E1A-9834-FE678ABF407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7620</xdr:colOff>
      <xdr:row>1</xdr:row>
      <xdr:rowOff>0</xdr:rowOff>
    </xdr:from>
    <xdr:to>
      <xdr:col>11</xdr:col>
      <xdr:colOff>7620</xdr:colOff>
      <xdr:row>8</xdr:row>
      <xdr:rowOff>7620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D266676-9EDF-45A6-817E-7B4185749B1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oris Vogel" refreshedDate="44370.941889814814" createdVersion="7" refreshedVersion="7" minRefreshableVersion="3" recordCount="7" xr:uid="{1C48AB18-201F-498F-BA2B-FB5C4F62805E}">
  <cacheSource type="worksheet">
    <worksheetSource name="GeneralTable[[GraphLabel]:[Consumption MT]]"/>
  </cacheSource>
  <cacheFields count="5">
    <cacheField name="GraphLabel" numFmtId="0">
      <sharedItems count="11">
        <s v="AMD Ryzen 7 4700U (Renoir) [1]"/>
        <s v="AMD Ryzen 5 3600 (Matisse) [2]"/>
        <s v="Intel i7 1065G (IceLake) [3]"/>
        <s v="Ryzen 7 4750G (Renoir) [4]"/>
        <s v="AMD Razyen 7 3700X (Matisse) [5]"/>
        <s v="AMD Ryzen 7 4750U [6]"/>
        <s v="??? [7]"/>
        <s v="Ryzen 7 4750G (Renoir) [18]" u="1"/>
        <s v="AMD Ryzen 7 4700U (Renoir) [3]" u="1"/>
        <s v="AMD Ryzen 5 3600 (Matisse) [6]" u="1"/>
        <s v="Intel i7 1065G (IceLake) [7]" u="1"/>
      </sharedItems>
    </cacheField>
    <cacheField name="PES ST" numFmtId="0">
      <sharedItems containsSemiMixedTypes="0" containsString="0" containsNumber="1" minValue="45.76" maxValue="153.88"/>
    </cacheField>
    <cacheField name="PES MT" numFmtId="0">
      <sharedItems containsSemiMixedTypes="0" containsString="0" containsNumber="1" minValue="885.22" maxValue="5760.71"/>
    </cacheField>
    <cacheField name="Consumption ST" numFmtId="0">
      <sharedItems containsSemiMixedTypes="0" containsString="0" containsNumber="1" containsInteger="1" minValue="9839" maxValue="37274"/>
    </cacheField>
    <cacheField name="Consumption MT" numFmtId="0">
      <sharedItems containsSemiMixedTypes="0" containsString="0" containsNumber="1" containsInteger="1" minValue="2029" maxValue="722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">
  <r>
    <x v="0"/>
    <n v="133.62"/>
    <n v="2586.7600000000002"/>
    <n v="10168"/>
    <n v="2649"/>
  </r>
  <r>
    <x v="1"/>
    <n v="45.76"/>
    <n v="1386.39"/>
    <n v="32112"/>
    <n v="7223"/>
  </r>
  <r>
    <x v="2"/>
    <n v="127.76"/>
    <n v="885.22"/>
    <n v="9839"/>
    <n v="3912"/>
  </r>
  <r>
    <x v="3"/>
    <n v="153.88"/>
    <n v="2637.56"/>
    <n v="10352"/>
    <n v="5262"/>
  </r>
  <r>
    <x v="4"/>
    <n v="51.8"/>
    <n v="2058.48"/>
    <n v="30057"/>
    <n v="6377"/>
  </r>
  <r>
    <x v="5"/>
    <n v="137.88"/>
    <n v="3599.63"/>
    <n v="10396"/>
    <n v="2029"/>
  </r>
  <r>
    <x v="6"/>
    <n v="52.94"/>
    <n v="5760.71"/>
    <n v="37274"/>
    <n v="450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3C9821C-4AAD-4B7A-89BF-B6F792D64CD3}" name="PivotTable1" cacheId="3" applyNumberFormats="0" applyBorderFormats="0" applyFontFormats="0" applyPatternFormats="0" applyAlignmentFormats="0" applyWidthHeightFormats="1" dataCaption="Werte" updatedVersion="7" minRefreshableVersion="3" useAutoFormatting="1" itemPrintTitles="1" createdVersion="7" indent="0" outline="1" outlineData="1" multipleFieldFilters="0" chartFormat="7">
  <location ref="B2:C10" firstHeaderRow="1" firstDataRow="1" firstDataCol="1"/>
  <pivotFields count="5">
    <pivotField axis="axisRow" showAll="0" sortType="ascending">
      <items count="12">
        <item m="1" x="9"/>
        <item m="1" x="8"/>
        <item m="1" x="10"/>
        <item m="1" x="7"/>
        <item x="0"/>
        <item x="1"/>
        <item x="2"/>
        <item x="3"/>
        <item x="4"/>
        <item x="5"/>
        <item x="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  <pivotField showAll="0"/>
    <pivotField showAll="0"/>
    <pivotField showAll="0"/>
  </pivotFields>
  <rowFields count="1">
    <field x="0"/>
  </rowFields>
  <rowItems count="8">
    <i>
      <x v="5"/>
    </i>
    <i>
      <x v="8"/>
    </i>
    <i>
      <x v="10"/>
    </i>
    <i>
      <x v="6"/>
    </i>
    <i>
      <x v="4"/>
    </i>
    <i>
      <x v="9"/>
    </i>
    <i>
      <x v="7"/>
    </i>
    <i t="grand">
      <x/>
    </i>
  </rowItems>
  <colItems count="1">
    <i/>
  </colItems>
  <dataFields count="1">
    <dataField name="Summe von PES ST" fld="1" baseField="0" baseItem="3" numFmtId="4"/>
  </dataFields>
  <chartFormats count="1">
    <chartFormat chart="2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2BB440A-B501-4946-B14C-754D93D31B67}" name="PivotTable1" cacheId="3" applyNumberFormats="0" applyBorderFormats="0" applyFontFormats="0" applyPatternFormats="0" applyAlignmentFormats="0" applyWidthHeightFormats="1" dataCaption="Werte" updatedVersion="7" minRefreshableVersion="3" useAutoFormatting="1" itemPrintTitles="1" createdVersion="7" indent="0" outline="1" outlineData="1" multipleFieldFilters="0" chartFormat="8">
  <location ref="B2:C10" firstHeaderRow="1" firstDataRow="1" firstDataCol="1"/>
  <pivotFields count="5">
    <pivotField axis="axisRow" showAll="0" sortType="descending">
      <items count="12">
        <item m="1" x="9"/>
        <item m="1" x="8"/>
        <item m="1" x="10"/>
        <item m="1" x="7"/>
        <item x="0"/>
        <item x="1"/>
        <item x="2"/>
        <item x="3"/>
        <item x="4"/>
        <item x="5"/>
        <item x="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dataField="1" showAll="0"/>
    <pivotField showAll="0"/>
  </pivotFields>
  <rowFields count="1">
    <field x="0"/>
  </rowFields>
  <rowItems count="8">
    <i>
      <x v="10"/>
    </i>
    <i>
      <x v="5"/>
    </i>
    <i>
      <x v="8"/>
    </i>
    <i>
      <x v="9"/>
    </i>
    <i>
      <x v="7"/>
    </i>
    <i>
      <x v="4"/>
    </i>
    <i>
      <x v="6"/>
    </i>
    <i t="grand">
      <x/>
    </i>
  </rowItems>
  <colItems count="1">
    <i/>
  </colItems>
  <dataFields count="1">
    <dataField name="Summe von Consumption ST" fld="3" baseField="0" baseItem="0" numFmtId="3"/>
  </dataFields>
  <chartFormats count="1">
    <chartFormat chart="3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EB41E7C-5AB2-4580-B381-A37610DCF2EB}" name="PivotTable1" cacheId="3" applyNumberFormats="0" applyBorderFormats="0" applyFontFormats="0" applyPatternFormats="0" applyAlignmentFormats="0" applyWidthHeightFormats="1" dataCaption="Werte" updatedVersion="7" minRefreshableVersion="3" useAutoFormatting="1" itemPrintTitles="1" createdVersion="7" indent="0" outline="1" outlineData="1" multipleFieldFilters="0" chartFormat="10">
  <location ref="B2:C10" firstHeaderRow="1" firstDataRow="1" firstDataCol="1"/>
  <pivotFields count="5">
    <pivotField axis="axisRow" showAll="0" sortType="ascending">
      <items count="12">
        <item m="1" x="9"/>
        <item m="1" x="8"/>
        <item m="1" x="10"/>
        <item m="1" x="7"/>
        <item x="0"/>
        <item x="1"/>
        <item x="2"/>
        <item x="3"/>
        <item x="4"/>
        <item x="5"/>
        <item x="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dataField="1" showAll="0"/>
    <pivotField showAll="0"/>
    <pivotField showAll="0"/>
  </pivotFields>
  <rowFields count="1">
    <field x="0"/>
  </rowFields>
  <rowItems count="8">
    <i>
      <x v="6"/>
    </i>
    <i>
      <x v="5"/>
    </i>
    <i>
      <x v="8"/>
    </i>
    <i>
      <x v="4"/>
    </i>
    <i>
      <x v="7"/>
    </i>
    <i>
      <x v="9"/>
    </i>
    <i>
      <x v="10"/>
    </i>
    <i t="grand">
      <x/>
    </i>
  </rowItems>
  <colItems count="1">
    <i/>
  </colItems>
  <dataFields count="1">
    <dataField name="Summe von PES MT" fld="2" baseField="0" baseItem="1" numFmtId="4"/>
  </dataFields>
  <chartFormats count="1">
    <chartFormat chart="3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0E6F04D-ED3A-40EC-8D2F-503A358EE722}" name="PivotTable1" cacheId="3" applyNumberFormats="0" applyBorderFormats="0" applyFontFormats="0" applyPatternFormats="0" applyAlignmentFormats="0" applyWidthHeightFormats="1" dataCaption="Werte" updatedVersion="7" minRefreshableVersion="3" useAutoFormatting="1" itemPrintTitles="1" createdVersion="7" indent="0" outline="1" outlineData="1" multipleFieldFilters="0" chartFormat="9">
  <location ref="B2:C10" firstHeaderRow="1" firstDataRow="1" firstDataCol="1"/>
  <pivotFields count="5">
    <pivotField axis="axisRow" showAll="0" sortType="descending">
      <items count="12">
        <item m="1" x="9"/>
        <item m="1" x="8"/>
        <item m="1" x="10"/>
        <item m="1" x="7"/>
        <item x="0"/>
        <item x="1"/>
        <item x="2"/>
        <item x="3"/>
        <item x="4"/>
        <item x="5"/>
        <item x="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dataField="1" showAll="0"/>
  </pivotFields>
  <rowFields count="1">
    <field x="0"/>
  </rowFields>
  <rowItems count="8">
    <i>
      <x v="5"/>
    </i>
    <i>
      <x v="8"/>
    </i>
    <i>
      <x v="7"/>
    </i>
    <i>
      <x v="10"/>
    </i>
    <i>
      <x v="6"/>
    </i>
    <i>
      <x v="4"/>
    </i>
    <i>
      <x v="9"/>
    </i>
    <i t="grand">
      <x/>
    </i>
  </rowItems>
  <colItems count="1">
    <i/>
  </colItems>
  <dataFields count="1">
    <dataField name="Summe von Consumption MT" fld="4" baseField="0" baseItem="1" numFmtId="4"/>
  </dataFields>
  <chartFormats count="3">
    <chartFormat chart="4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1527BF-35EF-41E4-9E51-2CB3A9570C24}" name="GeneralTable" displayName="GeneralTable" ref="B3:K10" totalsRowShown="0">
  <autoFilter ref="B3:K10" xr:uid="{D71527BF-35EF-41E4-9E51-2CB3A9570C24}"/>
  <tableColumns count="10">
    <tableColumn id="9" xr3:uid="{930AA11C-DBAD-449C-9AAB-58413DD653FF}" name="Reference-No."/>
    <tableColumn id="1" xr3:uid="{4EB90E3D-8138-420D-9685-23ED5E0CD304}" name="Post-No"/>
    <tableColumn id="2" xr3:uid="{92C57538-460C-4E03-9CB9-83B07236AA32}" name="CPU"/>
    <tableColumn id="3" xr3:uid="{F26113B1-1044-4D8E-AAF2-786269A14A78}" name="User"/>
    <tableColumn id="10" xr3:uid="{17D81176-3AE4-44FC-9069-C773914DD128}" name="GraphLabel" dataDxfId="1">
      <calculatedColumnFormula>GeneralTable[[#This Row],[CPU]] &amp; " [" &amp;GeneralTable[[#This Row],[Reference-No.]] &amp; "]"</calculatedColumnFormula>
    </tableColumn>
    <tableColumn id="4" xr3:uid="{DC9686E4-85C0-47F0-8897-2265DDE0051D}" name="PES ST"/>
    <tableColumn id="5" xr3:uid="{12E62267-0D7D-4CE4-BBC7-A7856D373EEC}" name="PES MT"/>
    <tableColumn id="6" xr3:uid="{374DB514-59D1-4DD5-9B7D-7CBBDA45F154}" name="Consumption ST"/>
    <tableColumn id="7" xr3:uid="{601EDF6E-3CF8-4495-BCA8-F12B64C740B5}" name="Consumption MT"/>
    <tableColumn id="8" xr3:uid="{7CD33795-D9C5-445A-86EB-6454E2C11F57}" name="BB-Code" dataDxfId="0">
      <calculatedColumnFormula>GeneralTable[[#This Row],[Reference-No.]]&amp;"|"&amp;GeneralTable[[#This Row],[CPU]]&amp;"|"&amp;GeneralTable[[#This Row],[User]]&amp;"|"&amp;GeneralTable[[#This Row],[Post-No]]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10"/>
  <sheetViews>
    <sheetView tabSelected="1" zoomScale="88" workbookViewId="0">
      <selection activeCell="D15" sqref="D15"/>
    </sheetView>
  </sheetViews>
  <sheetFormatPr baseColWidth="10" defaultColWidth="8.88671875" defaultRowHeight="14.4" x14ac:dyDescent="0.3"/>
  <cols>
    <col min="1" max="1" width="5.5546875" customWidth="1"/>
    <col min="2" max="2" width="15.6640625" bestFit="1" customWidth="1"/>
    <col min="3" max="3" width="10.33203125" bestFit="1" customWidth="1"/>
    <col min="4" max="4" width="27" bestFit="1" customWidth="1"/>
    <col min="5" max="5" width="9.109375" bestFit="1" customWidth="1"/>
    <col min="6" max="6" width="27.77734375" bestFit="1" customWidth="1"/>
    <col min="7" max="7" width="9.109375" bestFit="1" customWidth="1"/>
    <col min="8" max="8" width="9.88671875" bestFit="1" customWidth="1"/>
    <col min="9" max="9" width="17.44140625" bestFit="1" customWidth="1"/>
    <col min="10" max="10" width="18.21875" bestFit="1" customWidth="1"/>
    <col min="11" max="11" width="37.77734375" bestFit="1" customWidth="1"/>
    <col min="13" max="13" width="27.44140625" bestFit="1" customWidth="1"/>
    <col min="14" max="14" width="17.21875" bestFit="1" customWidth="1"/>
  </cols>
  <sheetData>
    <row r="2" spans="2:11" ht="24" customHeight="1" x14ac:dyDescent="0.3"/>
    <row r="3" spans="2:11" ht="24" customHeight="1" x14ac:dyDescent="0.3">
      <c r="B3" t="s">
        <v>23</v>
      </c>
      <c r="C3" t="s">
        <v>1</v>
      </c>
      <c r="D3" t="s">
        <v>0</v>
      </c>
      <c r="E3" t="s">
        <v>2</v>
      </c>
      <c r="F3" t="s">
        <v>14</v>
      </c>
      <c r="G3" t="s">
        <v>3</v>
      </c>
      <c r="H3" t="s">
        <v>4</v>
      </c>
      <c r="I3" t="s">
        <v>5</v>
      </c>
      <c r="J3" t="s">
        <v>6</v>
      </c>
      <c r="K3" t="s">
        <v>7</v>
      </c>
    </row>
    <row r="4" spans="2:11" ht="24" customHeight="1" x14ac:dyDescent="0.3">
      <c r="B4">
        <v>1</v>
      </c>
      <c r="C4">
        <v>3</v>
      </c>
      <c r="D4" t="s">
        <v>12</v>
      </c>
      <c r="E4" t="s">
        <v>8</v>
      </c>
      <c r="F4" t="str">
        <f>GeneralTable[[#This Row],[CPU]] &amp; " [" &amp;GeneralTable[[#This Row],[Reference-No.]] &amp; "]"</f>
        <v>AMD Ryzen 7 4700U (Renoir) [1]</v>
      </c>
      <c r="G4">
        <v>133.62</v>
      </c>
      <c r="H4">
        <v>2586.7600000000002</v>
      </c>
      <c r="I4">
        <v>10168</v>
      </c>
      <c r="J4">
        <v>2649</v>
      </c>
      <c r="K4" t="str">
        <f>GeneralTable[[#This Row],[Reference-No.]]&amp;"|"&amp;GeneralTable[[#This Row],[CPU]]&amp;"|"&amp;GeneralTable[[#This Row],[User]]&amp;"|"&amp;GeneralTable[[#This Row],[Post-No]]</f>
        <v>1|AMD Ryzen 7 4700U (Renoir)|CrazyIvan|3</v>
      </c>
    </row>
    <row r="5" spans="2:11" ht="24" customHeight="1" x14ac:dyDescent="0.3">
      <c r="B5">
        <v>2</v>
      </c>
      <c r="C5">
        <v>6</v>
      </c>
      <c r="D5" t="s">
        <v>13</v>
      </c>
      <c r="E5" t="s">
        <v>9</v>
      </c>
      <c r="F5" t="str">
        <f>GeneralTable[[#This Row],[CPU]] &amp; " [" &amp;GeneralTable[[#This Row],[Reference-No.]] &amp; "]"</f>
        <v>AMD Ryzen 5 3600 (Matisse) [2]</v>
      </c>
      <c r="G5">
        <v>45.76</v>
      </c>
      <c r="H5">
        <v>1386.39</v>
      </c>
      <c r="I5">
        <v>32112</v>
      </c>
      <c r="J5">
        <v>7223</v>
      </c>
      <c r="K5" t="str">
        <f>GeneralTable[[#This Row],[Reference-No.]]&amp;"|"&amp;GeneralTable[[#This Row],[CPU]]&amp;"|"&amp;GeneralTable[[#This Row],[User]]&amp;"|"&amp;GeneralTable[[#This Row],[Post-No]]</f>
        <v>2|AMD Ryzen 5 3600 (Matisse)|Lyka|6</v>
      </c>
    </row>
    <row r="6" spans="2:11" ht="24" customHeight="1" x14ac:dyDescent="0.3">
      <c r="B6">
        <v>3</v>
      </c>
      <c r="C6">
        <v>7</v>
      </c>
      <c r="D6" t="s">
        <v>11</v>
      </c>
      <c r="E6" t="s">
        <v>10</v>
      </c>
      <c r="F6" t="str">
        <f>GeneralTable[[#This Row],[CPU]] &amp; " [" &amp;GeneralTable[[#This Row],[Reference-No.]] &amp; "]"</f>
        <v>Intel i7 1065G (IceLake) [3]</v>
      </c>
      <c r="G6">
        <v>127.76</v>
      </c>
      <c r="H6">
        <v>885.22</v>
      </c>
      <c r="I6">
        <v>9839</v>
      </c>
      <c r="J6">
        <v>3912</v>
      </c>
      <c r="K6" t="str">
        <f>GeneralTable[[#This Row],[Reference-No.]]&amp;"|"&amp;GeneralTable[[#This Row],[CPU]]&amp;"|"&amp;GeneralTable[[#This Row],[User]]&amp;"|"&amp;GeneralTable[[#This Row],[Post-No]]</f>
        <v>3|Intel i7 1065G (IceLake)|Naitsabes|7</v>
      </c>
    </row>
    <row r="7" spans="2:11" ht="24" customHeight="1" x14ac:dyDescent="0.3">
      <c r="B7">
        <v>4</v>
      </c>
      <c r="C7">
        <v>18</v>
      </c>
      <c r="D7" t="s">
        <v>19</v>
      </c>
      <c r="E7" t="s">
        <v>18</v>
      </c>
      <c r="F7" s="1" t="str">
        <f>GeneralTable[[#This Row],[CPU]] &amp; " [" &amp;GeneralTable[[#This Row],[Reference-No.]] &amp; "]"</f>
        <v>Ryzen 7 4750G (Renoir) [4]</v>
      </c>
      <c r="G7">
        <v>153.88</v>
      </c>
      <c r="H7">
        <v>2637.56</v>
      </c>
      <c r="I7">
        <v>10352</v>
      </c>
      <c r="J7">
        <v>5262</v>
      </c>
      <c r="K7" t="str">
        <f>GeneralTable[[#This Row],[Reference-No.]]&amp;"|"&amp;GeneralTable[[#This Row],[CPU]]&amp;"|"&amp;GeneralTable[[#This Row],[User]]&amp;"|"&amp;GeneralTable[[#This Row],[Post-No]]</f>
        <v>4|Ryzen 7 4750G (Renoir)|Poekel|18</v>
      </c>
    </row>
    <row r="8" spans="2:11" x14ac:dyDescent="0.3">
      <c r="B8">
        <v>5</v>
      </c>
      <c r="C8">
        <v>27</v>
      </c>
      <c r="D8" t="s">
        <v>24</v>
      </c>
      <c r="E8" t="s">
        <v>25</v>
      </c>
      <c r="F8" s="1" t="str">
        <f>GeneralTable[[#This Row],[CPU]] &amp; " [" &amp;GeneralTable[[#This Row],[Reference-No.]] &amp; "]"</f>
        <v>AMD Razyen 7 3700X (Matisse) [5]</v>
      </c>
      <c r="G8">
        <v>51.8</v>
      </c>
      <c r="H8">
        <v>2058.48</v>
      </c>
      <c r="I8">
        <v>30057</v>
      </c>
      <c r="J8">
        <v>6377</v>
      </c>
      <c r="K8" s="1" t="str">
        <f>GeneralTable[[#This Row],[Reference-No.]]&amp;"|"&amp;GeneralTable[[#This Row],[CPU]]&amp;"|"&amp;GeneralTable[[#This Row],[User]]&amp;"|"&amp;GeneralTable[[#This Row],[Post-No]]</f>
        <v>5|AMD Razyen 7 3700X (Matisse)|Tigershark|27</v>
      </c>
    </row>
    <row r="9" spans="2:11" x14ac:dyDescent="0.3">
      <c r="B9">
        <v>6</v>
      </c>
      <c r="C9">
        <v>29</v>
      </c>
      <c r="D9" t="s">
        <v>27</v>
      </c>
      <c r="E9" t="s">
        <v>26</v>
      </c>
      <c r="F9" s="1" t="str">
        <f>GeneralTable[[#This Row],[CPU]] &amp; " [" &amp;GeneralTable[[#This Row],[Reference-No.]] &amp; "]"</f>
        <v>AMD Ryzen 7 4750U [6]</v>
      </c>
      <c r="G9">
        <v>137.88</v>
      </c>
      <c r="H9">
        <v>3599.63</v>
      </c>
      <c r="I9">
        <v>10396</v>
      </c>
      <c r="J9">
        <v>2029</v>
      </c>
      <c r="K9" s="1" t="str">
        <f>GeneralTable[[#This Row],[Reference-No.]]&amp;"|"&amp;GeneralTable[[#This Row],[CPU]]&amp;"|"&amp;GeneralTable[[#This Row],[User]]&amp;"|"&amp;GeneralTable[[#This Row],[Post-No]]</f>
        <v>6|AMD Ryzen 7 4750U|dosenfisch24|29</v>
      </c>
    </row>
    <row r="10" spans="2:11" x14ac:dyDescent="0.3">
      <c r="B10">
        <v>7</v>
      </c>
      <c r="C10">
        <v>32</v>
      </c>
      <c r="D10" t="s">
        <v>29</v>
      </c>
      <c r="E10" t="s">
        <v>28</v>
      </c>
      <c r="F10" s="1" t="str">
        <f>GeneralTable[[#This Row],[CPU]] &amp; " [" &amp;GeneralTable[[#This Row],[Reference-No.]] &amp; "]"</f>
        <v>??? [7]</v>
      </c>
      <c r="G10">
        <v>52.94</v>
      </c>
      <c r="H10">
        <v>5760.71</v>
      </c>
      <c r="I10">
        <v>37274</v>
      </c>
      <c r="J10">
        <v>4507</v>
      </c>
      <c r="K10" s="1" t="str">
        <f>GeneralTable[[#This Row],[Reference-No.]]&amp;"|"&amp;GeneralTable[[#This Row],[CPU]]&amp;"|"&amp;GeneralTable[[#This Row],[User]]&amp;"|"&amp;GeneralTable[[#This Row],[Post-No]]</f>
        <v>7|???|Sweepi|32</v>
      </c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6F6CD-AB6C-41CA-A4F9-5492FC969623}">
  <dimension ref="B2:C10"/>
  <sheetViews>
    <sheetView workbookViewId="0">
      <selection activeCell="E17" sqref="E17"/>
    </sheetView>
  </sheetViews>
  <sheetFormatPr baseColWidth="10" defaultRowHeight="14.4" x14ac:dyDescent="0.3"/>
  <cols>
    <col min="1" max="1" width="3.33203125" customWidth="1"/>
    <col min="2" max="2" width="29.109375" bestFit="1" customWidth="1"/>
    <col min="3" max="3" width="17.21875" bestFit="1" customWidth="1"/>
    <col min="4" max="4" width="4.44140625" customWidth="1"/>
  </cols>
  <sheetData>
    <row r="2" spans="2:3" ht="30" customHeight="1" x14ac:dyDescent="0.3">
      <c r="B2" s="2" t="s">
        <v>15</v>
      </c>
      <c r="C2" t="s">
        <v>17</v>
      </c>
    </row>
    <row r="3" spans="2:3" ht="30" customHeight="1" x14ac:dyDescent="0.3">
      <c r="B3" s="3" t="s">
        <v>30</v>
      </c>
      <c r="C3" s="4">
        <v>45.76</v>
      </c>
    </row>
    <row r="4" spans="2:3" ht="30" customHeight="1" x14ac:dyDescent="0.3">
      <c r="B4" s="3" t="s">
        <v>31</v>
      </c>
      <c r="C4" s="4">
        <v>51.8</v>
      </c>
    </row>
    <row r="5" spans="2:3" ht="30" customHeight="1" x14ac:dyDescent="0.3">
      <c r="B5" s="3" t="s">
        <v>32</v>
      </c>
      <c r="C5" s="4">
        <v>52.94</v>
      </c>
    </row>
    <row r="6" spans="2:3" ht="30" customHeight="1" x14ac:dyDescent="0.3">
      <c r="B6" s="3" t="s">
        <v>33</v>
      </c>
      <c r="C6" s="4">
        <v>127.76</v>
      </c>
    </row>
    <row r="7" spans="2:3" x14ac:dyDescent="0.3">
      <c r="B7" s="3" t="s">
        <v>34</v>
      </c>
      <c r="C7" s="4">
        <v>133.62</v>
      </c>
    </row>
    <row r="8" spans="2:3" x14ac:dyDescent="0.3">
      <c r="B8" s="3" t="s">
        <v>35</v>
      </c>
      <c r="C8" s="4">
        <v>137.88</v>
      </c>
    </row>
    <row r="9" spans="2:3" x14ac:dyDescent="0.3">
      <c r="B9" s="3" t="s">
        <v>36</v>
      </c>
      <c r="C9" s="4">
        <v>153.88</v>
      </c>
    </row>
    <row r="10" spans="2:3" x14ac:dyDescent="0.3">
      <c r="B10" s="3" t="s">
        <v>16</v>
      </c>
      <c r="C10" s="4">
        <v>703.63999999999987</v>
      </c>
    </row>
  </sheetData>
  <pageMargins left="0.7" right="0.7" top="0.78740157499999996" bottom="0.78740157499999996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B96D4-491E-48C1-A9CD-50F5C88BFD81}">
  <dimension ref="B2:C10"/>
  <sheetViews>
    <sheetView workbookViewId="0">
      <selection activeCell="D23" sqref="D23"/>
    </sheetView>
  </sheetViews>
  <sheetFormatPr baseColWidth="10" defaultRowHeight="14.4" x14ac:dyDescent="0.3"/>
  <cols>
    <col min="1" max="1" width="3.33203125" customWidth="1"/>
    <col min="2" max="2" width="29.109375" bestFit="1" customWidth="1"/>
    <col min="3" max="3" width="25.5546875" bestFit="1" customWidth="1"/>
    <col min="4" max="4" width="4.44140625" customWidth="1"/>
  </cols>
  <sheetData>
    <row r="2" spans="2:3" ht="30" customHeight="1" x14ac:dyDescent="0.3">
      <c r="B2" s="2" t="s">
        <v>15</v>
      </c>
      <c r="C2" t="s">
        <v>21</v>
      </c>
    </row>
    <row r="3" spans="2:3" ht="30" customHeight="1" x14ac:dyDescent="0.3">
      <c r="B3" s="3" t="s">
        <v>32</v>
      </c>
      <c r="C3" s="5">
        <v>37274</v>
      </c>
    </row>
    <row r="4" spans="2:3" ht="30" customHeight="1" x14ac:dyDescent="0.3">
      <c r="B4" s="3" t="s">
        <v>30</v>
      </c>
      <c r="C4" s="5">
        <v>32112</v>
      </c>
    </row>
    <row r="5" spans="2:3" ht="30" customHeight="1" x14ac:dyDescent="0.3">
      <c r="B5" s="3" t="s">
        <v>31</v>
      </c>
      <c r="C5" s="5">
        <v>30057</v>
      </c>
    </row>
    <row r="6" spans="2:3" ht="30" customHeight="1" x14ac:dyDescent="0.3">
      <c r="B6" s="3" t="s">
        <v>35</v>
      </c>
      <c r="C6" s="5">
        <v>10396</v>
      </c>
    </row>
    <row r="7" spans="2:3" x14ac:dyDescent="0.3">
      <c r="B7" s="3" t="s">
        <v>36</v>
      </c>
      <c r="C7" s="5">
        <v>10352</v>
      </c>
    </row>
    <row r="8" spans="2:3" x14ac:dyDescent="0.3">
      <c r="B8" s="3" t="s">
        <v>34</v>
      </c>
      <c r="C8" s="5">
        <v>10168</v>
      </c>
    </row>
    <row r="9" spans="2:3" x14ac:dyDescent="0.3">
      <c r="B9" s="3" t="s">
        <v>33</v>
      </c>
      <c r="C9" s="5">
        <v>9839</v>
      </c>
    </row>
    <row r="10" spans="2:3" x14ac:dyDescent="0.3">
      <c r="B10" s="3" t="s">
        <v>16</v>
      </c>
      <c r="C10" s="5">
        <v>140198</v>
      </c>
    </row>
  </sheetData>
  <pageMargins left="0.7" right="0.7" top="0.78740157499999996" bottom="0.78740157499999996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10CC2-D69A-4FCA-BA74-8F5DF32F63B3}">
  <dimension ref="B2:C10"/>
  <sheetViews>
    <sheetView workbookViewId="0">
      <selection activeCell="H14" sqref="H14"/>
    </sheetView>
  </sheetViews>
  <sheetFormatPr baseColWidth="10" defaultRowHeight="14.4" x14ac:dyDescent="0.3"/>
  <cols>
    <col min="1" max="1" width="3.33203125" customWidth="1"/>
    <col min="2" max="2" width="29.109375" bestFit="1" customWidth="1"/>
    <col min="3" max="3" width="18" bestFit="1" customWidth="1"/>
    <col min="4" max="4" width="4.44140625" customWidth="1"/>
  </cols>
  <sheetData>
    <row r="2" spans="2:3" ht="30" customHeight="1" x14ac:dyDescent="0.3">
      <c r="B2" s="2" t="s">
        <v>15</v>
      </c>
      <c r="C2" t="s">
        <v>20</v>
      </c>
    </row>
    <row r="3" spans="2:3" ht="30" customHeight="1" x14ac:dyDescent="0.3">
      <c r="B3" s="3" t="s">
        <v>33</v>
      </c>
      <c r="C3" s="4">
        <v>885.22</v>
      </c>
    </row>
    <row r="4" spans="2:3" ht="30" customHeight="1" x14ac:dyDescent="0.3">
      <c r="B4" s="3" t="s">
        <v>30</v>
      </c>
      <c r="C4" s="4">
        <v>1386.39</v>
      </c>
    </row>
    <row r="5" spans="2:3" ht="30" customHeight="1" x14ac:dyDescent="0.3">
      <c r="B5" s="3" t="s">
        <v>31</v>
      </c>
      <c r="C5" s="4">
        <v>2058.48</v>
      </c>
    </row>
    <row r="6" spans="2:3" ht="30" customHeight="1" x14ac:dyDescent="0.3">
      <c r="B6" s="3" t="s">
        <v>34</v>
      </c>
      <c r="C6" s="4">
        <v>2586.7600000000002</v>
      </c>
    </row>
    <row r="7" spans="2:3" x14ac:dyDescent="0.3">
      <c r="B7" s="3" t="s">
        <v>36</v>
      </c>
      <c r="C7" s="4">
        <v>2637.56</v>
      </c>
    </row>
    <row r="8" spans="2:3" x14ac:dyDescent="0.3">
      <c r="B8" s="3" t="s">
        <v>35</v>
      </c>
      <c r="C8" s="4">
        <v>3599.63</v>
      </c>
    </row>
    <row r="9" spans="2:3" x14ac:dyDescent="0.3">
      <c r="B9" s="3" t="s">
        <v>32</v>
      </c>
      <c r="C9" s="4">
        <v>5760.71</v>
      </c>
    </row>
    <row r="10" spans="2:3" x14ac:dyDescent="0.3">
      <c r="B10" s="3" t="s">
        <v>16</v>
      </c>
      <c r="C10" s="4">
        <v>18914.75</v>
      </c>
    </row>
  </sheetData>
  <pageMargins left="0.7" right="0.7" top="0.78740157499999996" bottom="0.78740157499999996" header="0.3" footer="0.3"/>
  <pageSetup paperSize="9" orientation="portrait" horizontalDpi="4294967293" verticalDpi="0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E4BCF-0D99-422A-A715-C65F85CECA2F}">
  <dimension ref="B2:C10"/>
  <sheetViews>
    <sheetView workbookViewId="0">
      <selection activeCell="J17" sqref="J17"/>
    </sheetView>
  </sheetViews>
  <sheetFormatPr baseColWidth="10" defaultRowHeight="14.4" x14ac:dyDescent="0.3"/>
  <cols>
    <col min="1" max="1" width="3.33203125" customWidth="1"/>
    <col min="2" max="2" width="29.109375" bestFit="1" customWidth="1"/>
    <col min="3" max="3" width="26.44140625" bestFit="1" customWidth="1"/>
    <col min="4" max="4" width="4.44140625" customWidth="1"/>
  </cols>
  <sheetData>
    <row r="2" spans="2:3" ht="30" customHeight="1" x14ac:dyDescent="0.3">
      <c r="B2" s="2" t="s">
        <v>15</v>
      </c>
      <c r="C2" t="s">
        <v>22</v>
      </c>
    </row>
    <row r="3" spans="2:3" ht="30" customHeight="1" x14ac:dyDescent="0.3">
      <c r="B3" s="3" t="s">
        <v>30</v>
      </c>
      <c r="C3" s="4">
        <v>7223</v>
      </c>
    </row>
    <row r="4" spans="2:3" ht="30" customHeight="1" x14ac:dyDescent="0.3">
      <c r="B4" s="3" t="s">
        <v>31</v>
      </c>
      <c r="C4" s="4">
        <v>6377</v>
      </c>
    </row>
    <row r="5" spans="2:3" ht="30" customHeight="1" x14ac:dyDescent="0.3">
      <c r="B5" s="3" t="s">
        <v>36</v>
      </c>
      <c r="C5" s="4">
        <v>5262</v>
      </c>
    </row>
    <row r="6" spans="2:3" ht="30" customHeight="1" x14ac:dyDescent="0.3">
      <c r="B6" s="3" t="s">
        <v>32</v>
      </c>
      <c r="C6" s="4">
        <v>4507</v>
      </c>
    </row>
    <row r="7" spans="2:3" x14ac:dyDescent="0.3">
      <c r="B7" s="3" t="s">
        <v>33</v>
      </c>
      <c r="C7" s="4">
        <v>3912</v>
      </c>
    </row>
    <row r="8" spans="2:3" x14ac:dyDescent="0.3">
      <c r="B8" s="3" t="s">
        <v>34</v>
      </c>
      <c r="C8" s="4">
        <v>2649</v>
      </c>
    </row>
    <row r="9" spans="2:3" x14ac:dyDescent="0.3">
      <c r="B9" s="3" t="s">
        <v>35</v>
      </c>
      <c r="C9" s="4">
        <v>2029</v>
      </c>
    </row>
    <row r="10" spans="2:3" x14ac:dyDescent="0.3">
      <c r="B10" s="3" t="s">
        <v>16</v>
      </c>
      <c r="C10" s="4">
        <v>31959</v>
      </c>
    </row>
  </sheetData>
  <pageMargins left="0.7" right="0.7" top="0.78740157499999996" bottom="0.78740157499999996" header="0.3" footer="0.3"/>
  <pageSetup paperSize="9" orientation="portrait" horizontalDpi="4294967293" verticalDpi="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ResultsEntry</vt:lpstr>
      <vt:lpstr>PES ST</vt:lpstr>
      <vt:lpstr>Consumption ST</vt:lpstr>
      <vt:lpstr>PES MT</vt:lpstr>
      <vt:lpstr>Consumption MT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Vogel</dc:creator>
  <cp:lastModifiedBy>Boris Vogel</cp:lastModifiedBy>
  <dcterms:created xsi:type="dcterms:W3CDTF">2015-06-05T18:19:34Z</dcterms:created>
  <dcterms:modified xsi:type="dcterms:W3CDTF">2021-06-23T20:57:57Z</dcterms:modified>
</cp:coreProperties>
</file>