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44E7A4AD-C397-4946-A380-65F9F8D6010A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P81" i="1"/>
  <c r="Q87" i="1"/>
  <c r="P87" i="1"/>
  <c r="Q86" i="1"/>
  <c r="P83" i="1"/>
  <c r="Q83" i="1"/>
  <c r="P73" i="1"/>
  <c r="C47" i="9"/>
  <c r="Q81" i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S5" i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M16" i="1"/>
  <c r="Q90" i="1"/>
  <c r="P90" i="1"/>
  <c r="S90" i="1"/>
  <c r="T90" i="1"/>
  <c r="U90" i="1"/>
  <c r="S89" i="1"/>
  <c r="T89" i="1"/>
  <c r="U89" i="1"/>
  <c r="S88" i="1"/>
  <c r="T88" i="1"/>
  <c r="U88" i="1"/>
  <c r="S87" i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<sst xmlns="http://schemas.openxmlformats.org/spreadsheetml/2006/main" count="678" uniqueCount="225">
  <si>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</si>
  <si>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</si>
  <si>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</si>
  <si>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</si>
  <si>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</si>
  <si>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</si>
  <si>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</si>
  <si>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</si>
  <si>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</si>
  <si>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</si>
  <si>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</si>
  <si>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</si>
  <si>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</si>
  <si>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</si>
  <si>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</si>
  <si>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</si>
  <si>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</si>
  <si>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</si>
  <si>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</si>
  <si>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</si>
  <si>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</si>
  <si>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</si>
  <si>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</si>
  <si>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</si>
  <si>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</si>
  <si>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</si>
  <si>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</si>
  <si>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</si>
  <si>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</si>
  <si>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</si>
  <si>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</si>
  <si>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</si>
  <si>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</si>
  <si>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</si>
  <si>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</si>
  <si>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</si>
  <si>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</si>
  <si>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</si>
  <si>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</si>
  <si>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</si>
  <si>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</si>
  <si>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</si>
  <si>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</si>
  <si>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</si>
  <si>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</si>
  <si>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</si>
  <si>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</si>
  <si>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</si>
  <si>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</si>
  <si>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</si>
  <si>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</si>
  <si>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</si>
  <si>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</si>
  <si>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</si>
  <si>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</si>
  <si>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</si>
  <si>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</si>
  <si>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</si>
  <si>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</si>
  <si>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</si>
  <si>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</si>
  <si>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</si>
  <si>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</si>
  <si>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</si>
  <si>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</si>
  <si>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</si>
  <si>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</si>
  <si>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</si>
  <si>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</si>
  <si>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</si>
  <si>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</si>
  <si>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</si>
  <si>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</si>
  <si>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</si>
  <si>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</si>
  <si>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</si>
  <si>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</si>
  <si>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</si>
  <si>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</si>
  <si>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</si>
  <si>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</si>
  <si>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</si>
  <si>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</si>
  <si>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</si>
  <si>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</si>
  <si>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</si>
  <si>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</si>
  <si>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</si>
  <si>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</si>
  <si>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</si>
  <si>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</si>
  <si>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</si>
  <si>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</si>
  <si>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</si>
  <si>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</si>
  <si>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</si>
  <si>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</si>
  <si>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</si>
  <si>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</si>
  <si>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</si>
  <si>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</si>
  <si>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</si>
  <si>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</si>
  <si>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</si>
  <si>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</si>
  <si>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</si>
  <si>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</si>
  <si>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</si>
  <si>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</si>
  <si>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</si>
  <si>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</si>
  <si>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</si>
  <si>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</si>
  <si>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</si>
  <si>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</si>
  <si>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</si>
  <si>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</si>
  <si>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</si>
  <si>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</si>
  <si>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</si>
  <si>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</si>
  <si>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</si>
  <si>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</si>
  <si>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</si>
  <si>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</si>
  <si>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</si>
  <si>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</si>
  <si>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</si>
  <si>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</si>
  <si>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</si>
  <si>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</si>
  <si>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</si>
  <si>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</si>
  <si>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</si>
  <si>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</si>
  <si>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</si>
  <si>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</si>
  <si>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</si>
  <si>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</si>
  <si>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</si>
  <si>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</si>
  <si>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</si>
  <si>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</si>
  <si>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</si>
  <si>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</si>
  <si>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</si>
  <si>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</si>
  <si>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</si>
  <si>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</si>
  <si>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</si>
  <si>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</si>
  <si>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</si>
  <si>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</si>
  <si>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</si>
  <si>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</si>
  <si>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</si>
  <si>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</si>
  <si>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</si>
  <si>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</si>
  <si>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</si>
  <si>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</si>
  <si>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</si>
  <si>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</si>
  <si>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</si>
  <si>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</si>
  <si>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</si>
  <si>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</si>
  <si>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</si>
  <si>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</si>
  <si>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</si>
  <si>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</si>
  <si>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</si>
  <si>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</si>
  <si>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</si>
  <si>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</si>
  <si>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</si>
  <si>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</si>
  <si>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</si>
  <si>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</si>
  <si>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</si>
  <si>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</si>
  <si>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</si>
  <si>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</si>
  <si>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</si>
  <si>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</si>
  <si>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</si>
  <si>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</si>
  <si>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</si>
  <si>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</si>
  <si>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</si>
  <si>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</si>
  <si>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</si>
  <si>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</si>
  <si>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</si>
  <si>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</si>
  <si>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</si>
  <si>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</si>
  <si>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</si>
  <si>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</si>
  <si>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</si>
  <si>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</si>
  <si>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</si>
  <si>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</si>
  <si>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</si>
  <si>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</si>
  <si>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</si>
  <si>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</si>
  <si>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</si>
  <si>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</si>
  <si>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</si>
  <si>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</si>
  <si>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</si>
  <si>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</si>
  <si>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</si>
  <si>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</si>
  <si>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</si>
  <si>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</si>
  <si>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</si>
  <si>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</si>
  <si>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R9 5900X (Vermeer) [88]</t>
  </si>
  <si>
    <t>ExcludeHere</t>
  </si>
  <si>
    <t>3DC BB-Code Single-Thread</t>
  </si>
  <si>
    <t>3DC BB-Code Multi-Thread</t>
  </si>
  <si>
    <t>AT BB-Code Single-Thread</t>
  </si>
  <si>
    <t>AT BB-Code Multi-Thread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</si>
</sst>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" fillId="3" borderId="0" xfId="0" applyFont="1" applyFill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3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R5 2600X (Pinnacle Ridge) v0.5.1 [59]</c:v>
                </c:pt>
                <c:pt idx="10">
                  <c:v>R5 3600 (Matisse) v0.3.1 [2]</c:v>
                </c:pt>
                <c:pt idx="11">
                  <c:v>R7 2700X (Pinnacle Ridge) [72]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i5 11500 (Rocket Lake) [83]</c:v>
                </c:pt>
                <c:pt idx="23">
                  <c:v>i7 7500U (Kaby Lake) 2C/4T v0.5.1 [36]</c:v>
                </c:pt>
                <c:pt idx="24">
                  <c:v>i7 11700K (Rocket Lake) [84]</c:v>
                </c:pt>
                <c:pt idx="25">
                  <c:v>i5 8365U (WhiskeyLake) v0.3.1 [11]</c:v>
                </c:pt>
                <c:pt idx="26">
                  <c:v>R9 5900X (Vermeer) [88]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41.74</c:v>
                </c:pt>
                <c:pt idx="10">
                  <c:v>45.76</c:v>
                </c:pt>
                <c:pt idx="11">
                  <c:v>50.22</c:v>
                </c:pt>
                <c:pt idx="12">
                  <c:v>54.74</c:v>
                </c:pt>
                <c:pt idx="13">
                  <c:v>55.06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83.47</c:v>
                </c:pt>
                <c:pt idx="23">
                  <c:v>83.49</c:v>
                </c:pt>
                <c:pt idx="24">
                  <c:v>83.97</c:v>
                </c:pt>
                <c:pt idx="25">
                  <c:v>88.24</c:v>
                </c:pt>
                <c:pt idx="26">
                  <c:v>89.89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R9 5900X (Vermeer) [88]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23660.84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TR 1900X (Whitehaven) [87]</c:v>
                </c:pt>
                <c:pt idx="20">
                  <c:v>i5 8250U (WhiskeyLake) v0.6.0 [51]</c:v>
                </c:pt>
                <c:pt idx="21">
                  <c:v>i7 1065G (IceLake) v0.3.1 [3]</c:v>
                </c:pt>
                <c:pt idx="22">
                  <c:v>i7 8700k (Coffee Lake) @5Ghz v0.5.1 [41]</c:v>
                </c:pt>
                <c:pt idx="23">
                  <c:v>i7 1165G7 (TigerLake) [82]</c:v>
                </c:pt>
                <c:pt idx="24">
                  <c:v>R5 2500U (Raven Ridge) [75]</c:v>
                </c:pt>
                <c:pt idx="25">
                  <c:v>R5 3600 (Matisse) v0.3.1 [2]</c:v>
                </c:pt>
                <c:pt idx="26">
                  <c:v>i5 11500 (Rocket Lake) [83]</c:v>
                </c:pt>
                <c:pt idx="27">
                  <c:v>i5 11400F (Rocket Lake) @-95mV [85]</c:v>
                </c:pt>
                <c:pt idx="28">
                  <c:v>R7 2700X (Pinnacle Ridge) [72]</c:v>
                </c:pt>
                <c:pt idx="29">
                  <c:v>R3 4300G (Renoir) [81]</c:v>
                </c:pt>
                <c:pt idx="30">
                  <c:v>i7 9750H (Coffee Lake) [71]</c:v>
                </c:pt>
                <c:pt idx="31">
                  <c:v>R5 PRO 4650G (Renoir) v0.3.1 [12]</c:v>
                </c:pt>
                <c:pt idx="32">
                  <c:v>R5 4600H (Renoir) Win11 v0.6.0 [44]</c:v>
                </c:pt>
                <c:pt idx="33">
                  <c:v>i7 11700K (Rocket Lake) [84]</c:v>
                </c:pt>
                <c:pt idx="34">
                  <c:v>R5 4500U (Renoir) [74]</c:v>
                </c:pt>
                <c:pt idx="35">
                  <c:v>R5 5600X (Vermeer) [76]</c:v>
                </c:pt>
                <c:pt idx="36">
                  <c:v>R7 5800X (Vermeer) [66]</c:v>
                </c:pt>
                <c:pt idx="37">
                  <c:v>i9 11980HK (TigerLake-8C) ES! See Post v0.6.0 [68]</c:v>
                </c:pt>
                <c:pt idx="38">
                  <c:v>R7 3700X (Matisse) v0.6.0 [47]</c:v>
                </c:pt>
                <c:pt idx="39">
                  <c:v>R7 4750G (Renoir) v0.3.1 [5]</c:v>
                </c:pt>
                <c:pt idx="40">
                  <c:v>R7 4700U (Renoir) [1]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R9 5900X (Vermeer) v0.5.1 [32]</c:v>
                </c:pt>
                <c:pt idx="45">
                  <c:v>R9 5900X (Vermeer) [88]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771.77</c:v>
                </c:pt>
                <c:pt idx="20">
                  <c:v>838.17</c:v>
                </c:pt>
                <c:pt idx="21">
                  <c:v>885.22</c:v>
                </c:pt>
                <c:pt idx="22">
                  <c:v>925.56</c:v>
                </c:pt>
                <c:pt idx="23">
                  <c:v>1136.33</c:v>
                </c:pt>
                <c:pt idx="24">
                  <c:v>1216.69</c:v>
                </c:pt>
                <c:pt idx="25">
                  <c:v>1386.39</c:v>
                </c:pt>
                <c:pt idx="26">
                  <c:v>1480.21</c:v>
                </c:pt>
                <c:pt idx="27">
                  <c:v>1485.51</c:v>
                </c:pt>
                <c:pt idx="28">
                  <c:v>1502.87</c:v>
                </c:pt>
                <c:pt idx="29">
                  <c:v>1513.55</c:v>
                </c:pt>
                <c:pt idx="30">
                  <c:v>1535</c:v>
                </c:pt>
                <c:pt idx="31">
                  <c:v>1818.77</c:v>
                </c:pt>
                <c:pt idx="32">
                  <c:v>1878.68</c:v>
                </c:pt>
                <c:pt idx="33">
                  <c:v>1887.59</c:v>
                </c:pt>
                <c:pt idx="34">
                  <c:v>2061.89</c:v>
                </c:pt>
                <c:pt idx="35">
                  <c:v>2098.9899999999998</c:v>
                </c:pt>
                <c:pt idx="36">
                  <c:v>2341.54</c:v>
                </c:pt>
                <c:pt idx="37">
                  <c:v>2564.7600000000002</c:v>
                </c:pt>
                <c:pt idx="38">
                  <c:v>2569.91</c:v>
                </c:pt>
                <c:pt idx="39">
                  <c:v>2637.56</c:v>
                </c:pt>
                <c:pt idx="40">
                  <c:v>2656.06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4461.2299999999996</c:v>
                </c:pt>
                <c:pt idx="45">
                  <c:v>5170.32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TR 1900X (Whitehaven) [87]</c:v>
                </c:pt>
                <c:pt idx="6">
                  <c:v>R3 1200 (Summit Ridge) v0.3.1 [17]</c:v>
                </c:pt>
                <c:pt idx="7">
                  <c:v>Celeron N3450 (Apollo Lake) v0.5.1 [37]</c:v>
                </c:pt>
                <c:pt idx="8">
                  <c:v>i5 8600k (Coffee Lake) v0.5.1 [39]</c:v>
                </c:pt>
                <c:pt idx="9">
                  <c:v>i7 8700k (Coffee Lake) @5Ghz v0.5.1 [41]</c:v>
                </c:pt>
                <c:pt idx="10">
                  <c:v>R5 2600X (Pinnacle Ridge) v0.5.1 [59]</c:v>
                </c:pt>
                <c:pt idx="11">
                  <c:v>i7 3770K (Ivy Bridge) v0.6.0 [57]</c:v>
                </c:pt>
                <c:pt idx="12">
                  <c:v>i5 3320M (Ivy Bridge) v0.6.0 [60]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4300U (Haswell) v0.6.0 [58]</c:v>
                </c:pt>
                <c:pt idx="16">
                  <c:v>i7 4800MQ (Haswell) v0.6.0 [52]</c:v>
                </c:pt>
                <c:pt idx="17">
                  <c:v>i7 11700K (Rocket Lake) [84]</c:v>
                </c:pt>
                <c:pt idx="18">
                  <c:v>R7 2700X (Pinnacle Ridge) [72]</c:v>
                </c:pt>
                <c:pt idx="19">
                  <c:v>P Silver N6000 (JasperLake) [79]</c:v>
                </c:pt>
                <c:pt idx="20">
                  <c:v>R5 3600 (Matisse) v0.3.1 [2]</c:v>
                </c:pt>
                <c:pt idx="21">
                  <c:v>R7 5800X (Vermeer) [66]</c:v>
                </c:pt>
                <c:pt idx="22">
                  <c:v>i5 11500 (Rocket Lake) [83]</c:v>
                </c:pt>
                <c:pt idx="23">
                  <c:v>i5 11400F (Rocket Lake) @-95mV [85]</c:v>
                </c:pt>
                <c:pt idx="24">
                  <c:v>R5 5600X (Vermeer) [76]</c:v>
                </c:pt>
                <c:pt idx="25">
                  <c:v>R5 PRO 4650G (Renoir) v0.3.1 [12]</c:v>
                </c:pt>
                <c:pt idx="26">
                  <c:v>R7 3700X (Matisse) v0.6.0 [47]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R9 5900X (Vermeer) v0.5.1 [32]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R9 5900X (Vermeer) [88]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i9 11980HK (TigerLake-8C) ES! See Post v0.6.0 [68]</c:v>
                </c:pt>
                <c:pt idx="41">
                  <c:v>R7 5800H (Cezanne) [77]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14692.8</c:v>
                </c:pt>
                <c:pt idx="6">
                  <c:v>13138</c:v>
                </c:pt>
                <c:pt idx="7">
                  <c:v>12920</c:v>
                </c:pt>
                <c:pt idx="8">
                  <c:v>12266</c:v>
                </c:pt>
                <c:pt idx="9">
                  <c:v>12017</c:v>
                </c:pt>
                <c:pt idx="10">
                  <c:v>11691</c:v>
                </c:pt>
                <c:pt idx="11">
                  <c:v>11189.89</c:v>
                </c:pt>
                <c:pt idx="12">
                  <c:v>10172</c:v>
                </c:pt>
                <c:pt idx="13">
                  <c:v>10055</c:v>
                </c:pt>
                <c:pt idx="14">
                  <c:v>9308</c:v>
                </c:pt>
                <c:pt idx="15">
                  <c:v>9015.32</c:v>
                </c:pt>
                <c:pt idx="16">
                  <c:v>8980.59</c:v>
                </c:pt>
                <c:pt idx="17">
                  <c:v>8241.4330000000009</c:v>
                </c:pt>
                <c:pt idx="18">
                  <c:v>7620</c:v>
                </c:pt>
                <c:pt idx="19">
                  <c:v>7406.61</c:v>
                </c:pt>
                <c:pt idx="20">
                  <c:v>7223</c:v>
                </c:pt>
                <c:pt idx="21">
                  <c:v>6777</c:v>
                </c:pt>
                <c:pt idx="22">
                  <c:v>6750</c:v>
                </c:pt>
                <c:pt idx="23">
                  <c:v>6385</c:v>
                </c:pt>
                <c:pt idx="24">
                  <c:v>5870.3512499999997</c:v>
                </c:pt>
                <c:pt idx="25">
                  <c:v>5785</c:v>
                </c:pt>
                <c:pt idx="26">
                  <c:v>5444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5187.88</c:v>
                </c:pt>
                <c:pt idx="32">
                  <c:v>5030</c:v>
                </c:pt>
                <c:pt idx="33">
                  <c:v>4965</c:v>
                </c:pt>
                <c:pt idx="34">
                  <c:v>4844.1812499999996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3912</c:v>
                </c:pt>
                <c:pt idx="39">
                  <c:v>3886</c:v>
                </c:pt>
                <c:pt idx="40">
                  <c:v>3825</c:v>
                </c:pt>
                <c:pt idx="41">
                  <c:v>3775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'Perf-Power-ST'!$F$4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88F513A4-957E-44AB-970A-2F205A7A2F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C94B9D-1B3C-4518-94AC-405E2E2CEB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D09778-48D2-4F33-8BF2-EBEA5324AC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10408F8D-5D91-44EB-8BA0-4C47150AD8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8E27A17B-4D4D-4677-8D3C-B604C411ED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E2D183-52EC-43EA-8D3D-29FF2B8FEA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AF8DA7A7-D9AC-47A5-8B17-00E02A5C76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20D3598-20D5-46EF-B50D-89A6B37062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8CDAC9A-C5F5-455D-9D53-4B551DAA51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7E75BE1-CFCC-4FB9-BAAE-3C8EC3C871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30C6E7E9-9853-4BCB-AE81-E6687FFE9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F3A1E59-0AD8-4C01-B5F4-1BEDFB995B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539461E-1ABE-4732-945E-6A7BEB4833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D44C03A-4D74-4C97-8331-B7FDFD8B8B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749F98B-5AEE-4916-8952-E936446303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C41F076-27B4-48F3-B017-216959239D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791A0EF7-20F6-48DE-A135-DECE9D9F36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13CC6EB-BD77-4DBC-B083-0EAF1734A7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EF354A5-80EB-4E3B-B0DB-5DC79E785A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9B579BF-38BD-4C74-84F2-B3942AB31C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0B0D9DD-3A01-4FA1-BD1C-85F756794B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FA8044B-BE4F-44C8-89C5-818A72BE69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766C2BC0-FEB9-4D7F-BF2E-0B8BC0950F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37A2031-16FC-49F2-91D7-D4877EC08C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A39C09C-43E2-4973-B32A-A79C8CBE78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4C3B48E-DE83-4A29-B9A0-305F2F05C9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74B4265-E7F4-481C-BB90-8E6F9446AB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02CB8AE-DC27-4D7B-B2F4-DCD4510413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0E6E11F-AC11-48BD-8126-CA989C6283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C9068A04-4AAC-48CA-B4A1-3F190C410F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2A817204-A5FE-42CA-BF6B-BAD463D7865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47B8926-2CEB-4FFB-ABBE-DBBD2C2775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2F64070-42B4-4E2E-80D4-232062F06E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C18C859-B478-4EFF-8C3F-044DCBC1CC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7B6E859-4AA8-4CB7-A0F4-47A7C6E851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84823F1-D6A3-4EA0-BFDE-AE2B0D29CC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C1B43B5-A55F-4799-8AE4-FF20745D3F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92FAE04C-E432-474C-B144-42944DE099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9DB8A80-2045-4227-ABC2-9F53B9898E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40012A3-E2F1-43C3-9DE0-113AECBFA2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893256D-87F9-4EA9-86D3-EF9DF32F6F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2C1FC9B2-60AC-4383-8114-2BCB74D905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C9E54238-8A95-4C06-8118-BC89806D54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76EE50A4-76FF-46F1-BC51-9775DEA18E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2BF31E8-F5FE-40F7-9F2D-F89FB33B4C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A290B15-09E8-46E6-BDB3-D620126612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'Perf-Power-ST'!$E$5:$E$93</c:f>
              <c:numCache>
                <c:formatCode>_-* #,##0_-;\-* #,##0_-;_-* "-"??_-;_-@_-</c:formatCode>
                <c:ptCount val="89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25543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'Perf-Power-ST'!$F$5:$F$93</c:f>
              <c:numCache>
                <c:formatCode>0.0</c:formatCode>
                <c:ptCount val="89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518.05999999999995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'Perf-Power-MT'!$F$4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B60BC2A-3BAE-4476-B77E-D97C7CC4C0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949E86-DD92-49E2-9215-291105D4D3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67A411-7FFE-4D88-A704-9FDFA27A53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CA032C3-D496-4BF7-83D1-259AB12352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643BB51-3744-4582-9F17-B446B2F13B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4084F5-D8DE-41C4-90ED-6248D4298D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220A7-8F54-44C5-A9CB-4ECF573BA1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0CC58D43-3051-48E5-A773-12DB354B56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41855D6-2EDB-4ACF-A265-ED09CC3ACC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D757347-1804-44AE-8267-15D3815F99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217DE1-49C1-466F-ADC1-E40A7D0DB6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F9E6A1D-C9C0-4EA7-B9F9-28912E4ED3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DEE0C9B-DC67-45FB-ABAE-09A4526814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C1DAFDF-5AF4-4B7F-A4EA-51F9F4DE5C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9AC2688-B39E-475F-84EA-8A6BAC36D8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26C3EE88-9454-4510-9701-9BC5E6739D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7D741B2-9905-4FCE-A556-502C035D02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564F90E-9BAB-4112-ADA0-B8138965CE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465B6E9-C4E2-4DEA-9019-AE381ABA53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ED23E20-9B00-4E41-A096-80DFD4DD1A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F21EC703-9B98-499A-A370-D4D7C02231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F65D3E6-39D4-4786-AE83-1B02DB809C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DC39F72-DB4C-4398-9ADA-71C17C241F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06A657-3AEA-4948-962F-C6D404FEEB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5130D85-A0BD-430A-8407-DDF68E1680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3F39C02A-AB1A-416B-B718-E182D62E80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284E1F4-DD26-4FC8-A42E-3FA661AC64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BF6E167-CBE4-4ADA-9F1C-B93054EF05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69437E9-B730-4A4C-B6D5-5D1831B1C9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1C8CDF99-5786-4E45-AE86-DC3911AF5F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C91B1D4-F381-469A-95B2-96750828E6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880C198-9295-49C1-A06E-10C5B94793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9560D87-F930-4B04-8C68-F9BCB9D2E3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D3973E9-3CFF-44C0-A267-6EC03116E7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ED5497A-C8C7-4EB4-AB0F-874BAE3E99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ACF47F2-2488-45DB-970E-94FAFA3874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6C08C70-52C2-4544-A2AB-EA5EA1D32A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CE27E60-33F0-48A5-AC18-6796A35BF0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04B8B93-8430-40BF-BBD6-EFC690C5BD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0715027-44FD-4ABD-B523-2AEEA1EA7E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279856C-2FAF-4058-BFE8-C99E15B146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9B0941D-DA57-4C4A-8CE1-6D1EBD1609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0CBD41B5-18B1-436B-A56B-C04C660917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AC64134E-6348-4E73-97FC-D60D659A02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BA5F8055-AC8B-4A76-A073-AC41E1EC35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A7F7D725-D767-4B50-ACD3-BF882E93B6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'Perf-Power-MT'!$E$5:$E$93</c:f>
              <c:numCache>
                <c:formatCode>_-* #,##0_-;\-* #,##0_-;_-* "-"??_-;_-@_-</c:formatCode>
                <c:ptCount val="89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5187.88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'Perf-Power-MT'!$F$5:$F$93</c:f>
              <c:numCache>
                <c:formatCode>0.0</c:formatCode>
                <c:ptCount val="89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43.21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2.664324884259" createdVersion="7" refreshedVersion="7" minRefreshableVersion="3" recordCount="86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8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7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</r>
  <r>
    <n v="88"/>
    <s v="v0.7.2"/>
    <s v="CB"/>
    <n v="214"/>
    <s v="R9 5900X (Vermeer)"/>
    <s v="Verangry"/>
    <m/>
    <m/>
    <x v="0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9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46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6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14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2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140"/>
    </i>
    <i>
      <x v="50"/>
    </i>
    <i>
      <x v="78"/>
    </i>
    <i>
      <x v="118"/>
    </i>
    <i>
      <x v="137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46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W90" totalsRowShown="0">
  <autoFilter ref="B4:W90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30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9" dataCellStyle="Eingabe"/>
    <tableColumn id="19" xr3:uid="{94C794A9-6812-467E-9A80-159F40002F47}" name="Chart-Remark" dataDxfId="28" dataCellStyle="Eingabe"/>
    <tableColumn id="17" xr3:uid="{4676CE90-8D18-4367-92DF-8446949D7324}" name="Exclude From Chart" dataDxfId="27" dataCellStyle="Eingabe"/>
    <tableColumn id="4" xr3:uid="{DC9686E4-85C0-47F0-8897-2265DDE0051D}" name="PES ST" dataDxfId="26" dataCellStyle="Eingabe"/>
    <tableColumn id="6" xr3:uid="{374DB514-59D1-4DD5-9B7D-7CBBDA45F154}" name="Cons. ST" dataDxfId="25" dataCellStyle="Komma"/>
    <tableColumn id="13" xr3:uid="{10E1BD7B-CAF9-42F5-8914-D1310D8226D9}" name="Dur. ST" dataDxfId="24" dataCellStyle="Eingabe"/>
    <tableColumn id="14" xr3:uid="{24DAABC1-44C6-41F4-932F-8FE2CC1373D1}" name="Avg. Pwr. ST" dataDxfId="23" dataCellStyle="Eingabe"/>
    <tableColumn id="5" xr3:uid="{12E62267-0D7D-4CE4-BBC7-A7856D373EEC}" name="PES MT" dataDxfId="22" dataCellStyle="Komma"/>
    <tableColumn id="7" xr3:uid="{601EDF6E-3CF8-4495-BCA8-F12B64C740B5}" name="Cons. MT" dataDxfId="21" dataCellStyle="Komma"/>
    <tableColumn id="15" xr3:uid="{CE683E5F-B131-497D-9152-9159DF956534}" name="Dur. MT" dataDxfId="20" dataCellStyle="Eingabe"/>
    <tableColumn id="16" xr3:uid="{27A65197-EB92-4DD2-BC96-E7065F4BE0F9}" name="Avg. Pwr. MT" dataDxfId="19" dataCellStyle="Eingabe"/>
    <tableColumn id="10" xr3:uid="{17D81176-3AE4-44FC-9069-C773914DD128}" name="GraphLabel" dataDxfId="1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17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3DC BB-Code Multi-Thread" dataDxfId="1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  <tableColumn id="21" xr3:uid="{46697E13-4493-4471-AFA2-F31104E508F1}" name="AT BB-Code Single-Thread" dataDxfId="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calculatedColumnFormula>
    </tableColumn>
    <tableColumn id="22" xr3:uid="{04B7243E-641C-43E9-9BB8-316A51612008}" name="AT BB-Code Multi-Thread" dataDxfId="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4:F93" totalsRowShown="0" headerRowDxfId="15" tableBorderDxfId="14">
  <autoFilter ref="B4:F93" xr:uid="{97DB2D71-6F27-4FB7-95C8-FAF945A7A0CC}"/>
  <tableColumns count="5">
    <tableColumn id="5" xr3:uid="{F3E1F3BF-002B-482A-88AD-54C90AC58C6F}" name="Ref." dataDxfId="13">
      <calculatedColumnFormula>IFERROR(GeneralTable[[#This Row],[Ref.]],NA())</calculatedColumnFormula>
    </tableColumn>
    <tableColumn id="1" xr3:uid="{D5C2F3F4-C19A-4236-9BFB-721869560BCA}" name="GraphLabel" dataDxfId="12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11"/>
    <tableColumn id="2" xr3:uid="{01B3B0A8-ADBE-4612-B79B-C28EA6D97BAD}" name="Cons. ST" dataDxfId="1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9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4:F93" totalsRowShown="0" headerRowDxfId="8" tableBorderDxfId="7">
  <autoFilter ref="B4:F93" xr:uid="{97DB2D71-6F27-4FB7-95C8-FAF945A7A0CC}"/>
  <tableColumns count="5">
    <tableColumn id="5" xr3:uid="{93151D86-B2C5-4644-A01F-5738C5969B82}" name="Ref." dataDxfId="6">
      <calculatedColumnFormula>IFERROR(GeneralTable[[#This Row],[Ref.]],NA())</calculatedColumnFormula>
    </tableColumn>
    <tableColumn id="1" xr3:uid="{FC1D4FE0-575B-4079-A322-20E22576692A}" name="GraphLabel" dataDxfId="5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4"/>
    <tableColumn id="2" xr3:uid="{65B743FB-D4EA-48F0-9851-F1B02492AB9E}" name="Cons. MT" dataDxfId="3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2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0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32.33203125" customWidth="1"/>
    <col min="24" max="24" width="27.44140625" bestFit="1" customWidth="1"/>
    <col min="25" max="25" width="17.21875" bestFit="1" customWidth="1"/>
  </cols>
  <sheetData>
    <row r="1" spans="2:23" x14ac:dyDescent="0.3">
      <c r="B1" s="40" t="s">
        <v>214</v>
      </c>
      <c r="C1" s="40"/>
      <c r="D1" t="s">
        <v>187</v>
      </c>
      <c r="F1" s="14" t="s">
        <v>74</v>
      </c>
      <c r="G1">
        <v>279</v>
      </c>
    </row>
    <row r="2" spans="2:23" x14ac:dyDescent="0.3">
      <c r="B2" s="22"/>
      <c r="C2" s="22"/>
      <c r="D2" s="22"/>
      <c r="F2" s="22" t="s">
        <v>102</v>
      </c>
      <c r="G2">
        <v>214</v>
      </c>
    </row>
    <row r="4" spans="2:23" x14ac:dyDescent="0.3">
      <c r="B4" t="s">
        <v>163</v>
      </c>
      <c r="C4" t="s">
        <v>162</v>
      </c>
      <c r="D4" t="s">
        <v>164</v>
      </c>
      <c r="E4" t="s">
        <v>165</v>
      </c>
      <c r="F4" t="s">
        <v>0</v>
      </c>
      <c r="G4" t="s">
        <v>1</v>
      </c>
      <c r="H4" t="s">
        <v>30</v>
      </c>
      <c r="I4" t="s">
        <v>58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221</v>
      </c>
      <c r="U4" t="s">
        <v>222</v>
      </c>
      <c r="V4" t="s">
        <v>223</v>
      </c>
      <c r="W4" t="s">
        <v>224</v>
      </c>
    </row>
    <row r="5" spans="2:23" x14ac:dyDescent="0.3">
      <c r="B5">
        <v>1</v>
      </c>
      <c r="C5" s="4" t="s">
        <v>142</v>
      </c>
      <c r="D5" s="4" t="s">
        <v>105</v>
      </c>
      <c r="E5" s="4">
        <v>3</v>
      </c>
      <c r="F5" s="4" t="s">
        <v>42</v>
      </c>
      <c r="G5" s="4" t="s">
        <v>4</v>
      </c>
      <c r="H5" s="5" t="s">
        <v>73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  <c r="V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[TR][TD]1[/TD][TD]3DC #3[/TD][TD]R7 4700U (Renoir)[/TD][TD]CrazyIvan[/TD][TD]AC / Win: Best Perf. / HP: Recmd.[/TD][TD]v0.7.0[/TD][TD]143,17[/TD][TD]10432[/TD][TD]669,57[/TD][TD]15,58[/TD][/TR]</v>
      </c>
      <c r="W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[TR][TD]1[/TD][TD]3DC #3[/TD][TD]R7 4700U (Renoir)[/TD][TD]CrazyIvan[/TD][TD]AC / Win: Best Perf. / HP: Recmd.[/TD][TD]v0.7.0[/TD][TD]2656,06[/TD][TD]2410[/TD][TD]156,22[/TD][TD]15,43[/TD][/TR]</v>
      </c>
    </row>
    <row r="6" spans="2:23" x14ac:dyDescent="0.3">
      <c r="B6">
        <v>2</v>
      </c>
      <c r="C6" s="4" t="s">
        <v>20</v>
      </c>
      <c r="D6" s="4" t="s">
        <v>105</v>
      </c>
      <c r="E6" s="4">
        <v>6</v>
      </c>
      <c r="F6" s="4" t="s">
        <v>43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[TR][TD]2[/TD][TD]3DC #6[/TD][TD]R5 3600 (Matisse)[/TD][TD]Lyka[/TD][TD][/TD][TD]v0.3.1[/TD][TD]45,76[/TD][TD]32112[/TD][TD]680,5[/TD][TD]47,1888317413666[/TD][/TR]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[TR][TD]2[/TD][TD]3DC #6[/TD][TD]R5 3600 (Matisse)[/TD][TD]Lyka[/TD][TD][/TD][TD]v0.3.1[/TD][TD]1386,39[/TD][TD]7223[/TD][TD]99,8612431022931[/TD][TD]72,33036336831[/TD][/TR]</v>
      </c>
    </row>
    <row r="7" spans="2:23" x14ac:dyDescent="0.3">
      <c r="B7">
        <v>3</v>
      </c>
      <c r="C7" s="4" t="s">
        <v>20</v>
      </c>
      <c r="D7" s="4" t="s">
        <v>105</v>
      </c>
      <c r="E7" s="4">
        <v>7</v>
      </c>
      <c r="F7" s="4" t="s">
        <v>52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[TR][TD]3[/TD][TD]3DC #7[/TD][TD]i7 1065G (IceLake)[/TD][TD]Naitsabes[/TD][TD][/TD][TD]v0.3.1[/TD][TD]127,76[/TD][TD]9839[/TD][TD]795,5[/TD][TD]12,3683218101823[/TD][/TR]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[TR][TD]3[/TD][TD]3DC #7[/TD][TD]i7 1065G (IceLake)[/TD][TD]Naitsabes[/TD][TD][/TD][TD]v0.3.1[/TD][TD]885,22[/TD][TD]3912[/TD][TD]288,768579428154[/TD][TD]13,54718026368[/TD][/TR]</v>
      </c>
    </row>
    <row r="8" spans="2:23" x14ac:dyDescent="0.3">
      <c r="B8">
        <v>4</v>
      </c>
      <c r="C8" s="4" t="s">
        <v>20</v>
      </c>
      <c r="D8" s="4" t="s">
        <v>105</v>
      </c>
      <c r="E8" s="4">
        <v>14</v>
      </c>
      <c r="F8" s="4" t="s">
        <v>44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[TR][TD]4[/TD][TD]3DC #14[/TD][TD]R9 5950X (Vermeer)[/TD][TD]dosenfisch24[/TD][TD][/TD][TD]v0.3.1[/TD][TD]55,41[/TD][TD]35920[/TD][TD]502,43[/TD][TD]71,49[/TD][/TR]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[TR][TD]4[/TD][TD]3DC #14[/TD][TD]R9 5950X (Vermeer)[/TD][TD]dosenfisch24[/TD][TD][/TD][TD]v0.3.1[/TD][TD]4779,3[/TD][TD]6242[/TD][TD]33,52[/TD][TD]186,22[/TD][/TR]</v>
      </c>
    </row>
    <row r="9" spans="2:23" x14ac:dyDescent="0.3">
      <c r="B9">
        <v>5</v>
      </c>
      <c r="C9" s="4" t="s">
        <v>20</v>
      </c>
      <c r="D9" s="4" t="s">
        <v>105</v>
      </c>
      <c r="E9" s="4">
        <v>18</v>
      </c>
      <c r="F9" s="4" t="s">
        <v>45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[TR][TD]5[/TD][TD]3DC #18[/TD][TD]R7 4750G (Renoir)[/TD][TD]Poekel[/TD][TD][/TD][TD]v0.3.1[/TD][TD]153,88[/TD][TD]10352[/TD][TD]627,8[/TD][TD]16,4893278114049[/TD][/TR]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[TR][TD]5[/TD][TD]3DC #18[/TD][TD]R7 4750G (Renoir)[/TD][TD]Poekel[/TD][TD][/TD][TD]v0.3.1[/TD][TD]2637,56[/TD][TD]5262[/TD][TD]72,0521274200487[/TD][TD]73,03045986864[/TD][/TR]</v>
      </c>
    </row>
    <row r="10" spans="2:23" x14ac:dyDescent="0.3">
      <c r="B10">
        <v>6</v>
      </c>
      <c r="C10" s="4" t="s">
        <v>20</v>
      </c>
      <c r="D10" s="4" t="s">
        <v>105</v>
      </c>
      <c r="E10" s="4">
        <v>27</v>
      </c>
      <c r="F10" s="4" t="s">
        <v>46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[TR][TD]6[/TD][TD]3DC #27[/TD][TD]R7 3700X (Matisse)[/TD][TD]Tigershark[/TD][TD]PBO on[/TD][TD]v0.3.1[/TD][TD]51,8[/TD][TD]30057[/TD][TD]642,3[/TD][TD]46,795889771135[/TD][/TR]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[TR][TD]6[/TD][TD]3DC #27[/TD][TD]R7 3700X (Matisse)[/TD][TD]Tigershark[/TD][TD]PBO on[/TD][TD]v0.3.1[/TD][TD]2058,48[/TD][TD]6377[/TD][TD]76,1792918515637[/TD][TD]83,71041322392[/TD][/TR]</v>
      </c>
    </row>
    <row r="11" spans="2:23" x14ac:dyDescent="0.3">
      <c r="B11">
        <v>7</v>
      </c>
      <c r="C11" s="4" t="s">
        <v>20</v>
      </c>
      <c r="D11" s="4" t="s">
        <v>105</v>
      </c>
      <c r="E11" s="4">
        <v>29</v>
      </c>
      <c r="F11" s="4" t="s">
        <v>47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[TR][TD]7[/TD][TD]3DC #29[/TD][TD]R7 4750U (Renoir)[/TD][TD]dosenfisch24[/TD][TD][/TD][TD]v0.3.1[/TD][TD]137,88[/TD][TD]10396[/TD][TD]697,6[/TD][TD]14,9025229357798[/TD][/TR]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[TR][TD]7[/TD][TD]3DC #29[/TD][TD]R7 4750U (Renoir)[/TD][TD]dosenfisch24[/TD][TD][/TD][TD]v0.3.1[/TD][TD]3599,63[/TD][TD]2029[/TD][TD]136,917856133582[/TD][TD]14,81910436883[/TD][/TR]</v>
      </c>
    </row>
    <row r="12" spans="2:23" x14ac:dyDescent="0.3">
      <c r="B12">
        <v>8</v>
      </c>
      <c r="C12" s="4" t="s">
        <v>20</v>
      </c>
      <c r="D12" s="4" t="s">
        <v>105</v>
      </c>
      <c r="E12" s="4">
        <v>32</v>
      </c>
      <c r="F12" s="4" t="s">
        <v>44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[TR][TD]8[/TD][TD]3DC #32[/TD][TD]R9 5950X (Vermeer)[/TD][TD]Sweepi[/TD][TD][/TD][TD]v0.3.1[/TD][TD]52,94[/TD][TD]37274[/TD][TD]506,769025360932[/TD][TD]73,55224596344[/TD][/TR]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[TR][TD]8[/TD][TD]3DC #32[/TD][TD]R9 5950X (Vermeer)[/TD][TD]Sweepi[/TD][TD][/TD][TD]v0.3.1[/TD][TD]5760,71[/TD][TD]4507[/TD][TD]38,515578825809[/TD][TD]117,01758450479[/TD][/TR]</v>
      </c>
    </row>
    <row r="13" spans="2:23" x14ac:dyDescent="0.3">
      <c r="B13">
        <v>9</v>
      </c>
      <c r="C13" s="4" t="s">
        <v>20</v>
      </c>
      <c r="D13" s="4" t="s">
        <v>105</v>
      </c>
      <c r="E13" s="4">
        <v>42</v>
      </c>
      <c r="F13" s="4" t="s">
        <v>48</v>
      </c>
      <c r="G13" s="4" t="s">
        <v>16</v>
      </c>
      <c r="H13" s="5" t="s">
        <v>22</v>
      </c>
      <c r="I13" s="10" t="s">
        <v>60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[TR][TD]9[/TD][TD]3DC #42[/TD][TD]R9 5900HS (Cezanne)[/TD][TD]Monkey[/TD][TD]Win: Energy Saving[/TD][TD]v0.3.1[/TD][TD]111,79[/TD][TD]6239[/TD][TD]1433,91[/TD][TD]4,35[/TD][/TR]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[TR][TD]9[/TD][TD]3DC #42[/TD][TD]R9 5900HS (Cezanne)[/TD][TD]Monkey[/TD][TD]Win: Energy Saving[/TD][TD]v0.3.1[/TD][TD]3815,05[/TD][TD]1738[/TD][TD]150,85[/TD][TD]11,52[/TD][/TR]</v>
      </c>
    </row>
    <row r="14" spans="2:23" x14ac:dyDescent="0.3">
      <c r="B14">
        <v>10</v>
      </c>
      <c r="C14" s="4" t="s">
        <v>20</v>
      </c>
      <c r="D14" s="4" t="s">
        <v>105</v>
      </c>
      <c r="E14" s="4">
        <v>44</v>
      </c>
      <c r="F14" s="4" t="s">
        <v>48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[TR][TD]10[/TD][TD]3DC #44[/TD][TD]R9 5900HS (Cezanne)[/TD][TD]Monkey[/TD][TD][/TD][TD]v0.3.1[/TD][TD]165,09[/TD][TD]10936[/TD][TD]553,86[/TD][TD]19,75[/TD][/TR]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[TR][TD]10[/TD][TD]3DC #44[/TD][TD]R9 5900HS (Cezanne)[/TD][TD]Monkey[/TD][TD][/TD][TD]v0.3.1[/TD][TD]3481,64[/TD][TD]4085[/TD][TD]70,3[/TD][TD]58,11[/TD][/TR]</v>
      </c>
    </row>
    <row r="15" spans="2:23" x14ac:dyDescent="0.3">
      <c r="B15">
        <v>11</v>
      </c>
      <c r="C15" s="4" t="s">
        <v>20</v>
      </c>
      <c r="D15" s="4" t="s">
        <v>105</v>
      </c>
      <c r="E15" s="4">
        <v>54</v>
      </c>
      <c r="F15" s="4" t="s">
        <v>53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[TR][TD]11[/TD][TD]3DC #54[/TD][TD]i5 8365U (WhiskeyLake)[/TD][TD]MD_Enigma[/TD][TD][/TD][TD]v0.3.1[/TD][TD]88,24[/TD][TD]11657[/TD][TD]972,15[/TD][TD]11,99[/TD][/TR]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[TR][TD]11[/TD][TD]3DC #54[/TD][TD]i5 8365U (WhiskeyLake)[/TD][TD]MD_Enigma[/TD][TD][/TD][TD]v0.3.1[/TD][TD]656,66[/TD][TD]4575[/TD][TD]332,85[/TD][TD]13,75[/TD][/TR]</v>
      </c>
    </row>
    <row r="16" spans="2:23" x14ac:dyDescent="0.3">
      <c r="B16">
        <v>12</v>
      </c>
      <c r="C16" s="4" t="s">
        <v>20</v>
      </c>
      <c r="D16" s="4" t="s">
        <v>105</v>
      </c>
      <c r="E16" s="4">
        <v>69</v>
      </c>
      <c r="F16" s="4" t="s">
        <v>49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f>10450/16</f>
        <v>653.125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(Renoir)|Tigershark||v0.3.1|146,74|10450|653,125|16,03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[TR][TD]12[/TD][TD]3DC #69[/TD][TD]R5 PRO 4650G (Renoir)[/TD][TD]Tigershark[/TD][TD][/TD][TD]v0.3.1[/TD][TD]146,74[/TD][TD]10450[/TD][TD]653,125[/TD][TD]16,03[/TD][/TR]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[TR][TD]12[/TD][TD]3DC #69[/TD][TD]R5 PRO 4650G (Renoir)[/TD][TD]Tigershark[/TD][TD][/TD][TD]v0.3.1[/TD][TD]1818,77[/TD][TD]5785[/TD][TD]95,05[/TD][TD]60,86[/TD][/TR]</v>
      </c>
    </row>
    <row r="17" spans="2:23" x14ac:dyDescent="0.3">
      <c r="B17">
        <v>13</v>
      </c>
      <c r="C17" s="4" t="s">
        <v>20</v>
      </c>
      <c r="D17" s="4" t="s">
        <v>105</v>
      </c>
      <c r="E17" s="4">
        <v>47</v>
      </c>
      <c r="F17" s="4" t="s">
        <v>45</v>
      </c>
      <c r="G17" s="4" t="s">
        <v>11</v>
      </c>
      <c r="H17" s="5" t="s">
        <v>18</v>
      </c>
      <c r="I17" s="10" t="s">
        <v>59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[TR][TD]13[/TD][TD]3DC #47[/TD][TD]R7 4750G (Renoir)[/TD][TD]Poekel[/TD][TD]25W[/TD][TD]v0.3.1[/TD][TD]173,7[/TD][TD]9122[/TD][TD]631,12[/TD][TD]14,45[/TD][/TR]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[TR][TD]13[/TD][TD]3DC #47[/TD][TD]R7 4750G (Renoir)[/TD][TD]Poekel[/TD][TD]25W[/TD][TD]v0.3.1[/TD][TD]4670,05[/TD][TD]2227[/TD][TD]96,17[/TD][TD]23,15[/TD][/TR]</v>
      </c>
    </row>
    <row r="18" spans="2:23" x14ac:dyDescent="0.3">
      <c r="B18">
        <v>14</v>
      </c>
      <c r="C18" s="4" t="s">
        <v>20</v>
      </c>
      <c r="D18" s="4" t="s">
        <v>105</v>
      </c>
      <c r="E18" s="4">
        <v>3</v>
      </c>
      <c r="F18" s="4" t="s">
        <v>42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[TR][TD]14[/TD][TD]3DC #3[/TD][TD]R7 4700U (Renoir)[/TD][TD]CrazyIvan[/TD][TD]Batt. / Win: Better Eff. / HP: Recmd.[/TD][TD]v0.3.1[/TD][TD]133,62[/TD][TD]10168[/TD][TD]736[/TD][TD]13,8[/TD][/TR]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[TR][TD]14[/TD][TD]3DC #3[/TD][TD]R7 4700U (Renoir)[/TD][TD]CrazyIvan[/TD][TD]Batt. / Win: Better Eff. / HP: Recmd.[/TD][TD]v0.3.1[/TD][TD]2586,76[/TD][TD]2649[/TD][TD]145,935820776709[/TD][TD]18,15181485876[/TD][/TR]</v>
      </c>
    </row>
    <row r="19" spans="2:23" x14ac:dyDescent="0.3">
      <c r="B19">
        <v>15</v>
      </c>
      <c r="C19" s="4" t="s">
        <v>20</v>
      </c>
      <c r="D19" s="4" t="s">
        <v>105</v>
      </c>
      <c r="E19" s="4">
        <v>38</v>
      </c>
      <c r="F19" s="4" t="s">
        <v>44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[TR][TD]15[/TD][TD]3DC #38[/TD][TD]R9 5950X (Vermeer)[/TD][TD]Sweepi[/TD][TD][/TD][TD]v0.3.1[/TD][TD]59[/TD][TD]33870[/TD][TD]500,42[/TD][TD]67,68[/TD][/TR]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[TR][TD]15[/TD][TD]3DC #38[/TD][TD]R9 5950X (Vermeer)[/TD][TD]Sweepi[/TD][TD][/TD][TD]v0.3.1[/TD][TD]5578,81[/TD][TD]4561[/TD][TD]39,3[/TD][TD]116,04[/TD][/TR]</v>
      </c>
    </row>
    <row r="20" spans="2:23" x14ac:dyDescent="0.3">
      <c r="B20">
        <v>16</v>
      </c>
      <c r="C20" s="4" t="s">
        <v>20</v>
      </c>
      <c r="D20" s="4" t="s">
        <v>105</v>
      </c>
      <c r="E20" s="4">
        <v>65</v>
      </c>
      <c r="F20" s="4" t="s">
        <v>48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[TR][TD]16[/TD][TD]3DC #65[/TD][TD]R9 5900HS (Cezanne)[/TD][TD]Monkey[/TD][TD]Win: Best Perf.[/TD][TD]v0.3.1[/TD][TD]169,55[/TD][TD]10364[/TD][TD]569,12[/TD][TD]18,21[/TD][/TR]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[TR][TD]16[/TD][TD]3DC #65[/TD][TD]R9 5900HS (Cezanne)[/TD][TD]Monkey[/TD][TD]Win: Best Perf.[/TD][TD]v0.3.1[/TD][TD]3498,15[/TD][TD]3831[/TD][TD]74,63[/TD][TD]51,33[/TD][/TR]</v>
      </c>
    </row>
    <row r="21" spans="2:23" x14ac:dyDescent="0.3">
      <c r="B21">
        <v>17</v>
      </c>
      <c r="C21" s="4" t="s">
        <v>20</v>
      </c>
      <c r="D21" s="4" t="s">
        <v>105</v>
      </c>
      <c r="E21" s="4">
        <v>64</v>
      </c>
      <c r="F21" s="4" t="s">
        <v>50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[TR][TD]17[/TD][TD]3DC #64[/TD][TD]R3 1200 (Summit Ridge)[/TD][TD]BlackArchon[/TD][TD][/TD][TD]v0.3.1[/TD][TD]31,1[/TD][TD]32204[/TD][TD]998,38[/TD][TD]32,26[/TD][/TR]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[TR][TD]17[/TD][TD]3DC #64[/TD][TD]R3 1200 (Summit Ridge)[/TD][TD]BlackArchon[/TD][TD][/TD][TD]v0.3.1[/TD][TD]262,6[/TD][TD]13138[/TD][TD]289,86[/TD][TD]45,32[/TD][/TR]</v>
      </c>
    </row>
    <row r="22" spans="2:23" x14ac:dyDescent="0.3">
      <c r="B22">
        <v>18</v>
      </c>
      <c r="C22" s="4" t="s">
        <v>20</v>
      </c>
      <c r="D22" s="4" t="s">
        <v>105</v>
      </c>
      <c r="E22" s="4">
        <v>67</v>
      </c>
      <c r="F22" s="4" t="s">
        <v>46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[TR][TD]18[/TD][TD]3DC #67[/TD][TD]R7 3700X (Matisse)[/TD][TD]Tigershark[/TD][TD]PBO off[/TD][TD]v0.3.1[/TD][TD]55,08[/TD][TD]23918[/TD][TD]759,07[/TD][TD]31,51[/TD][/TR]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[TR][TD]18[/TD][TD]3DC #67[/TD][TD]R7 3700X (Matisse)[/TD][TD]Tigershark[/TD][TD]PBO off[/TD][TD]v0.3.1[/TD][TD]2787,1[/TD][TD]4404[/TD][TD]81,48[/TD][TD]54,05[/TD][/TR]</v>
      </c>
    </row>
    <row r="23" spans="2:23" x14ac:dyDescent="0.3">
      <c r="B23">
        <v>19</v>
      </c>
      <c r="C23" s="4" t="s">
        <v>20</v>
      </c>
      <c r="D23" s="4" t="s">
        <v>105</v>
      </c>
      <c r="E23" s="4">
        <v>68</v>
      </c>
      <c r="F23" s="4" t="s">
        <v>51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[TR][TD]19[/TD][TD]3DC #68[/TD][TD]R9 5900X (Vermeer)[/TD][TD]Krischi[/TD][TD][/TD][TD]v0.3.1[/TD][TD]41,55[/TD][TD]45942[/TD][TD]523,91[/TD][TD]87,69[/TD][/TR]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[TR][TD]19[/TD][TD]3DC #68[/TD][TD]R9 5900X (Vermeer)[/TD][TD]Krischi[/TD][TD][/TD][TD]v0.3.1[/TD][TD]3983[/TD][TD]5607[/TD][TD]44,78[/TD][TD]125,22[/TD][/TR]</v>
      </c>
    </row>
    <row r="24" spans="2:23" x14ac:dyDescent="0.3">
      <c r="B24">
        <v>20</v>
      </c>
      <c r="C24" s="4" t="s">
        <v>20</v>
      </c>
      <c r="D24" s="4" t="s">
        <v>105</v>
      </c>
      <c r="E24" s="4">
        <v>70</v>
      </c>
      <c r="F24" s="4" t="s">
        <v>44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[TR][TD]20[/TD][TD]3DC #70[/TD][TD]R9 5950X (Vermeer)[/TD][TD]LeiwandEr[/TD][TD]manual Curve Optimization[/TD][TD]v0.3.1[/TD][TD]60,29[/TD][TD]33002[/TD][TD]502,56[/TD][TD]65,67[/TD][/TR]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[TR][TD]20[/TD][TD]3DC #70[/TD][TD]R9 5950X (Vermeer)[/TD][TD]LeiwandEr[/TD][TD]manual Curve Optimization[/TD][TD]v0.3.1[/TD][TD]5295,16[/TD][TD]5633[/TD][TD]33,52[/TD][TD]168,04[/TD][/TR]</v>
      </c>
    </row>
    <row r="25" spans="2:23" x14ac:dyDescent="0.3">
      <c r="B25">
        <v>21</v>
      </c>
      <c r="C25" s="7" t="s">
        <v>19</v>
      </c>
      <c r="D25" s="4" t="s">
        <v>105</v>
      </c>
      <c r="E25" s="7">
        <v>88</v>
      </c>
      <c r="F25" s="4" t="s">
        <v>44</v>
      </c>
      <c r="G25" s="7" t="s">
        <v>54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[TR][TD]21[/TD][TD]3DC #88[/TD][TD]R9 5950X (Vermeer)[/TD][TD]Lowkey[/TD][TD][/TD][TD]v0.5.0[/TD][TD]62,61[/TD][TD]32182[/TD][TD]496,32[/TD][TD]64,84[/TD][/TR]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[TR][TD]21[/TD][TD]3DC #88[/TD][TD]R9 5950X (Vermeer)[/TD][TD]Lowkey[/TD][TD][/TD][TD]v0.5.0[/TD][TD]5945,36[/TD][TD]4356[/TD][TD]38,61[/TD][TD]112,84[/TD][/TR]</v>
      </c>
    </row>
    <row r="26" spans="2:23" x14ac:dyDescent="0.3">
      <c r="B26">
        <v>22</v>
      </c>
      <c r="C26" s="7" t="s">
        <v>19</v>
      </c>
      <c r="D26" s="4" t="s">
        <v>105</v>
      </c>
      <c r="E26" s="7">
        <v>90</v>
      </c>
      <c r="F26" s="4" t="s">
        <v>44</v>
      </c>
      <c r="G26" s="7" t="s">
        <v>55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[TR][TD]22[/TD][TD]3DC #90[/TD][TD]R9 5950X (Vermeer)[/TD][TD]misterh[/TD][TD][/TD][TD]v0.5.0[/TD][TD]63,92[/TD][TD]30783[/TD][TD]508,2[/TD][TD]60,57[/TD][/TR]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[TR][TD]22[/TD][TD]3DC #90[/TD][TD]R9 5950X (Vermeer)[/TD][TD]misterh[/TD][TD][/TD][TD]v0.5.0[/TD][TD]4834,19[/TD][TD]5902[/TD][TD]35,05[/TD][TD]168,38[/TD][/TR]</v>
      </c>
    </row>
    <row r="27" spans="2:23" x14ac:dyDescent="0.3">
      <c r="B27" s="6">
        <v>23</v>
      </c>
      <c r="C27" s="4" t="s">
        <v>20</v>
      </c>
      <c r="D27" s="4" t="s">
        <v>105</v>
      </c>
      <c r="E27" s="7">
        <v>108</v>
      </c>
      <c r="F27" s="7" t="s">
        <v>71</v>
      </c>
      <c r="G27" s="7" t="s">
        <v>56</v>
      </c>
      <c r="H27" s="12" t="s">
        <v>72</v>
      </c>
      <c r="I27" s="12" t="s">
        <v>72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[TR][TD]23[/TD][TD]3DC #108[/TD][TD]i7 4820K (Ivy Bridge)[/TD][TD]Platos[/TD][TD]@4,5Ghz[/TD][TD]v0.3.1[/TD][TD]17,45[/TD][TD]55373[/TD][TD]1034,64[/TD][TD]53,52[/TD][/TR]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[TR][TD]23[/TD][TD]3DC #108[/TD][TD]i7 4820K (Ivy Bridge)[/TD][TD]Platos[/TD][TD]@4,5Ghz[/TD][TD]v0.3.1[/TD][TD]237,59[/TD][TD]20531[/TD][TD]205[/TD][TD]100,15[/TD][/TR]</v>
      </c>
    </row>
    <row r="28" spans="2:23" x14ac:dyDescent="0.3">
      <c r="B28" s="6">
        <v>24</v>
      </c>
      <c r="C28" s="7" t="s">
        <v>19</v>
      </c>
      <c r="D28" s="4" t="s">
        <v>105</v>
      </c>
      <c r="E28" s="4">
        <v>102</v>
      </c>
      <c r="F28" s="7" t="s">
        <v>57</v>
      </c>
      <c r="G28" s="7" t="s">
        <v>55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[TR][TD]24[/TD][TD]3DC #102[/TD][TD]i7 1165G7 (TigerLake)[/TD][TD]misterh[/TD][TD]Win: Best Perf.[/TD][TD]v0.5.0[/TD][TD]172,46[/TD][TD]10777[/TD][TD]538,06[/TD][TD]20,03[/TD][/TR]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[TR][TD]24[/TD][TD]3DC #102[/TD][TD]i7 1165G7 (TigerLake)[/TD][TD]misterh[/TD][TD]Win: Best Perf.[/TD][TD]v0.5.0[/TD][TD]1438,78[/TD][TD]3774[/TD][TD]184,18[/TD][TD]20,49[/TD][/TR]</v>
      </c>
    </row>
    <row r="29" spans="2:23" x14ac:dyDescent="0.3">
      <c r="B29" s="6">
        <v>25</v>
      </c>
      <c r="C29" s="7" t="s">
        <v>19</v>
      </c>
      <c r="D29" s="4" t="s">
        <v>105</v>
      </c>
      <c r="E29" s="7">
        <v>94</v>
      </c>
      <c r="F29" s="4" t="s">
        <v>44</v>
      </c>
      <c r="G29" s="7" t="s">
        <v>55</v>
      </c>
      <c r="H29" s="12" t="s">
        <v>62</v>
      </c>
      <c r="I29" s="12" t="s">
        <v>61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[TR][TD]25[/TD][TD]3DC #94[/TD][TD]R9 5950X (Vermeer)[/TD][TD]misterh[/TD][TD]-0,1V Curve Optimization[/TD][TD]v0.5.0[/TD][TD]63,04[/TD][TD]28707[/TD][TD]552,56[/TD][TD]51,95[/TD][/TR]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[TR][TD]25[/TD][TD]3DC #94[/TD][TD]R9 5950X (Vermeer)[/TD][TD]misterh[/TD][TD]-0,1V Curve Optimization[/TD][TD]v0.5.0[/TD][TD]5167,06[/TD][TD]5332[/TD][TD]36,3[/TD][TD]146,87[/TD][/TR]</v>
      </c>
    </row>
    <row r="30" spans="2:23" x14ac:dyDescent="0.3">
      <c r="B30" s="6">
        <v>26</v>
      </c>
      <c r="C30" s="7" t="s">
        <v>20</v>
      </c>
      <c r="D30" s="4" t="s">
        <v>105</v>
      </c>
      <c r="E30" s="7">
        <v>96</v>
      </c>
      <c r="F30" s="7" t="s">
        <v>44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[TR][TD]26[/TD][TD]3DC #96[/TD][TD]R9 5950X (Vermeer)[/TD][TD]Sweepi[/TD][TD][/TD][TD]v0.3.1[/TD][TD]59,97[/TD][TD]33184,63[/TD][TD]502,51[/TD][TD]66,04[/TD][/TR]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[TR][TD]26[/TD][TD]3DC #96[/TD][TD]R9 5950X (Vermeer)[/TD][TD]Sweepi[/TD][TD][/TD][TD]v0.3.1[/TD][TD]6103,75[/TD][TD]4353,56[/TD][TD]37,63[/TD][TD]115,69[/TD][/TR]</v>
      </c>
    </row>
    <row r="31" spans="2:23" x14ac:dyDescent="0.3">
      <c r="B31" s="6">
        <v>27</v>
      </c>
      <c r="C31" s="7" t="s">
        <v>70</v>
      </c>
      <c r="D31" s="4" t="s">
        <v>105</v>
      </c>
      <c r="E31" s="7">
        <v>118</v>
      </c>
      <c r="F31" s="4" t="s">
        <v>45</v>
      </c>
      <c r="G31" s="4" t="s">
        <v>11</v>
      </c>
      <c r="H31" s="8" t="s">
        <v>77</v>
      </c>
      <c r="I31" s="12" t="s">
        <v>76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[TR][TD]27[/TD][TD]3DC #118[/TD][TD]R7 4750G (Renoir)[/TD][TD]Poekel[/TD][TD]20W[/TD][TD]v0.5.1[/TD][TD]164,2[/TD][TD]9800,31[/TD][TD]621,43[/TD][TD]15,77[/TD][/TR]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[TR][TD]27[/TD][TD]3DC #118[/TD][TD]R7 4750G (Renoir)[/TD][TD]Poekel[/TD][TD]20W[/TD][TD]v0.5.1[/TD][TD]4760,57[/TD][TD]2004,54[/TD][TD]104,79[/TD][TD]19,13[/TD][/TR]</v>
      </c>
    </row>
    <row r="32" spans="2:23" x14ac:dyDescent="0.3">
      <c r="B32" s="6">
        <v>28</v>
      </c>
      <c r="C32" s="7" t="s">
        <v>70</v>
      </c>
      <c r="D32" s="4" t="s">
        <v>105</v>
      </c>
      <c r="E32" s="7">
        <v>129</v>
      </c>
      <c r="F32" s="7" t="s">
        <v>78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[TR][TD]28[/TD][TD]3DC #129[/TD][TD]i7 5775C (Broadwell)[/TD][TD]MD_Enigma[/TD][TD][/TD][TD]v0.5.1[/TD][TD]55,06[/TD][TD]20078[/TD][TD]904,59[/TD][TD]22,2[/TD][/TR]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[TR][TD]28[/TD][TD]3DC #129[/TD][TD]i7 5775C (Broadwell)[/TD][TD]MD_Enigma[/TD][TD][/TD][TD]v0.5.1[/TD][TD]560,07[/TD][TD]9308[/TD][TD]191,83[/TD][TD]48,52[/TD][/TR]</v>
      </c>
    </row>
    <row r="33" spans="2:23" x14ac:dyDescent="0.3">
      <c r="B33" s="6">
        <v>29</v>
      </c>
      <c r="C33" s="7" t="s">
        <v>70</v>
      </c>
      <c r="D33" s="4" t="s">
        <v>105</v>
      </c>
      <c r="E33" s="7">
        <v>133</v>
      </c>
      <c r="F33" s="7" t="s">
        <v>79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[TR][TD]29[/TD][TD]3DC #133[/TD][TD]R5 4500U (Renoir)[/TD][TD]Poekel[/TD][TD][/TD][TD]v0.5.1[/TD][TD]186,38[/TD][TD]7581,59[/TD][TD]707,68[/TD][TD]10,71[/TD][/TR]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[TR][TD]29[/TD][TD]3DC #133[/TD][TD]R5 4500U (Renoir)[/TD][TD]Poekel[/TD][TD][/TD][TD]v0.5.1[/TD][TD]1839,93[/TD][TD]3342,48[/TD][TD]162,6[/TD][TD]20,56[/TD][/TR]</v>
      </c>
    </row>
    <row r="34" spans="2:23" x14ac:dyDescent="0.3">
      <c r="B34" s="6">
        <v>30</v>
      </c>
      <c r="C34" s="7" t="s">
        <v>19</v>
      </c>
      <c r="D34" s="4" t="s">
        <v>105</v>
      </c>
      <c r="E34" s="7">
        <v>134</v>
      </c>
      <c r="F34" s="4" t="s">
        <v>48</v>
      </c>
      <c r="G34" s="7" t="s">
        <v>16</v>
      </c>
      <c r="H34" s="8" t="s">
        <v>80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[TR][TD]30[/TD][TD]3DC #134[/TD][TD]R9 5900HS (Cezanne)[/TD][TD]Monkey[/TD][TD]Win: Better Eff.[/TD][TD]v0.5.0[/TD][TD]216,08[/TD][TD]7445[/TD][TD]621,65[/TD][TD]11,98[/TD][/TR]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[TR][TD]30[/TD][TD]3DC #134[/TD][TD]R9 5900HS (Cezanne)[/TD][TD]Monkey[/TD][TD]Win: Better Eff.[/TD][TD]v0.5.0[/TD][TD]3936,18[/TD][TD]3010[/TD][TD]84,41[/TD][TD]35,66[/TD][/TR]</v>
      </c>
    </row>
    <row r="35" spans="2:23" x14ac:dyDescent="0.3">
      <c r="B35" s="6">
        <v>31</v>
      </c>
      <c r="C35" s="7" t="s">
        <v>70</v>
      </c>
      <c r="D35" s="4" t="s">
        <v>105</v>
      </c>
      <c r="E35" s="7">
        <v>135</v>
      </c>
      <c r="F35" s="7" t="s">
        <v>51</v>
      </c>
      <c r="G35" s="7" t="s">
        <v>81</v>
      </c>
      <c r="H35" s="8" t="s">
        <v>82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[TR][TD]31[/TD][TD]3DC #135[/TD][TD]R9 5900X (Vermeer)[/TD][TD]harzer_knaller[/TD][TD]Balanced Power Plan[/TD][TD]v0.5.1[/TD][TD]60,14[/TD][TD]24336[/TD][TD]683,23[/TD][TD]35,62[/TD][/TR]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[TR][TD]31[/TD][TD]3DC #135[/TD][TD]R9 5900X (Vermeer)[/TD][TD]harzer_knaller[/TD][TD]Balanced Power Plan[/TD][TD]v0.5.1[/TD][TD]4414,66[/TD][TD]4151[/TD][TD]54,57[/TD][TD]76,08[/TD][/TR]</v>
      </c>
    </row>
    <row r="36" spans="2:23" x14ac:dyDescent="0.3">
      <c r="B36" s="6">
        <v>32</v>
      </c>
      <c r="C36" s="7" t="s">
        <v>70</v>
      </c>
      <c r="D36" s="4" t="s">
        <v>105</v>
      </c>
      <c r="E36" s="7">
        <v>136</v>
      </c>
      <c r="F36" s="7" t="s">
        <v>51</v>
      </c>
      <c r="G36" s="7" t="s">
        <v>83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[TR][TD]32[/TD][TD]3DC #136[/TD][TD]R9 5900X (Vermeer)[/TD][TD]Darkearth27[/TD][TD][/TD][TD]v0.5.1[/TD][TD]75,57[/TD][TD]25543[/TD][TD]518,06[/TD][TD]49,31[/TD][/TR]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[TR][TD]32[/TD][TD]3DC #136[/TD][TD]R9 5900X (Vermeer)[/TD][TD]Darkearth27[/TD][TD][/TD][TD]v0.5.1[/TD][TD]4461,23[/TD][TD]5187,88[/TD][TD]43,21[/TD][TD]120,07[/TD][/TR]</v>
      </c>
    </row>
    <row r="37" spans="2:23" x14ac:dyDescent="0.3">
      <c r="B37">
        <v>33</v>
      </c>
      <c r="C37" s="4" t="s">
        <v>70</v>
      </c>
      <c r="D37" s="4" t="s">
        <v>105</v>
      </c>
      <c r="E37" s="4">
        <v>140</v>
      </c>
      <c r="F37" s="4" t="s">
        <v>51</v>
      </c>
      <c r="G37" s="4" t="s">
        <v>27</v>
      </c>
      <c r="H37" s="5" t="s">
        <v>84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[TR][TD]33[/TD][TD]3DC #140[/TD][TD]R9 5900X (Vermeer)[/TD][TD]Krischi[/TD][TD]CTR[/TD][TD]v0.5.1[/TD][TD]52,3[/TD][TD]38103[/TD][TD]501,84[/TD][TD]75,93[/TD][/TR]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[TR][TD]33[/TD][TD]3DC #140[/TD][TD]R9 5900X (Vermeer)[/TD][TD]Krischi[/TD][TD]CTR[/TD][TD]v0.5.1[/TD][TD]3945,77[/TD][TD]5760[/TD][TD]44[/TD][TD]130,92[/TD][/TR]</v>
      </c>
    </row>
    <row r="38" spans="2:23" x14ac:dyDescent="0.3">
      <c r="B38" s="6">
        <v>34</v>
      </c>
      <c r="C38" s="4" t="s">
        <v>70</v>
      </c>
      <c r="D38" s="4" t="s">
        <v>105</v>
      </c>
      <c r="E38" s="7">
        <v>141</v>
      </c>
      <c r="F38" s="7" t="s">
        <v>86</v>
      </c>
      <c r="G38" s="7" t="s">
        <v>85</v>
      </c>
      <c r="H38" s="12" t="s">
        <v>87</v>
      </c>
      <c r="I38" s="12" t="s">
        <v>87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[TR][TD]34[/TD][TD]3DC #141[/TD][TD]i7 2600K (Sandy Bridge)[/TD][TD]Tyrann[/TD][TD]@4,4Ghz[/TD][TD]v0.5.1[/TD][TD]26,38[/TD][TD]38525[/TD][TD]983,86[/TD][TD]39,16[/TD][/TR]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[TR][TD]34[/TD][TD]3DC #141[/TD][TD]i7 2600K (Sandy Bridge)[/TD][TD]Tyrann[/TD][TD]@4,4Ghz[/TD][TD]v0.5.1[/TD][TD]269,61[/TD][TD]18669[/TD][TD]198,68[/TD][TD]93,96[/TD][/TR]</v>
      </c>
    </row>
    <row r="39" spans="2:23" x14ac:dyDescent="0.3">
      <c r="B39" s="6">
        <v>35</v>
      </c>
      <c r="C39" s="4" t="s">
        <v>70</v>
      </c>
      <c r="D39" s="4" t="s">
        <v>105</v>
      </c>
      <c r="E39" s="7">
        <v>145</v>
      </c>
      <c r="F39" s="7" t="s">
        <v>89</v>
      </c>
      <c r="G39" s="7" t="s">
        <v>90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[TR][TD]35[/TD][TD]3DC #145[/TD][TD]R7 5800X (Vermeer)[/TD][TD]hq-hq[/TD][TD][/TD][TD]v0.5.1[/TD][TD]57,13[/TD][TD]34236[/TD][TD]511,24[/TD][TD]66,97[/TD][/TR]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[TR][TD]35[/TD][TD]3DC #145[/TD][TD]R7 5800X (Vermeer)[/TD][TD]hq-hq[/TD][TD][/TD][TD]v0.5.1[/TD][TD]2347,02[/TD][TD]7508[/TD][TD]56,75[/TD][TD]132,29[/TD][/TR]</v>
      </c>
    </row>
    <row r="40" spans="2:23" x14ac:dyDescent="0.3">
      <c r="B40" s="6">
        <v>36</v>
      </c>
      <c r="C40" s="4" t="s">
        <v>70</v>
      </c>
      <c r="D40" s="4" t="s">
        <v>105</v>
      </c>
      <c r="E40" s="7">
        <v>146</v>
      </c>
      <c r="F40" s="7" t="s">
        <v>91</v>
      </c>
      <c r="G40" s="7" t="s">
        <v>85</v>
      </c>
      <c r="H40" s="8"/>
      <c r="I40" s="8" t="s">
        <v>96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[TR][TD]36[/TD][TD]3DC #146[/TD][TD]i7 7500U (Kaby Lake)[/TD][TD]Tyrann[/TD][TD][/TD][TD]v0.5.1[/TD][TD]83,49[/TD][TD]11096[/TD][TD]1079,37[/TD][TD]10,28[/TD][/TR]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[TR][TD]36[/TD][TD]3DC #146[/TD][TD]i7 7500U (Kaby Lake)[/TD][TD]Tyrann[/TD][TD][/TD][TD]v0.5.1[/TD][TD]384,59[/TD][TD]5226[/TD][TD]497,55[/TD][TD]10,5[/TD][/TR]</v>
      </c>
    </row>
    <row r="41" spans="2:23" x14ac:dyDescent="0.3">
      <c r="B41" s="6">
        <v>37</v>
      </c>
      <c r="C41" s="7" t="s">
        <v>70</v>
      </c>
      <c r="D41" s="4" t="s">
        <v>105</v>
      </c>
      <c r="E41" s="7">
        <v>146</v>
      </c>
      <c r="F41" s="7" t="s">
        <v>92</v>
      </c>
      <c r="G41" s="7" t="s">
        <v>85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[TR][TD]37[/TD][TD]3DC #146[/TD][TD]Celeron N3450 (Apollo Lake)[/TD][TD]Tyrann[/TD][TD][/TD][TD]v0.5.1[/TD][TD]16,69[/TD][TD]18192[/TD][TD]3293,49[/TD][TD]5,52[/TD][/TR]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[TR][TD]37[/TD][TD]3DC #146[/TD][TD]Celeron N3450 (Apollo Lake)[/TD][TD]Tyrann[/TD][TD][/TD][TD]v0.5.1[/TD][TD]35,61[/TD][TD]12920[/TD][TD]2173,78[/TD][TD]5,94[/TD][/TR]</v>
      </c>
    </row>
    <row r="42" spans="2:23" x14ac:dyDescent="0.3">
      <c r="B42" s="6">
        <v>38</v>
      </c>
      <c r="C42" s="7" t="s">
        <v>70</v>
      </c>
      <c r="D42" s="4" t="s">
        <v>105</v>
      </c>
      <c r="E42" s="7">
        <v>148</v>
      </c>
      <c r="F42" s="7" t="s">
        <v>89</v>
      </c>
      <c r="G42" s="7" t="s">
        <v>93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[TR][TD]38[/TD][TD]3DC #148[/TD][TD]R7 5800X (Vermeer)[/TD][TD]patrock84[/TD][TD][/TD][TD]v0.5.1[/TD][TD]68,06[/TD][TD]28138[/TD][TD]522,17[/TD][TD]53,89[/TD][/TR]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[TR][TD]38[/TD][TD]3DC #148[/TD][TD]R7 5800X (Vermeer)[/TD][TD]patrock84[/TD][TD][/TD][TD]v0.5.1[/TD][TD]1876,01[/TD][TD]7902[/TD][TD]67,46[/TD][TD]117,13[/TD][/TR]</v>
      </c>
    </row>
    <row r="43" spans="2:23" x14ac:dyDescent="0.3">
      <c r="B43" s="6">
        <v>39</v>
      </c>
      <c r="C43" s="7" t="s">
        <v>70</v>
      </c>
      <c r="D43" s="4" t="s">
        <v>105</v>
      </c>
      <c r="E43" s="7">
        <v>154</v>
      </c>
      <c r="F43" s="7" t="s">
        <v>94</v>
      </c>
      <c r="G43" s="7" t="s">
        <v>90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[TR][TD]39[/TD][TD]3DC #154[/TD][TD]i5 8600k (Coffee Lake)[/TD][TD]hq-hq[/TD][TD][/TD][TD]v0.5.1[/TD][TD]58,25[/TD][TD]27864[/TD][TD]616,08[/TD][TD]45,23[/TD][/TR]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[TR][TD]39[/TD][TD]3DC #154[/TD][TD]i5 8600k (Coffee Lake)[/TD][TD]hq-hq[/TD][TD][/TD][TD]v0.5.1[/TD][TD]739,31[/TD][TD]12266[/TD][TD]110,27[/TD][TD]111,24[/TD][/TR]</v>
      </c>
    </row>
    <row r="44" spans="2:23" x14ac:dyDescent="0.3">
      <c r="B44" s="6">
        <v>40</v>
      </c>
      <c r="C44" s="7" t="s">
        <v>70</v>
      </c>
      <c r="D44" s="4" t="s">
        <v>105</v>
      </c>
      <c r="E44" s="7">
        <v>154</v>
      </c>
      <c r="F44" s="7" t="s">
        <v>95</v>
      </c>
      <c r="G44" s="7" t="s">
        <v>90</v>
      </c>
      <c r="H44" s="8"/>
      <c r="I44" s="8" t="s">
        <v>97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[TR][TD]40[/TD][TD]3DC #154[/TD][TD]i5 7500 (Kaby Lake)[/TD][TD]hq-hq[/TD][TD][/TD][TD]v0.5.1[/TD][TD]54,74[/TD][TD]20650[/TD][TD]884,67[/TD][TD]23,34[/TD][/TR]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[TR][TD]40[/TD][TD]3DC #154[/TD][TD]i5 7500 (Kaby Lake)[/TD][TD]hq-hq[/TD][TD][/TD][TD]v0.5.1[/TD][TD]336,42[/TD][TD]10055[/TD][TD]295,61[/TD][TD]34,02[/TD][/TR]</v>
      </c>
    </row>
    <row r="45" spans="2:23" x14ac:dyDescent="0.3">
      <c r="B45" s="6">
        <v>41</v>
      </c>
      <c r="C45" s="7" t="s">
        <v>70</v>
      </c>
      <c r="D45" s="4" t="s">
        <v>105</v>
      </c>
      <c r="E45" s="7">
        <v>155</v>
      </c>
      <c r="F45" s="7" t="s">
        <v>100</v>
      </c>
      <c r="G45" s="7" t="s">
        <v>98</v>
      </c>
      <c r="H45" s="12" t="s">
        <v>99</v>
      </c>
      <c r="I45" s="12" t="s">
        <v>99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[TR][TD]41[/TD][TD]3DC #155[/TD][TD]i7 8700k (Coffee Lake)[/TD][TD]Bernman[/TD][TD]@5Ghz[/TD][TD]v0.5.1[/TD][TD]61,55[/TD][TD]25887[/TD][TD]627,62[/TD][TD]41,25[/TD][/TR]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[TR][TD]41[/TD][TD]3DC #155[/TD][TD]i7 8700k (Coffee Lake)[/TD][TD]Bernman[/TD][TD]@5Ghz[/TD][TD]v0.5.1[/TD][TD]925,56[/TD][TD]12017[/TD][TD]89,91[/TD][TD]133,65[/TD][/TR]</v>
      </c>
    </row>
    <row r="46" spans="2:23" x14ac:dyDescent="0.3">
      <c r="B46" s="6">
        <v>42</v>
      </c>
      <c r="C46" s="7" t="s">
        <v>70</v>
      </c>
      <c r="D46" s="4" t="s">
        <v>105</v>
      </c>
      <c r="E46" s="7">
        <v>156</v>
      </c>
      <c r="F46" s="7" t="s">
        <v>101</v>
      </c>
      <c r="G46" s="7" t="s">
        <v>83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[TR][TD]42[/TD][TD]3DC #156[/TD][TD]R7 5800H (Cezanne)[/TD][TD]Darkearth27[/TD][TD][/TD][TD]v0.5.1[/TD][TD]168,79[/TD][TD]10124[/TD][TD]585,18[/TD][TD]17,3[/TD][/TR]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[TR][TD]42[/TD][TD]3DC #156[/TD][TD]R7 5800H (Cezanne)[/TD][TD]Darkearth27[/TD][TD][/TD][TD]v0.5.1[/TD][TD]3171,28[/TD][TD]4516[/TD][TD]69,83[/TD][TD]64,67[/TD][/TR]</v>
      </c>
    </row>
    <row r="47" spans="2:23" x14ac:dyDescent="0.3">
      <c r="B47" s="6">
        <v>43</v>
      </c>
      <c r="C47" s="7" t="s">
        <v>70</v>
      </c>
      <c r="D47" s="4" t="s">
        <v>105</v>
      </c>
      <c r="E47" s="7">
        <v>160</v>
      </c>
      <c r="F47" s="7" t="s">
        <v>44</v>
      </c>
      <c r="G47" s="7" t="s">
        <v>104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[TR][TD]43[/TD][TD]3DC #160[/TD][TD]R9 5950X (Vermeer)[/TD][TD]GaryX[/TD][TD][/TD][TD]v0.5.1[/TD][TD]74,44[/TD][TD]26935[/TD][TD]498,76[/TD][TD]54[/TD][/TR]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[TR][TD]43[/TD][TD]3DC #160[/TD][TD]R9 5950X (Vermeer)[/TD][TD]GaryX[/TD][TD][/TD][TD]v0.5.1[/TD][TD]6668,05[/TD][TD]4149[/TD][TD]36,14[/TD][TD]114,8[/TD][/TR]</v>
      </c>
    </row>
    <row r="48" spans="2:23" x14ac:dyDescent="0.3">
      <c r="B48" s="6">
        <v>44</v>
      </c>
      <c r="C48" s="7" t="s">
        <v>103</v>
      </c>
      <c r="D48" s="4" t="s">
        <v>105</v>
      </c>
      <c r="E48" s="7">
        <v>165</v>
      </c>
      <c r="F48" s="7" t="s">
        <v>107</v>
      </c>
      <c r="G48" s="7" t="s">
        <v>106</v>
      </c>
      <c r="H48" s="8" t="s">
        <v>108</v>
      </c>
      <c r="I48" s="8" t="s">
        <v>109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[TR][TD]44[/TD][TD]3DC #165[/TD][TD]R5 4600H (Renoir)[/TD][TD]Groschi[/TD][TD]Win 11[/TD][TD]v0.6.0[/TD][TD]158,59[/TD][TD]8278[/TD][TD]761,74[/TD][TD]10,87[/TD][/TR]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[TR][TD]44[/TD][TD]3DC #165[/TD][TD]R5 4600H (Renoir)[/TD][TD]Groschi[/TD][TD]Win 11[/TD][TD]v0.6.0[/TD][TD]1878,68[/TD][TD]3886[/TD][TD]136,99[/TD][TD]28,36[/TD][/TR]</v>
      </c>
    </row>
    <row r="49" spans="2:23" x14ac:dyDescent="0.3">
      <c r="B49" s="6">
        <v>45</v>
      </c>
      <c r="C49" s="7" t="s">
        <v>103</v>
      </c>
      <c r="D49" s="7" t="s">
        <v>110</v>
      </c>
      <c r="E49" s="7">
        <v>4</v>
      </c>
      <c r="F49" s="7" t="s">
        <v>51</v>
      </c>
      <c r="G49" s="7" t="s">
        <v>111</v>
      </c>
      <c r="H49" s="12" t="s">
        <v>112</v>
      </c>
      <c r="I49" s="12" t="s">
        <v>112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#4|R9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#4|R9 5900X (Vermeer)|Asghan|@95W|v0.6.0|4388,11|4868|46,82|103,97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[TR][TD]45[/TD][TD]CB #4[/TD][TD]R9 5900X (Vermeer)[/TD][TD]Asghan[/TD][TD]@95W[/TD][TD]v0.6.0[/TD][TD]58,15[/TD][TD]33913[/TD][TD]507,07[/TD][TD]66,88[/TD][/TR]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[TR][TD]45[/TD][TD]CB #4[/TD][TD]R9 5900X (Vermeer)[/TD][TD]Asghan[/TD][TD]@95W[/TD][TD]v0.6.0[/TD][TD]4388,11[/TD][TD]4868[/TD][TD]46,82[/TD][TD]103,97[/TD][/TR]</v>
      </c>
    </row>
    <row r="50" spans="2:23" x14ac:dyDescent="0.3">
      <c r="B50" s="6">
        <v>46</v>
      </c>
      <c r="C50" s="7" t="s">
        <v>103</v>
      </c>
      <c r="D50" s="7" t="s">
        <v>110</v>
      </c>
      <c r="E50" s="7">
        <v>5</v>
      </c>
      <c r="F50" s="7" t="s">
        <v>115</v>
      </c>
      <c r="G50" s="7" t="s">
        <v>113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[TR][TD]46[/TD][TD]CB #5[/TD][TD]R5 5600X (Vermeer)[/TD][TD]mesohorny[/TD][TD][/TD][TD]v0.6.0[/TD][TD]90,06[/TD][TD]21193[/TD][TD]523,92[/TD][TD]40,45[/TD][/TR]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[TR][TD]46[/TD][TD]CB #5[/TD][TD]R5 5600X (Vermeer)[/TD][TD]mesohorny[/TD][TD][/TD][TD]v0.6.0[/TD][TD]1843[/TD][TD]7230[/TD][TD]75,05[/TD][TD]96,34[/TD][/TR]</v>
      </c>
    </row>
    <row r="51" spans="2:23" x14ac:dyDescent="0.3">
      <c r="B51" s="6">
        <v>47</v>
      </c>
      <c r="C51" s="7" t="s">
        <v>103</v>
      </c>
      <c r="D51" s="7" t="s">
        <v>110</v>
      </c>
      <c r="E51" s="7">
        <v>9</v>
      </c>
      <c r="F51" s="7" t="s">
        <v>46</v>
      </c>
      <c r="G51" s="7" t="s">
        <v>114</v>
      </c>
      <c r="H51" s="8" t="s">
        <v>149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[TR][TD]47[/TD][TD]CB #9[/TD][TD]R7 3700X (Matisse)[/TD][TD]Puffer0815[/TD][TD]Outlier?[/TD][TD]v0.6.0[/TD][TD]101,29[/TD][TD]15775[/TD][TD]625,84[/TD][TD]25,21[/TD][/TR]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[TR][TD]47[/TD][TD]CB #9[/TD][TD]R7 3700X (Matisse)[/TD][TD]Puffer0815[/TD][TD]Outlier?[/TD][TD]v0.6.0[/TD][TD]2569,91[/TD][TD]5444[/TD][TD]71,48[/TD][TD]76,15[/TD][/TR]</v>
      </c>
    </row>
    <row r="52" spans="2:23" x14ac:dyDescent="0.3">
      <c r="B52" s="6">
        <v>48</v>
      </c>
      <c r="C52" s="7" t="s">
        <v>103</v>
      </c>
      <c r="D52" s="7" t="s">
        <v>110</v>
      </c>
      <c r="E52" s="7">
        <v>10</v>
      </c>
      <c r="F52" s="7" t="s">
        <v>124</v>
      </c>
      <c r="G52" s="7" t="s">
        <v>116</v>
      </c>
      <c r="H52" s="8" t="s">
        <v>149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[TR][TD]48[/TD][TD]CB #10[/TD][TD]R5 3500U (Picasso)[/TD][TD]Tenferenzu[/TD][TD]Outlier?[/TD][TD]v0.6.0[/TD][TD]147,36[/TD][TD]6619[/TD][TD]1025,22[/TD][TD]6,46[/TD][/TR]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[TR][TD]48[/TD][TD]CB #10[/TD][TD]R5 3500U (Picasso)[/TD][TD]Tenferenzu[/TD][TD]Outlier?[/TD][TD]v0.6.0[/TD][TD]1538,34[/TD][TD]2529[/TD][TD]257,01[/TD][TD]9,84[/TD][/TR]</v>
      </c>
    </row>
    <row r="53" spans="2:23" x14ac:dyDescent="0.3">
      <c r="B53" s="6">
        <v>49</v>
      </c>
      <c r="C53" s="7" t="s">
        <v>103</v>
      </c>
      <c r="D53" s="7" t="s">
        <v>110</v>
      </c>
      <c r="E53" s="7">
        <v>13</v>
      </c>
      <c r="F53" s="7" t="s">
        <v>46</v>
      </c>
      <c r="G53" s="7" t="s">
        <v>117</v>
      </c>
      <c r="H53" s="12" t="s">
        <v>112</v>
      </c>
      <c r="I53" s="12" t="s">
        <v>112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[TR][TD]49[/TD][TD]CB #13[/TD][TD]R7 3700X (Matisse)[/TD][TD]Hardy72[/TD][TD]@95W[/TD][TD]v0.6.0[/TD][TD]69,31[/TD][TD]22812[/TD][TD]632,5[/TD][TD]36,07[/TD][/TR]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[TR][TD]49[/TD][TD]CB #13[/TD][TD]R7 3700X (Matisse)[/TD][TD]Hardy72[/TD][TD]@95W[/TD][TD]v0.6.0[/TD][TD]2268,8[/TD][TD]6201[/TD][TD]71,08[/TD][TD]87,23[/TD][/TR]</v>
      </c>
    </row>
    <row r="54" spans="2:23" x14ac:dyDescent="0.3">
      <c r="B54" s="6">
        <v>50</v>
      </c>
      <c r="C54" s="7" t="s">
        <v>103</v>
      </c>
      <c r="D54" s="7" t="s">
        <v>110</v>
      </c>
      <c r="E54" s="7">
        <v>14</v>
      </c>
      <c r="F54" s="7" t="s">
        <v>46</v>
      </c>
      <c r="G54" s="7" t="s">
        <v>118</v>
      </c>
      <c r="H54" s="12" t="s">
        <v>119</v>
      </c>
      <c r="I54" s="12" t="s">
        <v>119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[TR][TD]50[/TD][TD]CB #14[/TD][TD]R7 3700X (Matisse)[/TD][TD]Jon Dohnson[/TD][TD]@PBO[/TD][TD]v0.6.0[/TD][TD]82,88[/TD][TD]19421,07[/TD][TD]621,27[/TD][TD]31,26[/TD][/TR]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[TR][TD]50[/TD][TD]CB #14[/TD][TD]R7 3700X (Matisse)[/TD][TD]Jon Dohnson[/TD][TD]@PBO[/TD][TD]v0.6.0[/TD][TD]2738,85[/TD][TD]5276,69[/TD][TD]69,19[/TD][TD]76,26[/TD][/TR]</v>
      </c>
    </row>
    <row r="55" spans="2:23" x14ac:dyDescent="0.3">
      <c r="B55" s="6">
        <v>51</v>
      </c>
      <c r="C55" s="7" t="s">
        <v>103</v>
      </c>
      <c r="D55" s="7" t="s">
        <v>110</v>
      </c>
      <c r="E55" s="7">
        <v>20</v>
      </c>
      <c r="F55" s="7" t="s">
        <v>120</v>
      </c>
      <c r="G55" s="7" t="s">
        <v>121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[TR][TD]51[/TD][TD]CB #20[/TD][TD]i5 8250U (WhiskeyLake)[/TD][TD]Rabrogo[/TD][TD][/TD][TD]v0.6.0[/TD][TD]107,39[/TD][TD]10395[/TD][TD]895,74[/TD][TD]11,63[/TD][/TR]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[TR][TD]51[/TD][TD]CB #20[/TD][TD]i5 8250U (WhiskeyLake)[/TD][TD]Rabrogo[/TD][TD][/TD][TD]v0.6.0[/TD][TD]838,17[/TD][TD]5030[/TD][TD]237,2[/TD][TD]21,21[/TD][/TR]</v>
      </c>
    </row>
    <row r="56" spans="2:23" x14ac:dyDescent="0.3">
      <c r="B56" s="6">
        <v>52</v>
      </c>
      <c r="C56" s="7" t="s">
        <v>103</v>
      </c>
      <c r="D56" s="7" t="s">
        <v>110</v>
      </c>
      <c r="E56" s="7">
        <v>36</v>
      </c>
      <c r="F56" s="7" t="s">
        <v>122</v>
      </c>
      <c r="G56" s="7" t="s">
        <v>123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[TR][TD]52[/TD][TD]CB #36[/TD][TD]i7 4800MQ (Haswell)[/TD][TD]DrAgOnBaLlOnE[/TD][TD][/TD][TD]v0.6.0[/TD][TD]40,92[/TD][TD]24128,5[/TD][TD]1012,91[/TD][TD]23,82[/TD][/TR]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[TR][TD]52[/TD][TD]CB #36[/TD][TD]i7 4800MQ (Haswell)[/TD][TD]DrAgOnBaLlOnE[/TD][TD][/TD][TD]v0.6.0[/TD][TD]451,85[/TD][TD]8980,59[/TD][TD]246,44[/TD][TD]36,44[/TD][/TR]</v>
      </c>
    </row>
    <row r="57" spans="2:23" x14ac:dyDescent="0.3">
      <c r="B57" s="6">
        <v>53</v>
      </c>
      <c r="C57" s="7" t="s">
        <v>103</v>
      </c>
      <c r="D57" s="7" t="s">
        <v>110</v>
      </c>
      <c r="E57" s="7">
        <v>49</v>
      </c>
      <c r="F57" s="7" t="s">
        <v>124</v>
      </c>
      <c r="G57" s="7" t="s">
        <v>111</v>
      </c>
      <c r="H57" s="8" t="s">
        <v>172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[TR][TD]53[/TD][TD]CB #49[/TD][TD]R5 3500U (Picasso)[/TD][TD]Asghan[/TD][TD]ThinkPad E495[/TD][TD]v0.6.0[/TD][TD]91,97[/TD][TD]9072[/TD][TD]1198,55[/TD][TD]7,57[/TD][/TR]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[TR][TD]53[/TD][TD]CB #49[/TD][TD]R5 3500U (Picasso)[/TD][TD]Asghan[/TD][TD]ThinkPad E495[/TD][TD]v0.6.0[/TD][TD]935,44[/TD][TD]3335[/TD][TD]320,53[/TD][TD]10,41[/TD][/TR]</v>
      </c>
    </row>
    <row r="58" spans="2:23" x14ac:dyDescent="0.3">
      <c r="B58" s="6">
        <v>56</v>
      </c>
      <c r="C58" s="7" t="s">
        <v>103</v>
      </c>
      <c r="D58" s="7" t="s">
        <v>110</v>
      </c>
      <c r="E58" s="7">
        <v>57</v>
      </c>
      <c r="F58" s="7" t="s">
        <v>128</v>
      </c>
      <c r="G58" s="7" t="s">
        <v>125</v>
      </c>
      <c r="H58" s="8"/>
      <c r="I58" s="12" t="s">
        <v>126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[TR][TD]56[/TD][TD]CB #57[/TD][TD]i7 9750H (Coffee Lake)[/TD][TD]Blende Up[/TD][TD][/TD][TD]v0.6.0[/TD][TD]104,65[/TD][TD]13860,34[/TD][TD]689,41[/TD][TD]20,1[/TD][/TR]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[TR][TD]56[/TD][TD]CB #57[/TD][TD]i7 9750H (Coffee Lake)[/TD][TD]Blende Up[/TD][TD][/TD][TD]v0.6.0[/TD][TD]1370,41[/TD][TD]6344,53[/TD][TD]115,01[/TD][TD]55,16[/TD][/TR]</v>
      </c>
    </row>
    <row r="59" spans="2:23" x14ac:dyDescent="0.3">
      <c r="B59" s="6">
        <v>57</v>
      </c>
      <c r="C59" s="7" t="s">
        <v>103</v>
      </c>
      <c r="D59" s="7" t="s">
        <v>110</v>
      </c>
      <c r="E59" s="7">
        <v>60</v>
      </c>
      <c r="F59" s="7" t="s">
        <v>127</v>
      </c>
      <c r="G59" s="7" t="s">
        <v>125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[TR][TD]57[/TD][TD]CB #60[/TD][TD]i7 3770K (Ivy Bridge)[/TD][TD]Blende Up[/TD][TD][/TD][TD]v0.6.0[/TD][TD]35,72[/TD][TD]27072,99[/TD][TD]1034,09[/TD][TD]26,28[/TD][/TR]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[TR][TD]57[/TD][TD]CB #60[/TD][TD]i7 3770K (Ivy Bridge)[/TD][TD]Blende Up[/TD][TD][/TD][TD]v0.6.0[/TD][TD]447,21[/TD][TD]11189,89[/TD][TD]199,83[/TD][TD]56[/TD][/TR]</v>
      </c>
    </row>
    <row r="60" spans="2:23" x14ac:dyDescent="0.3">
      <c r="B60" s="6">
        <v>58</v>
      </c>
      <c r="C60" s="7" t="s">
        <v>103</v>
      </c>
      <c r="D60" s="7" t="s">
        <v>110</v>
      </c>
      <c r="E60" s="7">
        <v>60</v>
      </c>
      <c r="F60" s="7" t="s">
        <v>138</v>
      </c>
      <c r="G60" s="7" t="s">
        <v>125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[TR][TD]58[/TD][TD]CB #60[/TD][TD]i5 4300U (Haswell)[/TD][TD]Blende Up[/TD][TD][/TD][TD]v0.6.0[/TD][TD]58,95[/TD][TD]13379,46[/TD][TD]1267,9[/TD][TD]10,55[/TD][/TR]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[TR][TD]58[/TD][TD]CB #60[/TD][TD]i5 4300U (Haswell)[/TD][TD]Blende Up[/TD][TD][/TD][TD]v0.6.0[/TD][TD]184,8[/TD][TD]9015,32[/TD][TD]600,22[/TD][TD]15,02[/TD][/TR]</v>
      </c>
    </row>
    <row r="61" spans="2:23" x14ac:dyDescent="0.3">
      <c r="B61" s="6">
        <v>59</v>
      </c>
      <c r="C61" s="7" t="s">
        <v>70</v>
      </c>
      <c r="D61" s="7" t="s">
        <v>110</v>
      </c>
      <c r="E61" s="7">
        <v>39</v>
      </c>
      <c r="F61" s="7" t="s">
        <v>139</v>
      </c>
      <c r="G61" s="7" t="s">
        <v>140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[TR][TD]59[/TD][TD]CB #39[/TD][TD]R5 2600X (Pinnacle Ridge)[/TD][TD]HasseLadebalken[/TD][TD][/TD][TD]v0.5.1[/TD][TD]41,74[/TD][TD]30535[/TD][TD]784,57[/TD][TD]38,92[/TD][/TR]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[TR][TD]59[/TD][TD]CB #39[/TD][TD]R5 2600X (Pinnacle Ridge)[/TD][TD]HasseLadebalken[/TD][TD][/TD][TD]v0.5.1[/TD][TD]768,82[/TD][TD]11691[/TD][TD]111,26[/TD][TD]105,08[/TD][/TR]</v>
      </c>
    </row>
    <row r="62" spans="2:23" x14ac:dyDescent="0.3">
      <c r="B62" s="6">
        <v>60</v>
      </c>
      <c r="C62" s="7" t="s">
        <v>103</v>
      </c>
      <c r="D62" s="7" t="s">
        <v>110</v>
      </c>
      <c r="E62" s="7">
        <v>63</v>
      </c>
      <c r="F62" s="7" t="s">
        <v>143</v>
      </c>
      <c r="G62" s="7" t="s">
        <v>144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[TR][TD]60[/TD][TD]CB #63[/TD][TD]i5 3320M (Ivy Bridge)[/TD][TD]noplan724[/TD][TD][/TD][TD]v0.6.0[/TD][TD]37,38[/TD][TD]18966[/TD][TD]1410,7[/TD][TD]13,44[/TD][/TR]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[TR][TD]60[/TD][TD]CB #63[/TD][TD]i5 3320M (Ivy Bridge)[/TD][TD]noplan724[/TD][TD][/TD][TD]v0.6.0[/TD][TD]177,27[/TD][TD]10172[/TD][TD]554,56[/TD][TD]18,34[/TD][/TR]</v>
      </c>
    </row>
    <row r="63" spans="2:23" x14ac:dyDescent="0.3">
      <c r="B63" s="6">
        <v>61</v>
      </c>
      <c r="C63" s="7" t="s">
        <v>103</v>
      </c>
      <c r="D63" s="7" t="s">
        <v>110</v>
      </c>
      <c r="E63" s="7">
        <v>83</v>
      </c>
      <c r="F63" s="7" t="s">
        <v>124</v>
      </c>
      <c r="G63" s="7" t="s">
        <v>145</v>
      </c>
      <c r="H63" s="8" t="s">
        <v>149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[TR][TD]61[/TD][TD]CB #83[/TD][TD]R5 3500U (Picasso)[/TD][TD]andi_sco[/TD][TD]Outlier?[/TD][TD]v0.6.0[/TD][TD]43,45[/TD][TD]19568[/TD][TD]1239,32[/TD][TD]14,98[/TD][/TR]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[TR][TD]61[/TD][TD]CB #83[/TD][TD]R5 3500U (Picasso)[/TD][TD]andi_sco[/TD][TD]Outlier?[/TD][TD]v0.6.0[/TD][TD]458,58[/TD][TD]5880[/TD][TD]370,88[/TD][TD]15,85[/TD][/TR]</v>
      </c>
    </row>
    <row r="64" spans="2:23" x14ac:dyDescent="0.3">
      <c r="B64" s="6">
        <v>62</v>
      </c>
      <c r="C64" s="7" t="s">
        <v>103</v>
      </c>
      <c r="D64" s="7" t="s">
        <v>110</v>
      </c>
      <c r="E64" s="7">
        <v>102</v>
      </c>
      <c r="F64" s="7" t="s">
        <v>147</v>
      </c>
      <c r="G64" s="7" t="s">
        <v>146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[TR][TD]62[/TD][TD]CB #102[/TD][TD]i7 2600 (Sandy Bridge)[/TD][TD]raser0248[/TD][TD][/TD][TD]v0.6.0[/TD][TD]28,37[/TD][TD]30292[/TD][TD]1163,82[/TD][TD]26,03[/TD][/TR]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[TR][TD]62[/TD][TD]CB #102[/TD][TD]i7 2600 (Sandy Bridge)[/TD][TD]raser0248[/TD][TD][/TD][TD]v0.6.0[/TD][TD]226,44[/TD][TD]17714[/TD][TD]249,31[/TD][TD]71,05[/TD][/TR]</v>
      </c>
    </row>
    <row r="65" spans="2:23" x14ac:dyDescent="0.3">
      <c r="B65" s="6">
        <v>63</v>
      </c>
      <c r="C65" s="7" t="s">
        <v>103</v>
      </c>
      <c r="D65" s="7" t="s">
        <v>110</v>
      </c>
      <c r="E65" s="7">
        <v>102</v>
      </c>
      <c r="F65" s="7" t="s">
        <v>148</v>
      </c>
      <c r="G65" s="7" t="s">
        <v>146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[TR][TD]63[/TD][TD]CB #102[/TD][TD]i3 6157U (Skylake)[/TD][TD]raser0248[/TD][TD][/TD][TD]v0.6.0[/TD][TD]112,03[/TD][TD]6987[/TD][TD]1277,45[/TD][TD]5,47[/TD][/TR]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[TR][TD]63[/TD][TD]CB #102[/TD][TD]i3 6157U (Skylake)[/TD][TD]raser0248[/TD][TD][/TD][TD]v0.6.0[/TD][TD]388,05[/TD][TD]4965[/TD][TD]519,01[/TD][TD]9,57[/TD][/TR]</v>
      </c>
    </row>
    <row r="66" spans="2:23" x14ac:dyDescent="0.3">
      <c r="B66" s="6">
        <v>64</v>
      </c>
      <c r="C66" s="7" t="s">
        <v>103</v>
      </c>
      <c r="D66" s="7" t="s">
        <v>110</v>
      </c>
      <c r="E66" s="7">
        <v>112</v>
      </c>
      <c r="F66" s="7" t="s">
        <v>46</v>
      </c>
      <c r="G66" s="7" t="s">
        <v>150</v>
      </c>
      <c r="H66" s="8" t="s">
        <v>151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[TR][TD]64[/TD][TD]CB #112[/TD][TD]R7 3700X (Matisse)[/TD][TD]Fabiano[/TD][TD]PBO off?[/TD][TD]v0.6.0[/TD][TD]54,07[/TD][TD]29484,61[/TD][TD]627,24[/TD][TD]47,01[/TD][/TR]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[TR][TD]64[/TD][TD]CB #112[/TD][TD]R7 3700X (Matisse)[/TD][TD]Fabiano[/TD][TD]PBO off?[/TD][TD]v0.6.0[/TD][TD]1920,89[/TD][TD]7361,79[/TD][TD]70,72[/TD][TD]104,1[/TD][/TR]</v>
      </c>
    </row>
    <row r="67" spans="2:23" x14ac:dyDescent="0.3">
      <c r="B67" s="6">
        <v>65</v>
      </c>
      <c r="C67" s="7" t="s">
        <v>103</v>
      </c>
      <c r="D67" s="4" t="s">
        <v>105</v>
      </c>
      <c r="E67" s="7">
        <v>190</v>
      </c>
      <c r="F67" s="4" t="s">
        <v>48</v>
      </c>
      <c r="G67" s="7" t="s">
        <v>16</v>
      </c>
      <c r="H67" s="8" t="s">
        <v>22</v>
      </c>
      <c r="I67" s="12" t="s">
        <v>60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[TR][TD]65[/TD][TD]3DC #190[/TD][TD]R9 5900HS (Cezanne)[/TD][TD]Monkey[/TD][TD]Win: Energy Saving[/TD][TD]v0.6.0[/TD][TD]256[/TD][TD]5293[/TD][TD]737,97[/TD][TD]7,17[/TD][/TR]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[TR][TD]65[/TD][TD]3DC #190[/TD][TD]R9 5900HS (Cezanne)[/TD][TD]Monkey[/TD][TD]Win: Energy Saving[/TD][TD]v0.6.0[/TD][TD]4673,21[/TD][TD]2530[/TD][TD]84,58[/TD][TD]29,91[/TD][/TR]</v>
      </c>
    </row>
    <row r="68" spans="2:23" x14ac:dyDescent="0.3">
      <c r="B68" s="6">
        <v>66</v>
      </c>
      <c r="C68" s="7" t="s">
        <v>142</v>
      </c>
      <c r="D68" s="4" t="s">
        <v>105</v>
      </c>
      <c r="E68" s="7">
        <v>204</v>
      </c>
      <c r="F68" s="7" t="s">
        <v>89</v>
      </c>
      <c r="G68" s="7" t="s">
        <v>93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[TR][TD]66[/TD][TD]3DC #204[/TD][TD]R7 5800X (Vermeer)[/TD][TD]patrock84[/TD][TD][/TD][TD]v0.7.0[/TD][TD]77,22[/TD][TD]24558[/TD][TD]527,33[/TD][TD]46,57[/TD][/TR]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[TR][TD]66[/TD][TD]3DC #204[/TD][TD]R7 5800X (Vermeer)[/TD][TD]patrock84[/TD][TD][/TD][TD]v0.7.0[/TD][TD]2341,54[/TD][TD]6777[/TD][TD]63,01[/TD][TD]107,56[/TD][/TR]</v>
      </c>
    </row>
    <row r="69" spans="2:23" x14ac:dyDescent="0.3">
      <c r="B69" s="6">
        <v>67</v>
      </c>
      <c r="C69" s="7" t="s">
        <v>142</v>
      </c>
      <c r="D69" s="7" t="s">
        <v>110</v>
      </c>
      <c r="E69" s="7">
        <v>132</v>
      </c>
      <c r="F69" s="7" t="s">
        <v>124</v>
      </c>
      <c r="G69" s="7" t="s">
        <v>116</v>
      </c>
      <c r="H69" s="8" t="s">
        <v>166</v>
      </c>
      <c r="I69" s="8" t="s">
        <v>173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[TR][TD]67[/TD][TD]CB #132[/TD][TD]R5 3500U (Picasso)[/TD][TD]Tenferenzu[/TD][TD]ThinkPad E495 default[/TD][TD]v0.7.0[/TD][TD]180,54[/TD][TD]5863[/TD][TD]944,68[/TD][TD]6,21[/TD][/TR]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[TR][TD]67[/TD][TD]CB #132[/TD][TD]R5 3500U (Picasso)[/TD][TD]Tenferenzu[/TD][TD]ThinkPad E495 default[/TD][TD]v0.7.0[/TD][TD]1709,41[/TD][TD]2399[/TD][TD]243,84[/TD][TD]9,84[/TD][/TR]</v>
      </c>
    </row>
    <row r="70" spans="2:23" x14ac:dyDescent="0.3">
      <c r="B70" s="6">
        <v>68</v>
      </c>
      <c r="C70" s="7" t="s">
        <v>103</v>
      </c>
      <c r="D70" s="7" t="s">
        <v>110</v>
      </c>
      <c r="E70" s="7">
        <v>118</v>
      </c>
      <c r="F70" s="7" t="s">
        <v>170</v>
      </c>
      <c r="G70" s="7" t="s">
        <v>167</v>
      </c>
      <c r="H70" s="8" t="s">
        <v>169</v>
      </c>
      <c r="I70" s="8" t="s">
        <v>168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[TR][TD]68[/TD][TD]CB #118[/TD][TD]i9 11980HK (TigerLake-8C)[/TD][TD]JeanLegi[/TD][TD]or 11900H (Eng. Sample)[/TD][TD]v0.6.0[/TD][TD]147,48[/TD][TD]12519[/TD][TD]541,62[/TD][TD]23,11[/TD][/TR]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[TR][TD]68[/TD][TD]CB #118[/TD][TD]i9 11980HK (TigerLake-8C)[/TD][TD]JeanLegi[/TD][TD]or 11900H (Eng. Sample)[/TD][TD]v0.6.0[/TD][TD]2564,76[/TD][TD]3825[/TD][TD]101,94[/TD][TD]37,52[/TD][/TR]</v>
      </c>
    </row>
    <row r="71" spans="2:23" x14ac:dyDescent="0.3">
      <c r="B71" s="6">
        <v>69</v>
      </c>
      <c r="C71" s="7" t="s">
        <v>142</v>
      </c>
      <c r="D71" s="7" t="s">
        <v>110</v>
      </c>
      <c r="E71" s="7">
        <v>137</v>
      </c>
      <c r="F71" s="7" t="s">
        <v>124</v>
      </c>
      <c r="G71" s="7" t="s">
        <v>145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[TR][TD]69[/TD][TD]CB #137[/TD][TD]R5 3500U (Picasso)[/TD][TD]andi_sco[/TD][TD][/TD][TD]v0.7.0[/TD][TD]35,34[/TD][TD]20603[/TD][TD]1373,38[/TD][TD]15[/TD][/TR]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[TR][TD]69[/TD][TD]CB #137[/TD][TD]R5 3500U (Picasso)[/TD][TD]andi_sco[/TD][TD][/TD][TD]v0.7.0[/TD][TD]443,88[/TD][TD]6048[/TD][TD]372,52[/TD][TD]16,23[/TD][/TR]</v>
      </c>
    </row>
    <row r="72" spans="2:23" x14ac:dyDescent="0.3">
      <c r="B72" s="6">
        <v>70</v>
      </c>
      <c r="C72" s="7" t="s">
        <v>142</v>
      </c>
      <c r="D72" s="7" t="s">
        <v>110</v>
      </c>
      <c r="E72" s="7">
        <v>140</v>
      </c>
      <c r="F72" s="7" t="s">
        <v>124</v>
      </c>
      <c r="G72" s="7" t="s">
        <v>111</v>
      </c>
      <c r="H72" s="8" t="s">
        <v>171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[TR][TD]70[/TD][TD]CB #140[/TD][TD]R5 3500U (Picasso)[/TD][TD]Asghan[/TD][TD]ThinkPad E495 cool and quiet[/TD][TD]v0.7.0[/TD][TD]144,37[/TD][TD]6717[/TD][TD]1031,19[/TD][TD]6,51[/TD][/TR]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[TR][TD]70[/TD][TD]CB #140[/TD][TD]R5 3500U (Picasso)[/TD][TD]Asghan[/TD][TD]ThinkPad E495 cool and quiet[/TD][TD]v0.7.0[/TD][TD]1517,62[/TD][TD]2129[/TD][TD]309,46[/TD][TD]6,88[/TD][/TR]</v>
      </c>
    </row>
    <row r="73" spans="2:23" x14ac:dyDescent="0.3">
      <c r="B73" s="6">
        <v>71</v>
      </c>
      <c r="C73" s="7" t="s">
        <v>142</v>
      </c>
      <c r="D73" s="7" t="s">
        <v>110</v>
      </c>
      <c r="E73" s="7">
        <v>143</v>
      </c>
      <c r="F73" s="7" t="s">
        <v>128</v>
      </c>
      <c r="G73" s="7" t="s">
        <v>125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f>27143.22/5</f>
        <v>5428.6440000000002</v>
      </c>
      <c r="Q73" s="16">
        <v>120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Up||v0.7.0|1535|5428,644|120|45,24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[TR][TD]71[/TD][TD]CB #143[/TD][TD]i7 9750H (Coffee Lake)[/TD][TD]Blende Up[/TD][TD][/TD][TD]v0.7.0[/TD][TD]111,07[/TD][TD]13062,5[/TD][TD]689,24[/TD][TD]18,95[/TD][/TR]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[TR][TD]71[/TD][TD]CB #143[/TD][TD]i7 9750H (Coffee Lake)[/TD][TD]Blende Up[/TD][TD][/TD][TD]v0.7.0[/TD][TD]1535[/TD][TD]5428,644[/TD][TD]120[/TD][TD]45,24[/TD][/TR]</v>
      </c>
    </row>
    <row r="74" spans="2:23" x14ac:dyDescent="0.3">
      <c r="B74" s="6">
        <v>72</v>
      </c>
      <c r="C74" s="7" t="s">
        <v>142</v>
      </c>
      <c r="D74" s="7" t="s">
        <v>110</v>
      </c>
      <c r="E74" s="7">
        <v>149</v>
      </c>
      <c r="F74" s="7" t="s">
        <v>174</v>
      </c>
      <c r="G74" s="7" t="s">
        <v>175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[TR][TD]72[/TD][TD]CB #149[/TD][TD]R7 2700X (Pinnacle Ridge)[/TD][TD]Tanzmusikus[/TD][TD][/TD][TD]v0.7.0[/TD][TD]50,22[/TD][TD]25952[/TD][TD]767,28[/TD][TD]33,82[/TD][/TR]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[TR][TD]72[/TD][TD]CB #149[/TD][TD]R7 2700X (Pinnacle Ridge)[/TD][TD]Tanzmusikus[/TD][TD][/TD][TD]v0.7.0[/TD][TD]1502,87[/TD][TD]7620[/TD][TD]87,32[/TD][TD]87,26[/TD][/TR]</v>
      </c>
    </row>
    <row r="75" spans="2:23" x14ac:dyDescent="0.3">
      <c r="B75" s="6">
        <v>73</v>
      </c>
      <c r="C75" s="7" t="s">
        <v>142</v>
      </c>
      <c r="D75" s="7" t="s">
        <v>110</v>
      </c>
      <c r="E75" s="7">
        <v>152</v>
      </c>
      <c r="F75" s="7" t="s">
        <v>124</v>
      </c>
      <c r="G75" s="7" t="s">
        <v>175</v>
      </c>
      <c r="H75" s="8" t="s">
        <v>176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[TR][TD]73[/TD][TD]CB #152[/TD][TD]R5 3500U (Picasso)[/TD][TD]Tanzmusikus[/TD][TD]Win = Balanced[/TD][TD]v0.7.0[/TD][TD]78,09[/TD][TD]13745[/TD][TD]931,73[/TD][TD]14,75[/TD][/TR]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[TR][TD]73[/TD][TD]CB #152[/TD][TD]R5 3500U (Picasso)[/TD][TD]Tanzmusikus[/TD][TD]Win = Balanced[/TD][TD]v0.7.0[/TD][TD]590,89[/TD][TD]5238[/TD][TD]323,11[/TD][TD]16,21[/TD][/TR]</v>
      </c>
    </row>
    <row r="76" spans="2:23" x14ac:dyDescent="0.3">
      <c r="B76" s="6">
        <v>74</v>
      </c>
      <c r="C76" s="7" t="s">
        <v>142</v>
      </c>
      <c r="D76" s="4" t="s">
        <v>105</v>
      </c>
      <c r="E76" s="7">
        <v>205</v>
      </c>
      <c r="F76" s="7" t="s">
        <v>79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[TR][TD]74[/TD][TD]3DC #205[/TD][TD]R5 4500U (Renoir)[/TD][TD]Poekel[/TD][TD][/TD][TD]v0.7.0[/TD][TD]190[/TD][TD]7302,14[/TD][TD]720,78[/TD][TD]10,13[/TD][/TR]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[TR][TD]74[/TD][TD]3DC #205[/TD][TD]R5 4500U (Renoir)[/TD][TD]Poekel[/TD][TD][/TD][TD]v0.7.0[/TD][TD]2061,89[/TD][TD]2723,7275[/TD][TD]178,0625[/TD][TD]15,3[/TD][/TR]</v>
      </c>
    </row>
    <row r="77" spans="2:23" x14ac:dyDescent="0.3">
      <c r="B77" s="6">
        <v>75</v>
      </c>
      <c r="C77" s="7" t="s">
        <v>142</v>
      </c>
      <c r="D77" s="7" t="s">
        <v>105</v>
      </c>
      <c r="E77" s="7">
        <v>212</v>
      </c>
      <c r="F77" s="7" t="s">
        <v>181</v>
      </c>
      <c r="G77" s="7" t="s">
        <v>182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[TR][TD]75[/TD][TD]3DC #212[/TD][TD]R5 2500U (Raven Ridge)[/TD][TD]Tiberius[/TD][TD][/TD][TD]v0.7.0[/TD][TD]126,49[/TD][TD]7799[/TD][TD]1013,61[/TD][TD]7,69[/TD][/TR]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[TR][TD]75[/TD][TD]3DC #212[/TD][TD]R5 2500U (Raven Ridge)[/TD][TD]Tiberius[/TD][TD][/TD][TD]v0.7.0[/TD][TD]1216,69[/TD][TD]2588[/TD][TD]317,62[/TD][TD]8,15[/TD][/TR]</v>
      </c>
    </row>
    <row r="78" spans="2:23" x14ac:dyDescent="0.3">
      <c r="B78" s="6">
        <v>76</v>
      </c>
      <c r="C78" s="7" t="s">
        <v>142</v>
      </c>
      <c r="D78" s="7" t="s">
        <v>110</v>
      </c>
      <c r="E78" s="7">
        <v>173</v>
      </c>
      <c r="F78" s="7" t="s">
        <v>115</v>
      </c>
      <c r="G78" s="7" t="s">
        <v>183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[TR][TD]76[/TD][TD]CB #173[/TD][TD]R5 5600X (Vermeer)[/TD][TD]Freiheraus[/TD][TD][/TD][TD]v0.7.0[/TD][TD]94,92[/TD][TD]20057,62[/TD][TD]525,22[/TD][TD]38,19[/TD][/TR]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[TR][TD]76[/TD][TD]CB #173[/TD][TD]R5 5600X (Vermeer)[/TD][TD]Freiheraus[/TD][TD][/TD][TD]v0.7.0[/TD][TD]2098,99[/TD][TD]5870,35125[/TD][TD]81,1575[/TD][TD]72,33[/TD][/TR]</v>
      </c>
    </row>
    <row r="79" spans="2:23" x14ac:dyDescent="0.3">
      <c r="B79" s="6">
        <v>77</v>
      </c>
      <c r="C79" s="7" t="s">
        <v>142</v>
      </c>
      <c r="D79" s="7" t="s">
        <v>105</v>
      </c>
      <c r="E79" s="7">
        <v>234</v>
      </c>
      <c r="F79" s="7" t="s">
        <v>101</v>
      </c>
      <c r="G79" s="7" t="s">
        <v>188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[TR][TD]77[/TD][TD]3DC #234[/TD][TD]R7 5800H (Cezanne)[/TD][TD]Fondness[/TD][TD][/TD][TD]v0.7.0[/TD][TD]210,66[/TD][TD]8085[/TD][TD]587,18[/TD][TD]13,77[/TD][/TR]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[TR][TD]77[/TD][TD]3DC #234[/TD][TD]R7 5800H (Cezanne)[/TD][TD]Fondness[/TD][TD][/TD][TD]v0.7.0[/TD][TD]3492,77[/TD][TD]3775[/TD][TD]75,84[/TD][TD]49,77[/TD][/TR]</v>
      </c>
    </row>
    <row r="80" spans="2:23" x14ac:dyDescent="0.3">
      <c r="B80" s="6">
        <v>78</v>
      </c>
      <c r="C80" s="7" t="s">
        <v>142</v>
      </c>
      <c r="D80" s="7" t="s">
        <v>105</v>
      </c>
      <c r="E80" s="7">
        <v>241</v>
      </c>
      <c r="F80" s="7" t="s">
        <v>115</v>
      </c>
      <c r="G80" s="7" t="s">
        <v>189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6042</v>
      </c>
      <c r="Q80" s="16">
        <v>82.7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(Vermeer)|Scoty||v0.7.0|2001,77|6042|82,7|73,08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[TR][TD]78[/TD][TD]3DC #241[/TD][TD]R5 5600X (Vermeer)[/TD][TD]Scoty[/TD][TD][/TD][TD]v0.7.0[/TD][TD]78,38[/TD][TD]23969,25[/TD][TD]532,31[/TD][TD]45,03[/TD][/TR]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[TR][TD]78[/TD][TD]3DC #241[/TD][TD]R5 5600X (Vermeer)[/TD][TD]Scoty[/TD][TD][/TD][TD]v0.7.0[/TD][TD]2001,77[/TD][TD]6042[/TD][TD]82,7[/TD][TD]73,08[/TD][/TR]</v>
      </c>
    </row>
    <row r="81" spans="2:23" x14ac:dyDescent="0.3">
      <c r="B81" s="6">
        <v>79</v>
      </c>
      <c r="C81" s="7" t="s">
        <v>190</v>
      </c>
      <c r="D81" s="7" t="s">
        <v>105</v>
      </c>
      <c r="E81" s="7">
        <v>242</v>
      </c>
      <c r="F81" s="7" t="s">
        <v>191</v>
      </c>
      <c r="G81" s="7" t="s">
        <v>192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f>7406.61/2</f>
        <v>3703.3049999999998</v>
      </c>
      <c r="Q81" s="16">
        <f>1054/2</f>
        <v>527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(JasperLake)|Tralalak||v0.7.2|512,39|3703,305|527|7,03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[TR][TD]79[/TD][TD]3DC #242[/TD][TD]P Silver N6000 (JasperLake)[/TD][TD]Tralalak[/TD][TD][/TD][TD]v0.7.2[/TD][TD]95,02[/TD][TD]8577,2[/TD][TD]1227[/TD][TD]6,99[/TD][/TR]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[TR][TD]79[/TD][TD]3DC #242[/TD][TD]P Silver N6000 (JasperLake)[/TD][TD]Tralalak[/TD][TD][/TD][TD]v0.7.2[/TD][TD]512,39[/TD][TD]3703,305[/TD][TD]527[/TD][TD]7,03[/TD][/TR]</v>
      </c>
    </row>
    <row r="82" spans="2:23" x14ac:dyDescent="0.3">
      <c r="B82" s="6">
        <v>80</v>
      </c>
      <c r="C82" s="7" t="s">
        <v>190</v>
      </c>
      <c r="D82" s="7" t="s">
        <v>105</v>
      </c>
      <c r="E82" s="7">
        <v>244</v>
      </c>
      <c r="F82" s="4" t="s">
        <v>194</v>
      </c>
      <c r="G82" s="25" t="s">
        <v>193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[TR][TD]80[/TD][TD]3DC #244[/TD][TD]Celeron N5100 (JasperLake)[/TD][TD]y33H@[/TD][TD][/TD][TD]v0.7.2[/TD][TD]65,85[/TD][TD]9505[/TD][TD]1597,64[/TD][TD]5,95[/TD][/TR]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[TR][TD]80[/TD][TD]3DC #244[/TD][TD]Celeron N5100 (JasperLake)[/TD][TD]y33H@[/TD][TD][/TD][TD]v0.7.2[/TD][TD]287,18[/TD][TD]4550[/TD][TD]765,23[/TD][TD]5,95[/TD][/TR]</v>
      </c>
    </row>
    <row r="83" spans="2:23" x14ac:dyDescent="0.3">
      <c r="B83" s="6">
        <v>81</v>
      </c>
      <c r="C83" s="7" t="s">
        <v>142</v>
      </c>
      <c r="D83" s="7" t="s">
        <v>110</v>
      </c>
      <c r="E83" s="7">
        <v>178</v>
      </c>
      <c r="F83" s="7" t="s">
        <v>195</v>
      </c>
      <c r="G83" s="7" t="s">
        <v>196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f>16300.78/4</f>
        <v>4075.1950000000002</v>
      </c>
      <c r="Q83" s="16">
        <f>648.51/4</f>
        <v>162.1275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Maiki||v0.7.0|1513,55|4075,195|162,1275|25,14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[TR][TD]81[/TD][TD]CB #178[/TD][TD]R3 4300G (Renoir)[/TD][TD]Lord Maiki[/TD][TD][/TD][TD]v0.7.0[/TD][TD]188,44[/TD][TD]6349,88[/TD][TD]835,72[/TD][TD]7,6[/TD][/TR]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[TR][TD]81[/TD][TD]CB #178[/TD][TD]R3 4300G (Renoir)[/TD][TD]Lord Maiki[/TD][TD][/TD][TD]v0.7.0[/TD][TD]1513,55[/TD][TD]4075,195[/TD][TD]162,1275[/TD][TD]25,14[/TD][/TR]</v>
      </c>
    </row>
    <row r="84" spans="2:23" x14ac:dyDescent="0.3">
      <c r="B84" s="6">
        <v>82</v>
      </c>
      <c r="C84" s="7" t="s">
        <v>142</v>
      </c>
      <c r="D84" s="7" t="s">
        <v>110</v>
      </c>
      <c r="E84" s="7">
        <v>181</v>
      </c>
      <c r="F84" s="7" t="s">
        <v>57</v>
      </c>
      <c r="G84" s="7" t="s">
        <v>197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[TR][TD]82[/TD][TD]CB #181[/TD][TD]i7 1165G7 (TigerLake)[/TD][TD]mkl1[/TD][TD][/TD][TD]v0.7.0[/TD][TD]155,84[/TD][TD]11590[/TD][TD]553,67[/TD][TD]20,93[/TD][/TR]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[TR][TD]82[/TD][TD]CB #181[/TD][TD]i7 1165G7 (TigerLake)[/TD][TD]mkl1[/TD][TD][/TD][TD]v0.7.0[/TD][TD]1136,33[/TD][TD]5208[/TD][TD]168,99[/TD][TD]30,82[/TD][/TR]</v>
      </c>
    </row>
    <row r="85" spans="2:23" x14ac:dyDescent="0.3">
      <c r="B85" s="6">
        <v>83</v>
      </c>
      <c r="C85" s="7" t="s">
        <v>190</v>
      </c>
      <c r="D85" s="7" t="s">
        <v>110</v>
      </c>
      <c r="E85" s="7">
        <v>184</v>
      </c>
      <c r="F85" s="7" t="s">
        <v>203</v>
      </c>
      <c r="G85" s="7" t="s">
        <v>183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[TR][TD]83[/TD][TD]CB #184[/TD][TD]i5 11500 (Rocket Lake)[/TD][TD]Freiheraus[/TD][TD][/TD][TD]v0.7.2[/TD][TD]83,47[/TD][TD]20987[/TD][TD]570,83[/TD][TD]36,77[/TD][/TR]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[TR][TD]83[/TD][TD]CB #184[/TD][TD]i5 11500 (Rocket Lake)[/TD][TD]Freiheraus[/TD][TD][/TD][TD]v0.7.2[/TD][TD]1480,21[/TD][TD]6750[/TD][TD]100,09[/TD][TD]67,44[/TD][/TR]</v>
      </c>
    </row>
    <row r="86" spans="2:23" x14ac:dyDescent="0.3">
      <c r="B86" s="6">
        <v>84</v>
      </c>
      <c r="C86" s="7" t="s">
        <v>190</v>
      </c>
      <c r="D86" s="7" t="s">
        <v>105</v>
      </c>
      <c r="E86" s="7">
        <v>257</v>
      </c>
      <c r="F86" s="7" t="s">
        <v>206</v>
      </c>
      <c r="G86" s="7" t="s">
        <v>207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f>642.82/10</f>
        <v>64.282000000000011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Lake)|Triskaine||v0.7.2|1887,59|8241,433|64,282|128,21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[TR][TD]84[/TD][TD]3DC #257[/TD][TD]i7 11700K (Rocket Lake)[/TD][TD]Triskaine[/TD][TD][/TD][TD]v0.7.2[/TD][TD]83,97[/TD][TD]23458,63[/TD][TD]507,64[/TD][TD]46,21[/TD][/TR]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[TR][TD]84[/TD][TD]3DC #257[/TD][TD]i7 11700K (Rocket Lake)[/TD][TD]Triskaine[/TD][TD][/TD][TD]v0.7.2[/TD][TD]1887,59[/TD][TD]8241,433[/TD][TD]64,282[/TD][TD]128,21[/TD][/TR]</v>
      </c>
    </row>
    <row r="87" spans="2:23" x14ac:dyDescent="0.3">
      <c r="B87" s="6">
        <v>85</v>
      </c>
      <c r="C87" s="7" t="s">
        <v>190</v>
      </c>
      <c r="D87" s="7" t="s">
        <v>110</v>
      </c>
      <c r="E87" s="7">
        <v>186</v>
      </c>
      <c r="F87" s="7" t="s">
        <v>208</v>
      </c>
      <c r="G87" s="7" t="s">
        <v>209</v>
      </c>
      <c r="H87" s="12" t="s">
        <v>211</v>
      </c>
      <c r="I87" s="12" t="s">
        <v>210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f>63850/8</f>
        <v>7981.25</v>
      </c>
      <c r="Q87" s="16">
        <f>674.74/8</f>
        <v>84.342500000000001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offset|v0.7.2|1485,51|7981,25|84,3425|94,63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[TR][TD]85[/TD][TD]CB #186[/TD][TD]i5 11400F (Rocket Lake)[/TD][TD]zymotic[/TD][TD]-95mV offset[/TD][TD]v0.7.2[/TD][TD]106,64[/TD][TD]16480,22[/TD][TD]568,99[/TD][TD]28,96[/TD][/TR]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[TR][TD]85[/TD][TD]CB #186[/TD][TD]i5 11400F (Rocket Lake)[/TD][TD]zymotic[/TD][TD]-95mV offset[/TD][TD]v0.7.2[/TD][TD]1485,51[/TD][TD]7981,25[/TD][TD]84,3425[/TD][TD]94,63[/TD][/TR]</v>
      </c>
    </row>
    <row r="88" spans="2:23" x14ac:dyDescent="0.3">
      <c r="B88" s="6">
        <v>86</v>
      </c>
      <c r="C88" s="7" t="s">
        <v>190</v>
      </c>
      <c r="D88" s="7" t="s">
        <v>105</v>
      </c>
      <c r="E88" s="7">
        <v>261</v>
      </c>
      <c r="F88" s="7" t="s">
        <v>115</v>
      </c>
      <c r="G88" s="7" t="s">
        <v>215</v>
      </c>
      <c r="H88" s="8"/>
      <c r="I88" s="8"/>
      <c r="J88" s="8" t="s">
        <v>40</v>
      </c>
      <c r="K88" s="16">
        <v>75.87</v>
      </c>
      <c r="L88" s="23">
        <v>24717.13</v>
      </c>
      <c r="M88" s="16">
        <v>533.22</v>
      </c>
      <c r="N88" s="16">
        <v>46.35</v>
      </c>
      <c r="O88" s="24">
        <v>1924.72</v>
      </c>
      <c r="P88" s="23">
        <v>6166.54</v>
      </c>
      <c r="Q88" s="16">
        <v>84.25</v>
      </c>
      <c r="R88" s="16">
        <v>73.19</v>
      </c>
      <c r="S8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86|3DC #261|R5 5600X (Vermeer)|Holgi||v0.7.2|75,87|24717,13|533,22|46,35</v>
      </c>
      <c r="U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86|3DC #261|R5 5600X (Vermeer)|Holgi||v0.7.2|1924,72|6166,54|84,25|73,19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[TR][TD]86[/TD][TD]3DC #261[/TD][TD]R5 5600X (Vermeer)[/TD][TD]Holgi[/TD][TD][/TD][TD]v0.7.2[/TD][TD]75,87[/TD][TD]24717,13[/TD][TD]533,22[/TD][TD]46,35[/TD][/TR]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[TR][TD]86[/TD][TD]3DC #261[/TD][TD]R5 5600X (Vermeer)[/TD][TD]Holgi[/TD][TD][/TD][TD]v0.7.2[/TD][TD]1924,72[/TD][TD]6166,54[/TD][TD]84,25[/TD][TD]73,19[/TD][/TR]</v>
      </c>
    </row>
    <row r="89" spans="2:23" x14ac:dyDescent="0.3">
      <c r="B89" s="6">
        <v>87</v>
      </c>
      <c r="C89" s="7" t="s">
        <v>190</v>
      </c>
      <c r="D89" s="7" t="s">
        <v>105</v>
      </c>
      <c r="E89" s="7">
        <v>279</v>
      </c>
      <c r="F89" s="7" t="s">
        <v>216</v>
      </c>
      <c r="G89" s="7" t="s">
        <v>24</v>
      </c>
      <c r="H89" s="8"/>
      <c r="I89" s="8"/>
      <c r="J89" s="8"/>
      <c r="K89" s="16">
        <v>26.63</v>
      </c>
      <c r="L89" s="23">
        <v>48597</v>
      </c>
      <c r="M89" s="16">
        <v>772.61</v>
      </c>
      <c r="N89" s="16">
        <v>62.9</v>
      </c>
      <c r="O89" s="24">
        <v>771.77</v>
      </c>
      <c r="P89" s="23">
        <v>14692.8</v>
      </c>
      <c r="Q89" s="16">
        <v>88.2</v>
      </c>
      <c r="R89" s="16">
        <v>166.6</v>
      </c>
      <c r="S8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87|3DC #279|TR 1900X (Whitehaven)|BlackArchon||v0.7.2|26,63|48597|772,61|62,9</v>
      </c>
      <c r="U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87|3DC #279|TR 1900X (Whitehaven)|BlackArchon||v0.7.2|771,77|14692,8|88,2|166,6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[TR][TD]87[/TD][TD]3DC #279[/TD][TD]TR 1900X (Whitehaven)[/TD][TD]BlackArchon[/TD][TD][/TD][TD]v0.7.2[/TD][TD]26,63[/TD][TD]48597[/TD][TD]772,61[/TD][TD]62,9[/TD][/TR]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[TR][TD]87[/TD][TD]3DC #279[/TD][TD]TR 1900X (Whitehaven)[/TD][TD]BlackArchon[/TD][TD][/TD][TD]v0.7.2[/TD][TD]771,77[/TD][TD]14692,8[/TD][TD]88,2[/TD][TD]166,6[/TD][/TR]</v>
      </c>
    </row>
    <row r="90" spans="2:23" x14ac:dyDescent="0.3">
      <c r="B90" s="6">
        <v>88</v>
      </c>
      <c r="C90" s="7" t="s">
        <v>190</v>
      </c>
      <c r="D90" s="7" t="s">
        <v>110</v>
      </c>
      <c r="E90" s="7">
        <v>214</v>
      </c>
      <c r="F90" s="4" t="s">
        <v>51</v>
      </c>
      <c r="G90" s="7" t="s">
        <v>217</v>
      </c>
      <c r="H90" s="8"/>
      <c r="I90" s="8"/>
      <c r="J90" s="8" t="s">
        <v>40</v>
      </c>
      <c r="K90" s="16">
        <v>89.89</v>
      </c>
      <c r="L90" s="23">
        <v>23660.84</v>
      </c>
      <c r="M90" s="16">
        <v>470.17</v>
      </c>
      <c r="N90" s="16">
        <v>50.32</v>
      </c>
      <c r="O90" s="24">
        <v>5170.32</v>
      </c>
      <c r="P90" s="23">
        <f>77506.9/16</f>
        <v>4844.1812499999996</v>
      </c>
      <c r="Q90" s="16">
        <f>638.83/16</f>
        <v>39.926875000000003</v>
      </c>
      <c r="R90" s="16">
        <v>121.33</v>
      </c>
      <c r="S9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88|CB #214|R9 5900X (Vermeer)|Verangry||v0.7.2|89,89|23660,84|470,17|50,32</v>
      </c>
      <c r="U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88|CB #214|R9 5900X (Vermeer)|Verangry||v0.7.2|5170,32|4844,18125|39,926875|121,33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[TR][TD]88[/TD][TD]CB #214[/TD][TD]R9 5900X (Vermeer)[/TD][TD]Verangry[/TD][TD][/TD][TD]v0.7.2[/TD][TD]89,89[/TD][TD]23660,84[/TD][TD]470,17[/TD][TD]50,32[/TD][/TR]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[TR][TD]88[/TD][TD]CB #214[/TD][TD]R9 5900X (Vermeer)[/TD][TD]Verangry[/TD][TD][/TD][TD]v0.7.2[/TD][TD]5170,32[/TD][TD]4844,18125[/TD][TD]39,926875[/TD][TD]121,33[/TD][/TR]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129</v>
      </c>
      <c r="C4" s="3">
        <v>16.690000000000001</v>
      </c>
    </row>
    <row r="5" spans="2:3" ht="27" customHeight="1" x14ac:dyDescent="0.3">
      <c r="B5" s="13" t="s">
        <v>75</v>
      </c>
      <c r="C5" s="3">
        <v>17.45</v>
      </c>
    </row>
    <row r="6" spans="2:3" ht="27" customHeight="1" x14ac:dyDescent="0.3">
      <c r="B6" s="13" t="s">
        <v>130</v>
      </c>
      <c r="C6" s="3">
        <v>26.38</v>
      </c>
    </row>
    <row r="7" spans="2:3" ht="27" customHeight="1" x14ac:dyDescent="0.3">
      <c r="B7" s="13" t="s">
        <v>218</v>
      </c>
      <c r="C7" s="3">
        <v>26.63</v>
      </c>
    </row>
    <row r="8" spans="2:3" ht="27" customHeight="1" x14ac:dyDescent="0.3">
      <c r="B8" s="13" t="s">
        <v>152</v>
      </c>
      <c r="C8" s="3">
        <v>28.37</v>
      </c>
    </row>
    <row r="9" spans="2:3" ht="27" customHeight="1" x14ac:dyDescent="0.3">
      <c r="B9" s="13" t="s">
        <v>63</v>
      </c>
      <c r="C9" s="3">
        <v>31.1</v>
      </c>
    </row>
    <row r="10" spans="2:3" ht="27" customHeight="1" x14ac:dyDescent="0.3">
      <c r="B10" s="13" t="s">
        <v>153</v>
      </c>
      <c r="C10" s="3">
        <v>35.72</v>
      </c>
    </row>
    <row r="11" spans="2:3" ht="27" customHeight="1" x14ac:dyDescent="0.3">
      <c r="B11" s="13" t="s">
        <v>154</v>
      </c>
      <c r="C11" s="3">
        <v>37.380000000000003</v>
      </c>
    </row>
    <row r="12" spans="2:3" ht="27" customHeight="1" x14ac:dyDescent="0.3">
      <c r="B12" s="13" t="s">
        <v>155</v>
      </c>
      <c r="C12" s="3">
        <v>40.92</v>
      </c>
    </row>
    <row r="13" spans="2:3" ht="27" customHeight="1" x14ac:dyDescent="0.3">
      <c r="B13" s="13" t="s">
        <v>141</v>
      </c>
      <c r="C13" s="3">
        <v>41.74</v>
      </c>
    </row>
    <row r="14" spans="2:3" ht="27" customHeight="1" x14ac:dyDescent="0.3">
      <c r="B14" s="13" t="s">
        <v>64</v>
      </c>
      <c r="C14" s="3">
        <v>45.76</v>
      </c>
    </row>
    <row r="15" spans="2:3" ht="27" customHeight="1" x14ac:dyDescent="0.3">
      <c r="B15" s="13" t="s">
        <v>177</v>
      </c>
      <c r="C15" s="3">
        <v>50.22</v>
      </c>
    </row>
    <row r="16" spans="2:3" ht="27" customHeight="1" x14ac:dyDescent="0.3">
      <c r="B16" s="13" t="s">
        <v>131</v>
      </c>
      <c r="C16" s="3">
        <v>54.74</v>
      </c>
    </row>
    <row r="17" spans="2:3" ht="27" customHeight="1" x14ac:dyDescent="0.3">
      <c r="B17" s="13" t="s">
        <v>132</v>
      </c>
      <c r="C17" s="3">
        <v>55.06</v>
      </c>
    </row>
    <row r="18" spans="2:3" ht="27" customHeight="1" x14ac:dyDescent="0.3">
      <c r="B18" s="13" t="s">
        <v>133</v>
      </c>
      <c r="C18" s="3">
        <v>58.25</v>
      </c>
    </row>
    <row r="19" spans="2:3" ht="27" customHeight="1" x14ac:dyDescent="0.3">
      <c r="B19" s="13" t="s">
        <v>156</v>
      </c>
      <c r="C19" s="3">
        <v>58.95</v>
      </c>
    </row>
    <row r="20" spans="2:3" ht="27" customHeight="1" x14ac:dyDescent="0.3">
      <c r="B20" s="13" t="s">
        <v>134</v>
      </c>
      <c r="C20" s="3">
        <v>61.55</v>
      </c>
    </row>
    <row r="21" spans="2:3" ht="27" customHeight="1" x14ac:dyDescent="0.3">
      <c r="B21" s="13" t="s">
        <v>198</v>
      </c>
      <c r="C21" s="3">
        <v>65.849999999999994</v>
      </c>
    </row>
    <row r="22" spans="2:3" ht="27" customHeight="1" x14ac:dyDescent="0.3">
      <c r="B22" s="13" t="s">
        <v>135</v>
      </c>
      <c r="C22" s="3">
        <v>74.44</v>
      </c>
    </row>
    <row r="23" spans="2:3" ht="27" customHeight="1" x14ac:dyDescent="0.3">
      <c r="B23" s="13" t="s">
        <v>136</v>
      </c>
      <c r="C23" s="3">
        <v>75.569999999999993</v>
      </c>
    </row>
    <row r="24" spans="2:3" ht="27" customHeight="1" x14ac:dyDescent="0.3">
      <c r="B24" s="13" t="s">
        <v>178</v>
      </c>
      <c r="C24" s="3">
        <v>77.22</v>
      </c>
    </row>
    <row r="25" spans="2:3" ht="27" customHeight="1" x14ac:dyDescent="0.3">
      <c r="B25" s="13" t="s">
        <v>179</v>
      </c>
      <c r="C25" s="3">
        <v>78.09</v>
      </c>
    </row>
    <row r="26" spans="2:3" ht="27" customHeight="1" x14ac:dyDescent="0.3">
      <c r="B26" s="13" t="s">
        <v>204</v>
      </c>
      <c r="C26" s="3">
        <v>83.47</v>
      </c>
    </row>
    <row r="27" spans="2:3" ht="27" customHeight="1" x14ac:dyDescent="0.3">
      <c r="B27" s="13" t="s">
        <v>137</v>
      </c>
      <c r="C27" s="3">
        <v>83.49</v>
      </c>
    </row>
    <row r="28" spans="2:3" ht="27" customHeight="1" x14ac:dyDescent="0.3">
      <c r="B28" s="13" t="s">
        <v>212</v>
      </c>
      <c r="C28" s="3">
        <v>83.97</v>
      </c>
    </row>
    <row r="29" spans="2:3" ht="27" customHeight="1" x14ac:dyDescent="0.3">
      <c r="B29" s="13" t="s">
        <v>65</v>
      </c>
      <c r="C29" s="3">
        <v>88.24</v>
      </c>
    </row>
    <row r="30" spans="2:3" ht="27" customHeight="1" x14ac:dyDescent="0.3">
      <c r="B30" s="13" t="s">
        <v>219</v>
      </c>
      <c r="C30" s="3">
        <v>89.89</v>
      </c>
    </row>
    <row r="31" spans="2:3" ht="27" customHeight="1" x14ac:dyDescent="0.3">
      <c r="B31" s="13" t="s">
        <v>184</v>
      </c>
      <c r="C31" s="3">
        <v>94.92</v>
      </c>
    </row>
    <row r="32" spans="2:3" ht="27" customHeight="1" x14ac:dyDescent="0.3">
      <c r="B32" s="13" t="s">
        <v>199</v>
      </c>
      <c r="C32" s="3">
        <v>95.02</v>
      </c>
    </row>
    <row r="33" spans="2:3" ht="27" customHeight="1" x14ac:dyDescent="0.3">
      <c r="B33" s="13" t="s">
        <v>157</v>
      </c>
      <c r="C33" s="3">
        <v>101.29</v>
      </c>
    </row>
    <row r="34" spans="2:3" ht="27" customHeight="1" x14ac:dyDescent="0.3">
      <c r="B34" s="13" t="s">
        <v>213</v>
      </c>
      <c r="C34" s="3">
        <v>106.64</v>
      </c>
    </row>
    <row r="35" spans="2:3" ht="27" customHeight="1" x14ac:dyDescent="0.3">
      <c r="B35" s="13" t="s">
        <v>158</v>
      </c>
      <c r="C35" s="3">
        <v>107.39</v>
      </c>
    </row>
    <row r="36" spans="2:3" ht="27" customHeight="1" x14ac:dyDescent="0.3">
      <c r="B36" s="13" t="s">
        <v>205</v>
      </c>
      <c r="C36" s="3">
        <v>111.07</v>
      </c>
    </row>
    <row r="37" spans="2:3" ht="27" customHeight="1" x14ac:dyDescent="0.3">
      <c r="B37" s="13" t="s">
        <v>159</v>
      </c>
      <c r="C37" s="3">
        <v>112.03</v>
      </c>
    </row>
    <row r="38" spans="2:3" ht="27" customHeight="1" x14ac:dyDescent="0.3">
      <c r="B38" s="13" t="s">
        <v>185</v>
      </c>
      <c r="C38" s="3">
        <v>126.49</v>
      </c>
    </row>
    <row r="39" spans="2:3" ht="27" customHeight="1" x14ac:dyDescent="0.3">
      <c r="B39" s="13" t="s">
        <v>66</v>
      </c>
      <c r="C39" s="3">
        <v>127.76</v>
      </c>
    </row>
    <row r="40" spans="2:3" ht="27" customHeight="1" x14ac:dyDescent="0.3">
      <c r="B40" s="13" t="s">
        <v>67</v>
      </c>
      <c r="C40" s="3">
        <v>137.88</v>
      </c>
    </row>
    <row r="41" spans="2:3" ht="27" customHeight="1" x14ac:dyDescent="0.3">
      <c r="B41" s="13" t="s">
        <v>160</v>
      </c>
      <c r="C41" s="3">
        <v>143.16999999999999</v>
      </c>
    </row>
    <row r="42" spans="2:3" ht="27" customHeight="1" x14ac:dyDescent="0.3">
      <c r="B42" s="13" t="s">
        <v>68</v>
      </c>
      <c r="C42" s="3">
        <v>146.74</v>
      </c>
    </row>
    <row r="43" spans="2:3" ht="27" customHeight="1" x14ac:dyDescent="0.3">
      <c r="B43" s="13" t="s">
        <v>180</v>
      </c>
      <c r="C43" s="3">
        <v>147.47999999999999</v>
      </c>
    </row>
    <row r="44" spans="2:3" ht="27" customHeight="1" x14ac:dyDescent="0.3">
      <c r="B44" s="13" t="s">
        <v>69</v>
      </c>
      <c r="C44" s="3">
        <v>153.88</v>
      </c>
    </row>
    <row r="45" spans="2:3" ht="27" customHeight="1" x14ac:dyDescent="0.3">
      <c r="B45" s="13" t="s">
        <v>200</v>
      </c>
      <c r="C45" s="3">
        <v>155.84</v>
      </c>
    </row>
    <row r="46" spans="2:3" ht="27" customHeight="1" x14ac:dyDescent="0.3">
      <c r="B46" s="13" t="s">
        <v>161</v>
      </c>
      <c r="C46" s="3">
        <v>158.59</v>
      </c>
    </row>
    <row r="47" spans="2:3" ht="27" customHeight="1" x14ac:dyDescent="0.3">
      <c r="B47" s="13" t="s">
        <v>201</v>
      </c>
      <c r="C47" s="3">
        <v>188.44</v>
      </c>
    </row>
    <row r="48" spans="2:3" ht="27" customHeight="1" x14ac:dyDescent="0.3">
      <c r="B48" s="13" t="s">
        <v>186</v>
      </c>
      <c r="C48" s="3">
        <v>190</v>
      </c>
    </row>
    <row r="49" spans="2:3" ht="27" customHeight="1" x14ac:dyDescent="0.3">
      <c r="B49" s="13" t="s">
        <v>202</v>
      </c>
      <c r="C49" s="3">
        <v>210.66</v>
      </c>
    </row>
    <row r="50" spans="2:3" ht="27" customHeight="1" x14ac:dyDescent="0.3">
      <c r="B50" s="13" t="s">
        <v>88</v>
      </c>
      <c r="C50" s="3">
        <v>216.08</v>
      </c>
    </row>
    <row r="51" spans="2:3" ht="27" customHeight="1" x14ac:dyDescent="0.3">
      <c r="B51" s="13" t="s">
        <v>9</v>
      </c>
      <c r="C51" s="3">
        <v>4318.51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75</v>
      </c>
      <c r="C4" s="1">
        <v>55373</v>
      </c>
    </row>
    <row r="5" spans="2:3" ht="27" customHeight="1" x14ac:dyDescent="0.3">
      <c r="B5" s="13" t="s">
        <v>218</v>
      </c>
      <c r="C5" s="1">
        <v>48597</v>
      </c>
    </row>
    <row r="6" spans="2:3" ht="27" customHeight="1" x14ac:dyDescent="0.3">
      <c r="B6" s="13" t="s">
        <v>130</v>
      </c>
      <c r="C6" s="1">
        <v>38525</v>
      </c>
    </row>
    <row r="7" spans="2:3" ht="27" customHeight="1" x14ac:dyDescent="0.3">
      <c r="B7" s="13" t="s">
        <v>63</v>
      </c>
      <c r="C7" s="1">
        <v>32204</v>
      </c>
    </row>
    <row r="8" spans="2:3" ht="27" customHeight="1" x14ac:dyDescent="0.3">
      <c r="B8" s="13" t="s">
        <v>64</v>
      </c>
      <c r="C8" s="1">
        <v>32112</v>
      </c>
    </row>
    <row r="9" spans="2:3" ht="27" customHeight="1" x14ac:dyDescent="0.3">
      <c r="B9" s="13" t="s">
        <v>141</v>
      </c>
      <c r="C9" s="1">
        <v>30535</v>
      </c>
    </row>
    <row r="10" spans="2:3" ht="27" customHeight="1" x14ac:dyDescent="0.3">
      <c r="B10" s="13" t="s">
        <v>152</v>
      </c>
      <c r="C10" s="1">
        <v>30292</v>
      </c>
    </row>
    <row r="11" spans="2:3" ht="27" customHeight="1" x14ac:dyDescent="0.3">
      <c r="B11" s="13" t="s">
        <v>133</v>
      </c>
      <c r="C11" s="1">
        <v>27864</v>
      </c>
    </row>
    <row r="12" spans="2:3" ht="27" customHeight="1" x14ac:dyDescent="0.3">
      <c r="B12" s="13" t="s">
        <v>153</v>
      </c>
      <c r="C12" s="1">
        <v>27072.99</v>
      </c>
    </row>
    <row r="13" spans="2:3" ht="27" customHeight="1" x14ac:dyDescent="0.3">
      <c r="B13" s="13" t="s">
        <v>135</v>
      </c>
      <c r="C13" s="1">
        <v>26935</v>
      </c>
    </row>
    <row r="14" spans="2:3" ht="27" customHeight="1" x14ac:dyDescent="0.3">
      <c r="B14" s="13" t="s">
        <v>177</v>
      </c>
      <c r="C14" s="1">
        <v>25952</v>
      </c>
    </row>
    <row r="15" spans="2:3" ht="27" customHeight="1" x14ac:dyDescent="0.3">
      <c r="B15" s="13" t="s">
        <v>134</v>
      </c>
      <c r="C15" s="1">
        <v>25887</v>
      </c>
    </row>
    <row r="16" spans="2:3" ht="27" customHeight="1" x14ac:dyDescent="0.3">
      <c r="B16" s="13" t="s">
        <v>136</v>
      </c>
      <c r="C16" s="1">
        <v>25543</v>
      </c>
    </row>
    <row r="17" spans="2:3" ht="27" customHeight="1" x14ac:dyDescent="0.3">
      <c r="B17" s="13" t="s">
        <v>178</v>
      </c>
      <c r="C17" s="1">
        <v>24558</v>
      </c>
    </row>
    <row r="18" spans="2:3" ht="27" customHeight="1" x14ac:dyDescent="0.3">
      <c r="B18" s="13" t="s">
        <v>155</v>
      </c>
      <c r="C18" s="1">
        <v>24128.5</v>
      </c>
    </row>
    <row r="19" spans="2:3" ht="27" customHeight="1" x14ac:dyDescent="0.3">
      <c r="B19" s="13" t="s">
        <v>219</v>
      </c>
      <c r="C19" s="1">
        <v>23660.84</v>
      </c>
    </row>
    <row r="20" spans="2:3" ht="27" customHeight="1" x14ac:dyDescent="0.3">
      <c r="B20" s="13" t="s">
        <v>212</v>
      </c>
      <c r="C20" s="1">
        <v>23458.63</v>
      </c>
    </row>
    <row r="21" spans="2:3" ht="27" customHeight="1" x14ac:dyDescent="0.3">
      <c r="B21" s="13" t="s">
        <v>204</v>
      </c>
      <c r="C21" s="1">
        <v>20987</v>
      </c>
    </row>
    <row r="22" spans="2:3" ht="27" customHeight="1" x14ac:dyDescent="0.3">
      <c r="B22" s="13" t="s">
        <v>131</v>
      </c>
      <c r="C22" s="1">
        <v>20650</v>
      </c>
    </row>
    <row r="23" spans="2:3" ht="27" customHeight="1" x14ac:dyDescent="0.3">
      <c r="B23" s="13" t="s">
        <v>132</v>
      </c>
      <c r="C23" s="1">
        <v>20078</v>
      </c>
    </row>
    <row r="24" spans="2:3" ht="27" customHeight="1" x14ac:dyDescent="0.3">
      <c r="B24" s="13" t="s">
        <v>184</v>
      </c>
      <c r="C24" s="1">
        <v>20057.62</v>
      </c>
    </row>
    <row r="25" spans="2:3" ht="27" customHeight="1" x14ac:dyDescent="0.3">
      <c r="B25" s="13" t="s">
        <v>154</v>
      </c>
      <c r="C25" s="1">
        <v>18966</v>
      </c>
    </row>
    <row r="26" spans="2:3" ht="27" customHeight="1" x14ac:dyDescent="0.3">
      <c r="B26" s="13" t="s">
        <v>129</v>
      </c>
      <c r="C26" s="1">
        <v>18192</v>
      </c>
    </row>
    <row r="27" spans="2:3" ht="27" customHeight="1" x14ac:dyDescent="0.3">
      <c r="B27" s="13" t="s">
        <v>213</v>
      </c>
      <c r="C27" s="1">
        <v>16480.22</v>
      </c>
    </row>
    <row r="28" spans="2:3" ht="27" customHeight="1" x14ac:dyDescent="0.3">
      <c r="B28" s="13" t="s">
        <v>157</v>
      </c>
      <c r="C28" s="1">
        <v>15775</v>
      </c>
    </row>
    <row r="29" spans="2:3" ht="27" customHeight="1" x14ac:dyDescent="0.3">
      <c r="B29" s="13" t="s">
        <v>179</v>
      </c>
      <c r="C29" s="1">
        <v>13745</v>
      </c>
    </row>
    <row r="30" spans="2:3" ht="27" customHeight="1" x14ac:dyDescent="0.3">
      <c r="B30" s="13" t="s">
        <v>156</v>
      </c>
      <c r="C30" s="1">
        <v>13379.46</v>
      </c>
    </row>
    <row r="31" spans="2:3" ht="27" customHeight="1" x14ac:dyDescent="0.3">
      <c r="B31" s="13" t="s">
        <v>205</v>
      </c>
      <c r="C31" s="1">
        <v>13062.5</v>
      </c>
    </row>
    <row r="32" spans="2:3" ht="27" customHeight="1" x14ac:dyDescent="0.3">
      <c r="B32" s="13" t="s">
        <v>180</v>
      </c>
      <c r="C32" s="1">
        <v>12519</v>
      </c>
    </row>
    <row r="33" spans="2:3" ht="27" customHeight="1" x14ac:dyDescent="0.3">
      <c r="B33" s="13" t="s">
        <v>65</v>
      </c>
      <c r="C33" s="1">
        <v>11657</v>
      </c>
    </row>
    <row r="34" spans="2:3" ht="27" customHeight="1" x14ac:dyDescent="0.3">
      <c r="B34" s="13" t="s">
        <v>200</v>
      </c>
      <c r="C34" s="1">
        <v>11590</v>
      </c>
    </row>
    <row r="35" spans="2:3" ht="27" customHeight="1" x14ac:dyDescent="0.3">
      <c r="B35" s="13" t="s">
        <v>137</v>
      </c>
      <c r="C35" s="1">
        <v>11096</v>
      </c>
    </row>
    <row r="36" spans="2:3" ht="27" customHeight="1" x14ac:dyDescent="0.3">
      <c r="B36" s="13" t="s">
        <v>68</v>
      </c>
      <c r="C36" s="1">
        <v>10450</v>
      </c>
    </row>
    <row r="37" spans="2:3" ht="27" customHeight="1" x14ac:dyDescent="0.3">
      <c r="B37" s="13" t="s">
        <v>160</v>
      </c>
      <c r="C37" s="1">
        <v>10432</v>
      </c>
    </row>
    <row r="38" spans="2:3" ht="27" customHeight="1" x14ac:dyDescent="0.3">
      <c r="B38" s="13" t="s">
        <v>67</v>
      </c>
      <c r="C38" s="1">
        <v>10396</v>
      </c>
    </row>
    <row r="39" spans="2:3" ht="27" customHeight="1" x14ac:dyDescent="0.3">
      <c r="B39" s="13" t="s">
        <v>158</v>
      </c>
      <c r="C39" s="1">
        <v>10395</v>
      </c>
    </row>
    <row r="40" spans="2:3" ht="27" customHeight="1" x14ac:dyDescent="0.3">
      <c r="B40" s="13" t="s">
        <v>69</v>
      </c>
      <c r="C40" s="1">
        <v>10352</v>
      </c>
    </row>
    <row r="41" spans="2:3" ht="27" customHeight="1" x14ac:dyDescent="0.3">
      <c r="B41" s="13" t="s">
        <v>66</v>
      </c>
      <c r="C41" s="1">
        <v>9839</v>
      </c>
    </row>
    <row r="42" spans="2:3" ht="27" customHeight="1" x14ac:dyDescent="0.3">
      <c r="B42" s="13" t="s">
        <v>198</v>
      </c>
      <c r="C42" s="1">
        <v>9505</v>
      </c>
    </row>
    <row r="43" spans="2:3" ht="27" customHeight="1" x14ac:dyDescent="0.3">
      <c r="B43" s="13" t="s">
        <v>199</v>
      </c>
      <c r="C43" s="1">
        <v>8577.2000000000007</v>
      </c>
    </row>
    <row r="44" spans="2:3" ht="27" customHeight="1" x14ac:dyDescent="0.3">
      <c r="B44" s="13" t="s">
        <v>161</v>
      </c>
      <c r="C44" s="1">
        <v>8278</v>
      </c>
    </row>
    <row r="45" spans="2:3" ht="27" customHeight="1" x14ac:dyDescent="0.3">
      <c r="B45" s="13" t="s">
        <v>202</v>
      </c>
      <c r="C45" s="1">
        <v>8085</v>
      </c>
    </row>
    <row r="46" spans="2:3" ht="27" customHeight="1" x14ac:dyDescent="0.3">
      <c r="B46" s="13" t="s">
        <v>185</v>
      </c>
      <c r="C46" s="1">
        <v>7799</v>
      </c>
    </row>
    <row r="47" spans="2:3" ht="27" customHeight="1" x14ac:dyDescent="0.3">
      <c r="B47" s="13" t="s">
        <v>88</v>
      </c>
      <c r="C47" s="1">
        <v>7445</v>
      </c>
    </row>
    <row r="48" spans="2:3" ht="27" customHeight="1" x14ac:dyDescent="0.3">
      <c r="B48" s="13" t="s">
        <v>186</v>
      </c>
      <c r="C48" s="1">
        <v>7302.14</v>
      </c>
    </row>
    <row r="49" spans="2:3" ht="27" customHeight="1" x14ac:dyDescent="0.3">
      <c r="B49" s="13" t="s">
        <v>159</v>
      </c>
      <c r="C49" s="1">
        <v>6987</v>
      </c>
    </row>
    <row r="50" spans="2:3" ht="27" customHeight="1" x14ac:dyDescent="0.3">
      <c r="B50" s="13" t="s">
        <v>201</v>
      </c>
      <c r="C50" s="1">
        <v>6349.88</v>
      </c>
    </row>
    <row r="51" spans="2:3" ht="27" customHeight="1" x14ac:dyDescent="0.3">
      <c r="B51" s="13" t="s">
        <v>9</v>
      </c>
      <c r="C51" s="1">
        <v>893124.97999999986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129</v>
      </c>
      <c r="C4" s="3">
        <v>35.61</v>
      </c>
    </row>
    <row r="5" spans="2:3" ht="27" customHeight="1" x14ac:dyDescent="0.3">
      <c r="B5" s="13" t="s">
        <v>154</v>
      </c>
      <c r="C5" s="3">
        <v>177.27</v>
      </c>
    </row>
    <row r="6" spans="2:3" ht="27" customHeight="1" x14ac:dyDescent="0.3">
      <c r="B6" s="13" t="s">
        <v>156</v>
      </c>
      <c r="C6" s="3">
        <v>184.8</v>
      </c>
    </row>
    <row r="7" spans="2:3" ht="27" customHeight="1" x14ac:dyDescent="0.3">
      <c r="B7" s="13" t="s">
        <v>152</v>
      </c>
      <c r="C7" s="3">
        <v>226.44</v>
      </c>
    </row>
    <row r="8" spans="2:3" ht="27" customHeight="1" x14ac:dyDescent="0.3">
      <c r="B8" s="13" t="s">
        <v>75</v>
      </c>
      <c r="C8" s="3">
        <v>237.59</v>
      </c>
    </row>
    <row r="9" spans="2:3" ht="27" customHeight="1" x14ac:dyDescent="0.3">
      <c r="B9" s="13" t="s">
        <v>63</v>
      </c>
      <c r="C9" s="3">
        <v>262.60000000000002</v>
      </c>
    </row>
    <row r="10" spans="2:3" ht="27" customHeight="1" x14ac:dyDescent="0.3">
      <c r="B10" s="13" t="s">
        <v>130</v>
      </c>
      <c r="C10" s="3">
        <v>269.61</v>
      </c>
    </row>
    <row r="11" spans="2:3" ht="27" customHeight="1" x14ac:dyDescent="0.3">
      <c r="B11" s="13" t="s">
        <v>198</v>
      </c>
      <c r="C11" s="3">
        <v>287.18</v>
      </c>
    </row>
    <row r="12" spans="2:3" ht="27" customHeight="1" x14ac:dyDescent="0.3">
      <c r="B12" s="13" t="s">
        <v>131</v>
      </c>
      <c r="C12" s="3">
        <v>336.42</v>
      </c>
    </row>
    <row r="13" spans="2:3" ht="27" customHeight="1" x14ac:dyDescent="0.3">
      <c r="B13" s="13" t="s">
        <v>137</v>
      </c>
      <c r="C13" s="3">
        <v>384.59</v>
      </c>
    </row>
    <row r="14" spans="2:3" ht="27" customHeight="1" x14ac:dyDescent="0.3">
      <c r="B14" s="13" t="s">
        <v>159</v>
      </c>
      <c r="C14" s="3">
        <v>388.05</v>
      </c>
    </row>
    <row r="15" spans="2:3" ht="27" customHeight="1" x14ac:dyDescent="0.3">
      <c r="B15" s="13" t="s">
        <v>153</v>
      </c>
      <c r="C15" s="3">
        <v>447.21</v>
      </c>
    </row>
    <row r="16" spans="2:3" ht="27" customHeight="1" x14ac:dyDescent="0.3">
      <c r="B16" s="13" t="s">
        <v>155</v>
      </c>
      <c r="C16" s="3">
        <v>451.85</v>
      </c>
    </row>
    <row r="17" spans="2:3" ht="27" customHeight="1" x14ac:dyDescent="0.3">
      <c r="B17" s="13" t="s">
        <v>199</v>
      </c>
      <c r="C17" s="3">
        <v>512.39</v>
      </c>
    </row>
    <row r="18" spans="2:3" ht="27" customHeight="1" x14ac:dyDescent="0.3">
      <c r="B18" s="13" t="s">
        <v>132</v>
      </c>
      <c r="C18" s="3">
        <v>560.07000000000005</v>
      </c>
    </row>
    <row r="19" spans="2:3" ht="27" customHeight="1" x14ac:dyDescent="0.3">
      <c r="B19" s="13" t="s">
        <v>179</v>
      </c>
      <c r="C19" s="3">
        <v>590.89</v>
      </c>
    </row>
    <row r="20" spans="2:3" ht="27" customHeight="1" x14ac:dyDescent="0.3">
      <c r="B20" s="13" t="s">
        <v>65</v>
      </c>
      <c r="C20" s="3">
        <v>656.66</v>
      </c>
    </row>
    <row r="21" spans="2:3" ht="27" customHeight="1" x14ac:dyDescent="0.3">
      <c r="B21" s="13" t="s">
        <v>133</v>
      </c>
      <c r="C21" s="3">
        <v>739.31</v>
      </c>
    </row>
    <row r="22" spans="2:3" ht="27" customHeight="1" x14ac:dyDescent="0.3">
      <c r="B22" s="13" t="s">
        <v>141</v>
      </c>
      <c r="C22" s="3">
        <v>768.82</v>
      </c>
    </row>
    <row r="23" spans="2:3" ht="27" customHeight="1" x14ac:dyDescent="0.3">
      <c r="B23" s="13" t="s">
        <v>218</v>
      </c>
      <c r="C23" s="3">
        <v>771.77</v>
      </c>
    </row>
    <row r="24" spans="2:3" ht="27" customHeight="1" x14ac:dyDescent="0.3">
      <c r="B24" s="13" t="s">
        <v>158</v>
      </c>
      <c r="C24" s="3">
        <v>838.17</v>
      </c>
    </row>
    <row r="25" spans="2:3" ht="27" customHeight="1" x14ac:dyDescent="0.3">
      <c r="B25" s="13" t="s">
        <v>66</v>
      </c>
      <c r="C25" s="3">
        <v>885.22</v>
      </c>
    </row>
    <row r="26" spans="2:3" ht="27" customHeight="1" x14ac:dyDescent="0.3">
      <c r="B26" s="13" t="s">
        <v>134</v>
      </c>
      <c r="C26" s="3">
        <v>925.56</v>
      </c>
    </row>
    <row r="27" spans="2:3" ht="27" customHeight="1" x14ac:dyDescent="0.3">
      <c r="B27" s="13" t="s">
        <v>200</v>
      </c>
      <c r="C27" s="3">
        <v>1136.33</v>
      </c>
    </row>
    <row r="28" spans="2:3" ht="27" customHeight="1" x14ac:dyDescent="0.3">
      <c r="B28" s="13" t="s">
        <v>185</v>
      </c>
      <c r="C28" s="3">
        <v>1216.69</v>
      </c>
    </row>
    <row r="29" spans="2:3" ht="27" customHeight="1" x14ac:dyDescent="0.3">
      <c r="B29" s="13" t="s">
        <v>64</v>
      </c>
      <c r="C29" s="3">
        <v>1386.39</v>
      </c>
    </row>
    <row r="30" spans="2:3" ht="27" customHeight="1" x14ac:dyDescent="0.3">
      <c r="B30" s="13" t="s">
        <v>204</v>
      </c>
      <c r="C30" s="3">
        <v>1480.21</v>
      </c>
    </row>
    <row r="31" spans="2:3" ht="27" customHeight="1" x14ac:dyDescent="0.3">
      <c r="B31" s="13" t="s">
        <v>213</v>
      </c>
      <c r="C31" s="3">
        <v>1485.51</v>
      </c>
    </row>
    <row r="32" spans="2:3" ht="27" customHeight="1" x14ac:dyDescent="0.3">
      <c r="B32" s="13" t="s">
        <v>177</v>
      </c>
      <c r="C32" s="3">
        <v>1502.87</v>
      </c>
    </row>
    <row r="33" spans="2:3" ht="27" customHeight="1" x14ac:dyDescent="0.3">
      <c r="B33" s="13" t="s">
        <v>201</v>
      </c>
      <c r="C33" s="3">
        <v>1513.55</v>
      </c>
    </row>
    <row r="34" spans="2:3" ht="27" customHeight="1" x14ac:dyDescent="0.3">
      <c r="B34" s="13" t="s">
        <v>205</v>
      </c>
      <c r="C34" s="3">
        <v>1535</v>
      </c>
    </row>
    <row r="35" spans="2:3" ht="27" customHeight="1" x14ac:dyDescent="0.3">
      <c r="B35" s="13" t="s">
        <v>68</v>
      </c>
      <c r="C35" s="3">
        <v>1818.77</v>
      </c>
    </row>
    <row r="36" spans="2:3" ht="27" customHeight="1" x14ac:dyDescent="0.3">
      <c r="B36" s="13" t="s">
        <v>161</v>
      </c>
      <c r="C36" s="3">
        <v>1878.68</v>
      </c>
    </row>
    <row r="37" spans="2:3" ht="27" customHeight="1" x14ac:dyDescent="0.3">
      <c r="B37" s="13" t="s">
        <v>212</v>
      </c>
      <c r="C37" s="3">
        <v>1887.59</v>
      </c>
    </row>
    <row r="38" spans="2:3" ht="27" customHeight="1" x14ac:dyDescent="0.3">
      <c r="B38" s="13" t="s">
        <v>186</v>
      </c>
      <c r="C38" s="3">
        <v>2061.89</v>
      </c>
    </row>
    <row r="39" spans="2:3" ht="27" customHeight="1" x14ac:dyDescent="0.3">
      <c r="B39" s="13" t="s">
        <v>184</v>
      </c>
      <c r="C39" s="3">
        <v>2098.9899999999998</v>
      </c>
    </row>
    <row r="40" spans="2:3" ht="27" customHeight="1" x14ac:dyDescent="0.3">
      <c r="B40" s="13" t="s">
        <v>178</v>
      </c>
      <c r="C40" s="3">
        <v>2341.54</v>
      </c>
    </row>
    <row r="41" spans="2:3" ht="27" customHeight="1" x14ac:dyDescent="0.3">
      <c r="B41" s="13" t="s">
        <v>180</v>
      </c>
      <c r="C41" s="3">
        <v>2564.7600000000002</v>
      </c>
    </row>
    <row r="42" spans="2:3" ht="27" customHeight="1" x14ac:dyDescent="0.3">
      <c r="B42" s="13" t="s">
        <v>157</v>
      </c>
      <c r="C42" s="3">
        <v>2569.91</v>
      </c>
    </row>
    <row r="43" spans="2:3" ht="27" customHeight="1" x14ac:dyDescent="0.3">
      <c r="B43" s="13" t="s">
        <v>69</v>
      </c>
      <c r="C43" s="3">
        <v>2637.56</v>
      </c>
    </row>
    <row r="44" spans="2:3" ht="27" customHeight="1" x14ac:dyDescent="0.3">
      <c r="B44" s="13" t="s">
        <v>160</v>
      </c>
      <c r="C44" s="3">
        <v>2656.06</v>
      </c>
    </row>
    <row r="45" spans="2:3" ht="27" customHeight="1" x14ac:dyDescent="0.3">
      <c r="B45" s="13" t="s">
        <v>202</v>
      </c>
      <c r="C45" s="3">
        <v>3492.77</v>
      </c>
    </row>
    <row r="46" spans="2:3" ht="27" customHeight="1" x14ac:dyDescent="0.3">
      <c r="B46" s="13" t="s">
        <v>67</v>
      </c>
      <c r="C46" s="3">
        <v>3599.63</v>
      </c>
    </row>
    <row r="47" spans="2:3" ht="27" customHeight="1" x14ac:dyDescent="0.3">
      <c r="B47" s="13" t="s">
        <v>88</v>
      </c>
      <c r="C47" s="3">
        <v>3936.18</v>
      </c>
    </row>
    <row r="48" spans="2:3" ht="27" customHeight="1" x14ac:dyDescent="0.3">
      <c r="B48" s="13" t="s">
        <v>136</v>
      </c>
      <c r="C48" s="3">
        <v>4461.2299999999996</v>
      </c>
    </row>
    <row r="49" spans="2:3" ht="27" customHeight="1" x14ac:dyDescent="0.3">
      <c r="B49" s="13" t="s">
        <v>219</v>
      </c>
      <c r="C49" s="3">
        <v>5170.32</v>
      </c>
    </row>
    <row r="50" spans="2:3" ht="27" customHeight="1" x14ac:dyDescent="0.3">
      <c r="B50" s="13" t="s">
        <v>135</v>
      </c>
      <c r="C50" s="3">
        <v>6668.05</v>
      </c>
    </row>
    <row r="51" spans="2:3" ht="27" customHeight="1" x14ac:dyDescent="0.3">
      <c r="B51" s="13" t="s">
        <v>9</v>
      </c>
      <c r="C51" s="3">
        <v>72038.559999999998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205</v>
      </c>
      <c r="C4" s="1">
        <v>27143.22</v>
      </c>
    </row>
    <row r="5" spans="2:3" ht="27" customHeight="1" x14ac:dyDescent="0.3">
      <c r="B5" s="13" t="s">
        <v>75</v>
      </c>
      <c r="C5" s="1">
        <v>20531</v>
      </c>
    </row>
    <row r="6" spans="2:3" ht="27" customHeight="1" x14ac:dyDescent="0.3">
      <c r="B6" s="13" t="s">
        <v>130</v>
      </c>
      <c r="C6" s="1">
        <v>18669</v>
      </c>
    </row>
    <row r="7" spans="2:3" ht="27" customHeight="1" x14ac:dyDescent="0.3">
      <c r="B7" s="13" t="s">
        <v>152</v>
      </c>
      <c r="C7" s="1">
        <v>17714</v>
      </c>
    </row>
    <row r="8" spans="2:3" ht="27" customHeight="1" x14ac:dyDescent="0.3">
      <c r="B8" s="13" t="s">
        <v>201</v>
      </c>
      <c r="C8" s="1">
        <v>16300.78</v>
      </c>
    </row>
    <row r="9" spans="2:3" ht="27" customHeight="1" x14ac:dyDescent="0.3">
      <c r="B9" s="13" t="s">
        <v>218</v>
      </c>
      <c r="C9" s="1">
        <v>14692.8</v>
      </c>
    </row>
    <row r="10" spans="2:3" ht="27" customHeight="1" x14ac:dyDescent="0.3">
      <c r="B10" s="13" t="s">
        <v>63</v>
      </c>
      <c r="C10" s="1">
        <v>13138</v>
      </c>
    </row>
    <row r="11" spans="2:3" ht="27" customHeight="1" x14ac:dyDescent="0.3">
      <c r="B11" s="13" t="s">
        <v>129</v>
      </c>
      <c r="C11" s="1">
        <v>12920</v>
      </c>
    </row>
    <row r="12" spans="2:3" ht="27" customHeight="1" x14ac:dyDescent="0.3">
      <c r="B12" s="13" t="s">
        <v>133</v>
      </c>
      <c r="C12" s="1">
        <v>12266</v>
      </c>
    </row>
    <row r="13" spans="2:3" ht="27" customHeight="1" x14ac:dyDescent="0.3">
      <c r="B13" s="13" t="s">
        <v>134</v>
      </c>
      <c r="C13" s="1">
        <v>12017</v>
      </c>
    </row>
    <row r="14" spans="2:3" ht="27" customHeight="1" x14ac:dyDescent="0.3">
      <c r="B14" s="13" t="s">
        <v>141</v>
      </c>
      <c r="C14" s="1">
        <v>11691</v>
      </c>
    </row>
    <row r="15" spans="2:3" ht="27" customHeight="1" x14ac:dyDescent="0.3">
      <c r="B15" s="13" t="s">
        <v>153</v>
      </c>
      <c r="C15" s="1">
        <v>11189.89</v>
      </c>
    </row>
    <row r="16" spans="2:3" ht="27" customHeight="1" x14ac:dyDescent="0.3">
      <c r="B16" s="13" t="s">
        <v>154</v>
      </c>
      <c r="C16" s="1">
        <v>10172</v>
      </c>
    </row>
    <row r="17" spans="2:3" ht="27" customHeight="1" x14ac:dyDescent="0.3">
      <c r="B17" s="13" t="s">
        <v>131</v>
      </c>
      <c r="C17" s="1">
        <v>10055</v>
      </c>
    </row>
    <row r="18" spans="2:3" ht="27" customHeight="1" x14ac:dyDescent="0.3">
      <c r="B18" s="13" t="s">
        <v>132</v>
      </c>
      <c r="C18" s="1">
        <v>9308</v>
      </c>
    </row>
    <row r="19" spans="2:3" ht="27" customHeight="1" x14ac:dyDescent="0.3">
      <c r="B19" s="13" t="s">
        <v>156</v>
      </c>
      <c r="C19" s="1">
        <v>9015.32</v>
      </c>
    </row>
    <row r="20" spans="2:3" ht="27" customHeight="1" x14ac:dyDescent="0.3">
      <c r="B20" s="13" t="s">
        <v>155</v>
      </c>
      <c r="C20" s="1">
        <v>8980.59</v>
      </c>
    </row>
    <row r="21" spans="2:3" ht="27" customHeight="1" x14ac:dyDescent="0.3">
      <c r="B21" s="13" t="s">
        <v>212</v>
      </c>
      <c r="C21" s="1">
        <v>8241.4330000000009</v>
      </c>
    </row>
    <row r="22" spans="2:3" ht="27" customHeight="1" x14ac:dyDescent="0.3">
      <c r="B22" s="13" t="s">
        <v>177</v>
      </c>
      <c r="C22" s="1">
        <v>7620</v>
      </c>
    </row>
    <row r="23" spans="2:3" ht="27" customHeight="1" x14ac:dyDescent="0.3">
      <c r="B23" s="13" t="s">
        <v>199</v>
      </c>
      <c r="C23" s="1">
        <v>7406.61</v>
      </c>
    </row>
    <row r="24" spans="2:3" ht="27" customHeight="1" x14ac:dyDescent="0.3">
      <c r="B24" s="13" t="s">
        <v>64</v>
      </c>
      <c r="C24" s="1">
        <v>7223</v>
      </c>
    </row>
    <row r="25" spans="2:3" ht="27" customHeight="1" x14ac:dyDescent="0.3">
      <c r="B25" s="13" t="s">
        <v>178</v>
      </c>
      <c r="C25" s="1">
        <v>6777</v>
      </c>
    </row>
    <row r="26" spans="2:3" ht="27" customHeight="1" x14ac:dyDescent="0.3">
      <c r="B26" s="13" t="s">
        <v>204</v>
      </c>
      <c r="C26" s="1">
        <v>6750</v>
      </c>
    </row>
    <row r="27" spans="2:3" ht="27" customHeight="1" x14ac:dyDescent="0.3">
      <c r="B27" s="13" t="s">
        <v>213</v>
      </c>
      <c r="C27" s="1">
        <v>6385</v>
      </c>
    </row>
    <row r="28" spans="2:3" ht="27" customHeight="1" x14ac:dyDescent="0.3">
      <c r="B28" s="13" t="s">
        <v>184</v>
      </c>
      <c r="C28" s="1">
        <v>5870.3512499999997</v>
      </c>
    </row>
    <row r="29" spans="2:3" ht="27" customHeight="1" x14ac:dyDescent="0.3">
      <c r="B29" s="13" t="s">
        <v>68</v>
      </c>
      <c r="C29" s="1">
        <v>5785</v>
      </c>
    </row>
    <row r="30" spans="2:3" ht="27" customHeight="1" x14ac:dyDescent="0.3">
      <c r="B30" s="13" t="s">
        <v>157</v>
      </c>
      <c r="C30" s="1">
        <v>5444</v>
      </c>
    </row>
    <row r="31" spans="2:3" ht="27" customHeight="1" x14ac:dyDescent="0.3">
      <c r="B31" s="13" t="s">
        <v>69</v>
      </c>
      <c r="C31" s="1">
        <v>5262</v>
      </c>
    </row>
    <row r="32" spans="2:3" ht="27" customHeight="1" x14ac:dyDescent="0.3">
      <c r="B32" s="13" t="s">
        <v>179</v>
      </c>
      <c r="C32" s="1">
        <v>5238</v>
      </c>
    </row>
    <row r="33" spans="2:3" ht="27" customHeight="1" x14ac:dyDescent="0.3">
      <c r="B33" s="13" t="s">
        <v>137</v>
      </c>
      <c r="C33" s="1">
        <v>5226</v>
      </c>
    </row>
    <row r="34" spans="2:3" ht="27" customHeight="1" x14ac:dyDescent="0.3">
      <c r="B34" s="13" t="s">
        <v>200</v>
      </c>
      <c r="C34" s="1">
        <v>5208</v>
      </c>
    </row>
    <row r="35" spans="2:3" ht="27" customHeight="1" x14ac:dyDescent="0.3">
      <c r="B35" s="13" t="s">
        <v>136</v>
      </c>
      <c r="C35" s="1">
        <v>5187.88</v>
      </c>
    </row>
    <row r="36" spans="2:3" ht="27" customHeight="1" x14ac:dyDescent="0.3">
      <c r="B36" s="13" t="s">
        <v>158</v>
      </c>
      <c r="C36" s="1">
        <v>5030</v>
      </c>
    </row>
    <row r="37" spans="2:3" ht="27" customHeight="1" x14ac:dyDescent="0.3">
      <c r="B37" s="13" t="s">
        <v>159</v>
      </c>
      <c r="C37" s="1">
        <v>4965</v>
      </c>
    </row>
    <row r="38" spans="2:3" ht="27" customHeight="1" x14ac:dyDescent="0.3">
      <c r="B38" s="13" t="s">
        <v>219</v>
      </c>
      <c r="C38" s="1">
        <v>4844.1812499999996</v>
      </c>
    </row>
    <row r="39" spans="2:3" ht="27" customHeight="1" x14ac:dyDescent="0.3">
      <c r="B39" s="13" t="s">
        <v>65</v>
      </c>
      <c r="C39" s="1">
        <v>4575</v>
      </c>
    </row>
    <row r="40" spans="2:3" ht="27" customHeight="1" x14ac:dyDescent="0.3">
      <c r="B40" s="13" t="s">
        <v>198</v>
      </c>
      <c r="C40" s="1">
        <v>4550</v>
      </c>
    </row>
    <row r="41" spans="2:3" ht="27" customHeight="1" x14ac:dyDescent="0.3">
      <c r="B41" s="13" t="s">
        <v>135</v>
      </c>
      <c r="C41" s="1">
        <v>4149</v>
      </c>
    </row>
    <row r="42" spans="2:3" ht="27" customHeight="1" x14ac:dyDescent="0.3">
      <c r="B42" s="13" t="s">
        <v>66</v>
      </c>
      <c r="C42" s="1">
        <v>3912</v>
      </c>
    </row>
    <row r="43" spans="2:3" ht="27" customHeight="1" x14ac:dyDescent="0.3">
      <c r="B43" s="13" t="s">
        <v>161</v>
      </c>
      <c r="C43" s="1">
        <v>3886</v>
      </c>
    </row>
    <row r="44" spans="2:3" ht="27" customHeight="1" x14ac:dyDescent="0.3">
      <c r="B44" s="13" t="s">
        <v>180</v>
      </c>
      <c r="C44" s="1">
        <v>3825</v>
      </c>
    </row>
    <row r="45" spans="2:3" ht="27" customHeight="1" x14ac:dyDescent="0.3">
      <c r="B45" s="13" t="s">
        <v>202</v>
      </c>
      <c r="C45" s="1">
        <v>3775</v>
      </c>
    </row>
    <row r="46" spans="2:3" ht="27" customHeight="1" x14ac:dyDescent="0.3">
      <c r="B46" s="13" t="s">
        <v>88</v>
      </c>
      <c r="C46" s="1">
        <v>3010</v>
      </c>
    </row>
    <row r="47" spans="2:3" ht="27" customHeight="1" x14ac:dyDescent="0.3">
      <c r="B47" s="13" t="s">
        <v>186</v>
      </c>
      <c r="C47" s="1">
        <v>2723.7275</v>
      </c>
    </row>
    <row r="48" spans="2:3" ht="27" customHeight="1" x14ac:dyDescent="0.3">
      <c r="B48" s="13" t="s">
        <v>185</v>
      </c>
      <c r="C48" s="1">
        <v>2588</v>
      </c>
    </row>
    <row r="49" spans="2:3" ht="27" customHeight="1" x14ac:dyDescent="0.3">
      <c r="B49" s="13" t="s">
        <v>160</v>
      </c>
      <c r="C49" s="1">
        <v>2410</v>
      </c>
    </row>
    <row r="50" spans="2:3" ht="27" customHeight="1" x14ac:dyDescent="0.3">
      <c r="B50" s="13" t="s">
        <v>67</v>
      </c>
      <c r="C50" s="1">
        <v>2029</v>
      </c>
    </row>
    <row r="51" spans="2:3" ht="27" customHeight="1" x14ac:dyDescent="0.3">
      <c r="B51" s="13" t="s">
        <v>9</v>
      </c>
      <c r="C51" s="1">
        <v>385699.78300000005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4:F93"/>
  <sheetViews>
    <sheetView zoomScaleNormal="100" workbookViewId="0">
      <selection activeCell="S4" sqref="S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4" spans="2:6" x14ac:dyDescent="0.3">
      <c r="B4" s="39" t="s">
        <v>163</v>
      </c>
      <c r="C4" s="31" t="s">
        <v>7</v>
      </c>
      <c r="D4" s="31" t="s">
        <v>220</v>
      </c>
      <c r="E4" s="31" t="s">
        <v>31</v>
      </c>
      <c r="F4" s="31" t="s">
        <v>32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Chart]]="X",PerfPowerST[[#This Row],[ExcludeHere]]="X"),NA(),GeneralTable[[#This Row],[Cons. ST]]),NA())</f>
        <v>10432</v>
      </c>
      <c r="F5" s="30">
        <f>IFERROR(IF(OR(GeneralTable[[#This Row],[Exclude From Chart]]="X",PerfPowerST[[#This Row],[ExcludeHere]]="X"),NA(),GeneralTable[[#This Row],[Dur. ST]]),NA())</f>
        <v>669.57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Chart]]="X",PerfPowerST[[#This Row],[ExcludeHere]]="X"),NA(),GeneralTable[[#This Row],[Cons. ST]]),NA())</f>
        <v>32112</v>
      </c>
      <c r="F6" s="30">
        <f>IFERROR(IF(OR(GeneralTable[[#This Row],[Exclude From Chart]]="X",PerfPowerST[[#This Row],[ExcludeHere]]="X"),NA(),GeneralTable[[#This Row],[Dur. ST]]),NA())</f>
        <v>680.5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Chart]]="X",PerfPowerST[[#This Row],[ExcludeHere]]="X"),NA(),GeneralTable[[#This Row],[Cons. ST]]),NA())</f>
        <v>9839</v>
      </c>
      <c r="F7" s="30">
        <f>IFERROR(IF(OR(GeneralTable[[#This Row],[Exclude From Chart]]="X",PerfPowerST[[#This Row],[ExcludeHere]]="X"),NA(),GeneralTable[[#This Row],[Dur. ST]]),NA())</f>
        <v>795.5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Chart]]="X",PerfPowerST[[#This Row],[ExcludeHere]]="X"),NA(),GeneralTable[[#This Row],[Cons. ST]]),NA())</f>
        <v>#N/A</v>
      </c>
      <c r="F8" s="30" t="e">
        <f>IFERROR(IF(OR(GeneralTable[[#This Row],[Exclude From Chart]]="X",PerfPowerST[[#This Row],[ExcludeHere]]="X"),NA(),GeneralTable[[#This Row],[Dur. ST]]),NA())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Chart]]="X",PerfPowerST[[#This Row],[ExcludeHere]]="X"),NA(),GeneralTable[[#This Row],[Cons. ST]]),NA())</f>
        <v>10352</v>
      </c>
      <c r="F9" s="30">
        <f>IFERROR(IF(OR(GeneralTable[[#This Row],[Exclude From Chart]]="X",PerfPowerST[[#This Row],[ExcludeHere]]="X"),NA(),GeneralTable[[#This Row],[Dur. ST]]),NA())</f>
        <v>627.79999999999995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Chart]]="X",PerfPowerST[[#This Row],[ExcludeHere]]="X"),NA(),GeneralTable[[#This Row],[Cons. ST]]),NA())</f>
        <v>#N/A</v>
      </c>
      <c r="F10" s="30" t="e">
        <f>IFERROR(IF(OR(GeneralTable[[#This Row],[Exclude From Chart]]="X",PerfPowerST[[#This Row],[ExcludeHere]]="X"),NA(),GeneralTable[[#This Row],[Dur. ST]]),NA())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Chart]]="X",PerfPowerST[[#This Row],[ExcludeHere]]="X"),NA(),GeneralTable[[#This Row],[Cons. ST]]),NA())</f>
        <v>10396</v>
      </c>
      <c r="F11" s="30">
        <f>IFERROR(IF(OR(GeneralTable[[#This Row],[Exclude From Chart]]="X",PerfPowerST[[#This Row],[ExcludeHere]]="X"),NA(),GeneralTable[[#This Row],[Dur. ST]]),NA())</f>
        <v>697.6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Chart]]="X",PerfPowerST[[#This Row],[ExcludeHere]]="X"),NA(),GeneralTable[[#This Row],[Cons. ST]]),NA())</f>
        <v>#N/A</v>
      </c>
      <c r="F12" s="30" t="e">
        <f>IFERROR(IF(OR(GeneralTable[[#This Row],[Exclude From Chart]]="X",PerfPowerST[[#This Row],[ExcludeHere]]="X"),NA(),GeneralTable[[#This Row],[Dur. ST]]),NA())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Chart]]="X",PerfPowerST[[#This Row],[ExcludeHere]]="X"),NA(),GeneralTable[[#This Row],[Cons. ST]]),NA())</f>
        <v>#N/A</v>
      </c>
      <c r="F13" s="30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Chart]]="X",PerfPowerST[[#This Row],[ExcludeHere]]="X"),NA(),GeneralTable[[#This Row],[Cons. ST]]),NA())</f>
        <v>#N/A</v>
      </c>
      <c r="F14" s="30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Chart]]="X",PerfPowerST[[#This Row],[ExcludeHere]]="X"),NA(),GeneralTable[[#This Row],[Cons. ST]]),NA())</f>
        <v>11657</v>
      </c>
      <c r="F15" s="30">
        <f>IFERROR(IF(OR(GeneralTable[[#This Row],[Exclude From Chart]]="X",PerfPowerST[[#This Row],[ExcludeHere]]="X"),NA(),GeneralTable[[#This Row],[Dur. ST]]),NA())</f>
        <v>972.15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Chart]]="X",PerfPowerST[[#This Row],[ExcludeHere]]="X"),NA(),GeneralTable[[#This Row],[Cons. ST]]),NA())</f>
        <v>10450</v>
      </c>
      <c r="F16" s="30">
        <f>IFERROR(IF(OR(GeneralTable[[#This Row],[Exclude From Chart]]="X",PerfPowerST[[#This Row],[ExcludeHere]]="X"),NA(),GeneralTable[[#This Row],[Dur. ST]]),NA())</f>
        <v>653.125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Chart]]="X",PerfPowerST[[#This Row],[ExcludeHere]]="X"),NA(),GeneralTable[[#This Row],[Cons. ST]]),NA())</f>
        <v>#N/A</v>
      </c>
      <c r="F17" s="30" t="e">
        <f>IFERROR(IF(OR(GeneralTable[[#This Row],[Exclude From Chart]]="X",PerfPowerST[[#This Row],[ExcludeHere]]="X"),NA(),GeneralTable[[#This Row],[Dur. ST]]),NA())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Chart]]="X",PerfPowerST[[#This Row],[ExcludeHere]]="X"),NA(),GeneralTable[[#This Row],[Cons. ST]]),NA())</f>
        <v>#N/A</v>
      </c>
      <c r="F18" s="30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Chart]]="X",PerfPowerST[[#This Row],[ExcludeHere]]="X"),NA(),GeneralTable[[#This Row],[Cons. ST]]),NA())</f>
        <v>#N/A</v>
      </c>
      <c r="F19" s="30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Chart]]="X",PerfPowerST[[#This Row],[ExcludeHere]]="X"),NA(),GeneralTable[[#This Row],[Cons. ST]]),NA())</f>
        <v>#N/A</v>
      </c>
      <c r="F20" s="30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Chart]]="X",PerfPowerST[[#This Row],[ExcludeHere]]="X"),NA(),GeneralTable[[#This Row],[Cons. ST]]),NA())</f>
        <v>32204</v>
      </c>
      <c r="F21" s="30">
        <f>IFERROR(IF(OR(GeneralTable[[#This Row],[Exclude From Chart]]="X",PerfPowerST[[#This Row],[ExcludeHere]]="X"),NA(),GeneralTable[[#This Row],[Dur. ST]]),NA())</f>
        <v>998.38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Chart]]="X",PerfPowerST[[#This Row],[ExcludeHere]]="X"),NA(),GeneralTable[[#This Row],[Cons. ST]]),NA())</f>
        <v>#N/A</v>
      </c>
      <c r="F22" s="30" t="e">
        <f>IFERROR(IF(OR(GeneralTable[[#This Row],[Exclude From Chart]]="X",PerfPowerST[[#This Row],[ExcludeHere]]="X"),NA(),GeneralTable[[#This Row],[Dur. ST]]),NA())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Chart]]="X",PerfPowerST[[#This Row],[ExcludeHere]]="X"),NA(),GeneralTable[[#This Row],[Cons. ST]]),NA())</f>
        <v>#N/A</v>
      </c>
      <c r="F23" s="30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Chart]]="X",PerfPowerST[[#This Row],[ExcludeHere]]="X"),NA(),GeneralTable[[#This Row],[Cons. ST]]),NA())</f>
        <v>#N/A</v>
      </c>
      <c r="F24" s="30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Chart]]="X",PerfPowerST[[#This Row],[ExcludeHere]]="X"),NA(),GeneralTable[[#This Row],[Cons. ST]]),NA())</f>
        <v>#N/A</v>
      </c>
      <c r="F25" s="30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Chart]]="X",PerfPowerST[[#This Row],[ExcludeHere]]="X"),NA(),GeneralTable[[#This Row],[Cons. ST]]),NA())</f>
        <v>#N/A</v>
      </c>
      <c r="F26" s="30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Chart]]="X",PerfPowerST[[#This Row],[ExcludeHere]]="X"),NA(),GeneralTable[[#This Row],[Cons. ST]]),NA())</f>
        <v>55373</v>
      </c>
      <c r="F27" s="30">
        <f>IFERROR(IF(OR(GeneralTable[[#This Row],[Exclude From Chart]]="X",PerfPowerST[[#This Row],[ExcludeHere]]="X"),NA(),GeneralTable[[#This Row],[Dur. ST]]),NA())</f>
        <v>1034.6400000000001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Chart]]="X",PerfPowerST[[#This Row],[ExcludeHere]]="X"),NA(),GeneralTable[[#This Row],[Cons. ST]]),NA())</f>
        <v>#N/A</v>
      </c>
      <c r="F28" s="30" t="e">
        <f>IFERROR(IF(OR(GeneralTable[[#This Row],[Exclude From Chart]]="X",PerfPowerST[[#This Row],[ExcludeHere]]="X"),NA(),GeneralTable[[#This Row],[Dur. ST]]),NA())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Chart]]="X",PerfPowerST[[#This Row],[ExcludeHere]]="X"),NA(),GeneralTable[[#This Row],[Cons. ST]]),NA())</f>
        <v>#N/A</v>
      </c>
      <c r="F29" s="30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Chart]]="X",PerfPowerST[[#This Row],[ExcludeHere]]="X"),NA(),GeneralTable[[#This Row],[Cons. ST]]),NA())</f>
        <v>#N/A</v>
      </c>
      <c r="F30" s="30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Chart]]="X",PerfPowerST[[#This Row],[ExcludeHere]]="X"),NA(),GeneralTable[[#This Row],[Cons. ST]]),NA())</f>
        <v>#N/A</v>
      </c>
      <c r="F31" s="30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Chart]]="X",PerfPowerST[[#This Row],[ExcludeHere]]="X"),NA(),GeneralTable[[#This Row],[Cons. ST]]),NA())</f>
        <v>20078</v>
      </c>
      <c r="F32" s="30">
        <f>IFERROR(IF(OR(GeneralTable[[#This Row],[Exclude From Chart]]="X",PerfPowerST[[#This Row],[ExcludeHere]]="X"),NA(),GeneralTable[[#This Row],[Dur. ST]]),NA())</f>
        <v>904.59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Chart]]="X",PerfPowerST[[#This Row],[ExcludeHere]]="X"),NA(),GeneralTable[[#This Row],[Cons. ST]]),NA())</f>
        <v>#N/A</v>
      </c>
      <c r="F33" s="30" t="e">
        <f>IFERROR(IF(OR(GeneralTable[[#This Row],[Exclude From Chart]]="X",PerfPowerST[[#This Row],[ExcludeHere]]="X"),NA(),GeneralTable[[#This Row],[Dur. ST]]),NA())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Chart]]="X",PerfPowerST[[#This Row],[ExcludeHere]]="X"),NA(),GeneralTable[[#This Row],[Cons. ST]]),NA())</f>
        <v>7445</v>
      </c>
      <c r="F34" s="30">
        <f>IFERROR(IF(OR(GeneralTable[[#This Row],[Exclude From Chart]]="X",PerfPowerST[[#This Row],[ExcludeHere]]="X"),NA(),GeneralTable[[#This Row],[Dur. ST]]),NA())</f>
        <v>621.65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Chart]]="X",PerfPowerST[[#This Row],[ExcludeHere]]="X"),NA(),GeneralTable[[#This Row],[Cons. ST]]),NA())</f>
        <v>#N/A</v>
      </c>
      <c r="F35" s="30" t="e">
        <f>IFERROR(IF(OR(GeneralTable[[#This Row],[Exclude From Chart]]="X",PerfPowerST[[#This Row],[ExcludeHere]]="X"),NA(),GeneralTable[[#This Row],[Dur. ST]]),NA())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Chart]]="X",PerfPowerST[[#This Row],[ExcludeHere]]="X"),NA(),GeneralTable[[#This Row],[Cons. ST]]),NA())</f>
        <v>25543</v>
      </c>
      <c r="F36" s="30">
        <f>IFERROR(IF(OR(GeneralTable[[#This Row],[Exclude From Chart]]="X",PerfPowerST[[#This Row],[ExcludeHere]]="X"),NA(),GeneralTable[[#This Row],[Dur. ST]]),NA())</f>
        <v>518.05999999999995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Chart]]="X",PerfPowerST[[#This Row],[ExcludeHere]]="X"),NA(),GeneralTable[[#This Row],[Cons. ST]]),NA())</f>
        <v>#N/A</v>
      </c>
      <c r="F37" s="30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Chart]]="X",PerfPowerST[[#This Row],[ExcludeHere]]="X"),NA(),GeneralTable[[#This Row],[Cons. ST]]),NA())</f>
        <v>38525</v>
      </c>
      <c r="F38" s="30">
        <f>IFERROR(IF(OR(GeneralTable[[#This Row],[Exclude From Chart]]="X",PerfPowerST[[#This Row],[ExcludeHere]]="X"),NA(),GeneralTable[[#This Row],[Dur. ST]]),NA())</f>
        <v>983.86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Chart]]="X",PerfPowerST[[#This Row],[ExcludeHere]]="X"),NA(),GeneralTable[[#This Row],[Cons. ST]]),NA())</f>
        <v>#N/A</v>
      </c>
      <c r="F39" s="30" t="e">
        <f>IFERROR(IF(OR(GeneralTable[[#This Row],[Exclude From Chart]]="X",PerfPowerST[[#This Row],[ExcludeHere]]="X"),NA(),GeneralTable[[#This Row],[Dur. ST]]),NA())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Chart]]="X",PerfPowerST[[#This Row],[ExcludeHere]]="X"),NA(),GeneralTable[[#This Row],[Cons. ST]]),NA())</f>
        <v>11096</v>
      </c>
      <c r="F40" s="30">
        <f>IFERROR(IF(OR(GeneralTable[[#This Row],[Exclude From Chart]]="X",PerfPowerST[[#This Row],[ExcludeHere]]="X"),NA(),GeneralTable[[#This Row],[Dur. ST]]),NA())</f>
        <v>1079.3699999999999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Chart]]="X",PerfPowerST[[#This Row],[ExcludeHere]]="X"),NA(),GeneralTable[[#This Row],[Cons. ST]]),NA())</f>
        <v>18192</v>
      </c>
      <c r="F41" s="30">
        <f>IFERROR(IF(OR(GeneralTable[[#This Row],[Exclude From Chart]]="X",PerfPowerST[[#This Row],[ExcludeHere]]="X"),NA(),GeneralTable[[#This Row],[Dur. ST]]),NA())</f>
        <v>3293.49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Chart]]="X",PerfPowerST[[#This Row],[ExcludeHere]]="X"),NA(),GeneralTable[[#This Row],[Cons. ST]]),NA())</f>
        <v>#N/A</v>
      </c>
      <c r="F42" s="30" t="e">
        <f>IFERROR(IF(OR(GeneralTable[[#This Row],[Exclude From Chart]]="X",PerfPowerST[[#This Row],[ExcludeHere]]="X"),NA(),GeneralTable[[#This Row],[Dur. ST]]),NA())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Chart]]="X",PerfPowerST[[#This Row],[ExcludeHere]]="X"),NA(),GeneralTable[[#This Row],[Cons. ST]]),NA())</f>
        <v>27864</v>
      </c>
      <c r="F43" s="30">
        <f>IFERROR(IF(OR(GeneralTable[[#This Row],[Exclude From Chart]]="X",PerfPowerST[[#This Row],[ExcludeHere]]="X"),NA(),GeneralTable[[#This Row],[Dur. ST]]),NA())</f>
        <v>616.08000000000004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Chart]]="X",PerfPowerST[[#This Row],[ExcludeHere]]="X"),NA(),GeneralTable[[#This Row],[Cons. ST]]),NA())</f>
        <v>20650</v>
      </c>
      <c r="F44" s="30">
        <f>IFERROR(IF(OR(GeneralTable[[#This Row],[Exclude From Chart]]="X",PerfPowerST[[#This Row],[ExcludeHere]]="X"),NA(),GeneralTable[[#This Row],[Dur. ST]]),NA())</f>
        <v>884.67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Chart]]="X",PerfPowerST[[#This Row],[ExcludeHere]]="X"),NA(),GeneralTable[[#This Row],[Cons. ST]]),NA())</f>
        <v>25887</v>
      </c>
      <c r="F45" s="30">
        <f>IFERROR(IF(OR(GeneralTable[[#This Row],[Exclude From Chart]]="X",PerfPowerST[[#This Row],[ExcludeHere]]="X"),NA(),GeneralTable[[#This Row],[Dur. ST]]),NA())</f>
        <v>627.62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Chart]]="X",PerfPowerST[[#This Row],[ExcludeHere]]="X"),NA(),GeneralTable[[#This Row],[Cons. ST]]),NA())</f>
        <v>#N/A</v>
      </c>
      <c r="F46" s="30" t="e">
        <f>IFERROR(IF(OR(GeneralTable[[#This Row],[Exclude From Chart]]="X",PerfPowerST[[#This Row],[ExcludeHere]]="X"),NA(),GeneralTable[[#This Row],[Dur. ST]]),NA())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Chart]]="X",PerfPowerST[[#This Row],[ExcludeHere]]="X"),NA(),GeneralTable[[#This Row],[Cons. ST]]),NA())</f>
        <v>26935</v>
      </c>
      <c r="F47" s="30">
        <f>IFERROR(IF(OR(GeneralTable[[#This Row],[Exclude From Chart]]="X",PerfPowerST[[#This Row],[ExcludeHere]]="X"),NA(),GeneralTable[[#This Row],[Dur. ST]]),NA())</f>
        <v>498.76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Chart]]="X",PerfPowerST[[#This Row],[ExcludeHere]]="X"),NA(),GeneralTable[[#This Row],[Cons. ST]]),NA())</f>
        <v>8278</v>
      </c>
      <c r="F48" s="30">
        <f>IFERROR(IF(OR(GeneralTable[[#This Row],[Exclude From Chart]]="X",PerfPowerST[[#This Row],[ExcludeHere]]="X"),NA(),GeneralTable[[#This Row],[Dur. ST]]),NA())</f>
        <v>761.74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Chart]]="X",PerfPowerST[[#This Row],[ExcludeHere]]="X"),NA(),GeneralTable[[#This Row],[Cons. ST]]),NA())</f>
        <v>#N/A</v>
      </c>
      <c r="F49" s="30" t="e">
        <f>IFERROR(IF(OR(GeneralTable[[#This Row],[Exclude From Chart]]="X",PerfPowerST[[#This Row],[ExcludeHere]]="X"),NA(),GeneralTable[[#This Row],[Dur. ST]]),NA())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Chart]]="X",PerfPowerST[[#This Row],[ExcludeHere]]="X"),NA(),GeneralTable[[#This Row],[Cons. ST]]),NA())</f>
        <v>#N/A</v>
      </c>
      <c r="F50" s="30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Chart]]="X",PerfPowerST[[#This Row],[ExcludeHere]]="X"),NA(),GeneralTable[[#This Row],[Cons. ST]]),NA())</f>
        <v>15775</v>
      </c>
      <c r="F51" s="30">
        <f>IFERROR(IF(OR(GeneralTable[[#This Row],[Exclude From Chart]]="X",PerfPowerST[[#This Row],[ExcludeHere]]="X"),NA(),GeneralTable[[#This Row],[Dur. ST]]),NA())</f>
        <v>625.84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Chart]]="X",PerfPowerST[[#This Row],[ExcludeHere]]="X"),NA(),GeneralTable[[#This Row],[Cons. ST]]),NA())</f>
        <v>#N/A</v>
      </c>
      <c r="F52" s="30" t="e">
        <f>IFERROR(IF(OR(GeneralTable[[#This Row],[Exclude From Chart]]="X",PerfPowerST[[#This Row],[ExcludeHere]]="X"),NA(),GeneralTable[[#This Row],[Dur. ST]]),NA())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Chart]]="X",PerfPowerST[[#This Row],[ExcludeHere]]="X"),NA(),GeneralTable[[#This Row],[Cons. ST]]),NA())</f>
        <v>#N/A</v>
      </c>
      <c r="F53" s="30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Chart]]="X",PerfPowerST[[#This Row],[ExcludeHere]]="X"),NA(),GeneralTable[[#This Row],[Cons. ST]]),NA())</f>
        <v>#N/A</v>
      </c>
      <c r="F54" s="30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Chart]]="X",PerfPowerST[[#This Row],[ExcludeHere]]="X"),NA(),GeneralTable[[#This Row],[Cons. ST]]),NA())</f>
        <v>10395</v>
      </c>
      <c r="F55" s="30">
        <f>IFERROR(IF(OR(GeneralTable[[#This Row],[Exclude From Chart]]="X",PerfPowerST[[#This Row],[ExcludeHere]]="X"),NA(),GeneralTable[[#This Row],[Dur. ST]]),NA())</f>
        <v>895.74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Chart]]="X",PerfPowerST[[#This Row],[ExcludeHere]]="X"),NA(),GeneralTable[[#This Row],[Cons. ST]]),NA())</f>
        <v>24128.5</v>
      </c>
      <c r="F56" s="30">
        <f>IFERROR(IF(OR(GeneralTable[[#This Row],[Exclude From Chart]]="X",PerfPowerST[[#This Row],[ExcludeHere]]="X"),NA(),GeneralTable[[#This Row],[Dur. ST]]),NA())</f>
        <v>1012.91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Chart]]="X",PerfPowerST[[#This Row],[ExcludeHere]]="X"),NA(),GeneralTable[[#This Row],[Cons. ST]]),NA())</f>
        <v>#N/A</v>
      </c>
      <c r="F57" s="30" t="e">
        <f>IFERROR(IF(OR(GeneralTable[[#This Row],[Exclude From Chart]]="X",PerfPowerST[[#This Row],[ExcludeHere]]="X"),NA(),GeneralTable[[#This Row],[Dur. ST]]),NA())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Chart]]="X",PerfPowerST[[#This Row],[ExcludeHere]]="X"),NA(),GeneralTable[[#This Row],[Cons. ST]]),NA())</f>
        <v>#N/A</v>
      </c>
      <c r="F58" s="30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Chart]]="X",PerfPowerST[[#This Row],[ExcludeHere]]="X"),NA(),GeneralTable[[#This Row],[Cons. ST]]),NA())</f>
        <v>27072.99</v>
      </c>
      <c r="F59" s="30">
        <f>IFERROR(IF(OR(GeneralTable[[#This Row],[Exclude From Chart]]="X",PerfPowerST[[#This Row],[ExcludeHere]]="X"),NA(),GeneralTable[[#This Row],[Dur. ST]]),NA())</f>
        <v>1034.0899999999999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Chart]]="X",PerfPowerST[[#This Row],[ExcludeHere]]="X"),NA(),GeneralTable[[#This Row],[Cons. ST]]),NA())</f>
        <v>13379.46</v>
      </c>
      <c r="F60" s="30">
        <f>IFERROR(IF(OR(GeneralTable[[#This Row],[Exclude From Chart]]="X",PerfPowerST[[#This Row],[ExcludeHere]]="X"),NA(),GeneralTable[[#This Row],[Dur. ST]]),NA())</f>
        <v>1267.9000000000001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Chart]]="X",PerfPowerST[[#This Row],[ExcludeHere]]="X"),NA(),GeneralTable[[#This Row],[Cons. ST]]),NA())</f>
        <v>30535</v>
      </c>
      <c r="F61" s="30">
        <f>IFERROR(IF(OR(GeneralTable[[#This Row],[Exclude From Chart]]="X",PerfPowerST[[#This Row],[ExcludeHere]]="X"),NA(),GeneralTable[[#This Row],[Dur. ST]]),NA())</f>
        <v>784.57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Chart]]="X",PerfPowerST[[#This Row],[ExcludeHere]]="X"),NA(),GeneralTable[[#This Row],[Cons. ST]]),NA())</f>
        <v>18966</v>
      </c>
      <c r="F62" s="30">
        <f>IFERROR(IF(OR(GeneralTable[[#This Row],[Exclude From Chart]]="X",PerfPowerST[[#This Row],[ExcludeHere]]="X"),NA(),GeneralTable[[#This Row],[Dur. ST]]),NA())</f>
        <v>1410.7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Chart]]="X",PerfPowerST[[#This Row],[ExcludeHere]]="X"),NA(),GeneralTable[[#This Row],[Cons. ST]]),NA())</f>
        <v>#N/A</v>
      </c>
      <c r="F63" s="30" t="e">
        <f>IFERROR(IF(OR(GeneralTable[[#This Row],[Exclude From Chart]]="X",PerfPowerST[[#This Row],[ExcludeHere]]="X"),NA(),GeneralTable[[#This Row],[Dur. ST]]),NA())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Chart]]="X",PerfPowerST[[#This Row],[ExcludeHere]]="X"),NA(),GeneralTable[[#This Row],[Cons. ST]]),NA())</f>
        <v>30292</v>
      </c>
      <c r="F64" s="30">
        <f>IFERROR(IF(OR(GeneralTable[[#This Row],[Exclude From Chart]]="X",PerfPowerST[[#This Row],[ExcludeHere]]="X"),NA(),GeneralTable[[#This Row],[Dur. ST]]),NA())</f>
        <v>1163.82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Chart]]="X",PerfPowerST[[#This Row],[ExcludeHere]]="X"),NA(),GeneralTable[[#This Row],[Cons. ST]]),NA())</f>
        <v>6987</v>
      </c>
      <c r="F65" s="30">
        <f>IFERROR(IF(OR(GeneralTable[[#This Row],[Exclude From Chart]]="X",PerfPowerST[[#This Row],[ExcludeHere]]="X"),NA(),GeneralTable[[#This Row],[Dur. ST]]),NA())</f>
        <v>1277.45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Chart]]="X",PerfPowerST[[#This Row],[ExcludeHere]]="X"),NA(),GeneralTable[[#This Row],[Cons. ST]]),NA())</f>
        <v>#N/A</v>
      </c>
      <c r="F66" s="30" t="e">
        <f>IFERROR(IF(OR(GeneralTable[[#This Row],[Exclude From Chart]]="X",PerfPowerST[[#This Row],[ExcludeHere]]="X"),NA(),GeneralTable[[#This Row],[Dur. ST]]),NA())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Chart]]="X",PerfPowerST[[#This Row],[ExcludeHere]]="X"),NA(),GeneralTable[[#This Row],[Cons. ST]]),NA())</f>
        <v>#N/A</v>
      </c>
      <c r="F67" s="30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Chart]]="X",PerfPowerST[[#This Row],[ExcludeHere]]="X"),NA(),GeneralTable[[#This Row],[Cons. ST]]),NA())</f>
        <v>24558</v>
      </c>
      <c r="F68" s="30">
        <f>IFERROR(IF(OR(GeneralTable[[#This Row],[Exclude From Chart]]="X",PerfPowerST[[#This Row],[ExcludeHere]]="X"),NA(),GeneralTable[[#This Row],[Dur. ST]]),NA())</f>
        <v>527.33000000000004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Chart]]="X",PerfPowerST[[#This Row],[ExcludeHere]]="X"),NA(),GeneralTable[[#This Row],[Cons. ST]]),NA())</f>
        <v>#N/A</v>
      </c>
      <c r="F69" s="30" t="e">
        <f>IFERROR(IF(OR(GeneralTable[[#This Row],[Exclude From Chart]]="X",PerfPowerST[[#This Row],[ExcludeHere]]="X"),NA(),GeneralTable[[#This Row],[Dur. ST]]),NA())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Chart]]="X",PerfPowerST[[#This Row],[ExcludeHere]]="X"),NA(),GeneralTable[[#This Row],[Cons. ST]]),NA())</f>
        <v>12519</v>
      </c>
      <c r="F70" s="30">
        <f>IFERROR(IF(OR(GeneralTable[[#This Row],[Exclude From Chart]]="X",PerfPowerST[[#This Row],[ExcludeHere]]="X"),NA(),GeneralTable[[#This Row],[Dur. ST]]),NA())</f>
        <v>541.62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Chart]]="X",PerfPowerST[[#This Row],[ExcludeHere]]="X"),NA(),GeneralTable[[#This Row],[Cons. ST]]),NA())</f>
        <v>#N/A</v>
      </c>
      <c r="F71" s="30" t="e">
        <f>IFERROR(IF(OR(GeneralTable[[#This Row],[Exclude From Chart]]="X",PerfPowerST[[#This Row],[ExcludeHere]]="X"),NA(),GeneralTable[[#This Row],[Dur. ST]]),NA())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Chart]]="X",PerfPowerST[[#This Row],[ExcludeHere]]="X"),NA(),GeneralTable[[#This Row],[Cons. ST]]),NA())</f>
        <v>#N/A</v>
      </c>
      <c r="F72" s="30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Chart]]="X",PerfPowerST[[#This Row],[ExcludeHere]]="X"),NA(),GeneralTable[[#This Row],[Cons. ST]]),NA())</f>
        <v>13062.5</v>
      </c>
      <c r="F73" s="30">
        <f>IFERROR(IF(OR(GeneralTable[[#This Row],[Exclude From Chart]]="X",PerfPowerST[[#This Row],[ExcludeHere]]="X"),NA(),GeneralTable[[#This Row],[Dur. ST]]),NA())</f>
        <v>689.24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Chart]]="X",PerfPowerST[[#This Row],[ExcludeHere]]="X"),NA(),GeneralTable[[#This Row],[Cons. ST]]),NA())</f>
        <v>25952</v>
      </c>
      <c r="F74" s="30">
        <f>IFERROR(IF(OR(GeneralTable[[#This Row],[Exclude From Chart]]="X",PerfPowerST[[#This Row],[ExcludeHere]]="X"),NA(),GeneralTable[[#This Row],[Dur. ST]]),NA())</f>
        <v>767.28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Chart]]="X",PerfPowerST[[#This Row],[ExcludeHere]]="X"),NA(),GeneralTable[[#This Row],[Cons. ST]]),NA())</f>
        <v>13745</v>
      </c>
      <c r="F75" s="30">
        <f>IFERROR(IF(OR(GeneralTable[[#This Row],[Exclude From Chart]]="X",PerfPowerST[[#This Row],[ExcludeHere]]="X"),NA(),GeneralTable[[#This Row],[Dur. ST]]),NA())</f>
        <v>931.73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Chart]]="X",PerfPowerST[[#This Row],[ExcludeHere]]="X"),NA(),GeneralTable[[#This Row],[Cons. ST]]),NA())</f>
        <v>7302.14</v>
      </c>
      <c r="F76" s="30">
        <f>IFERROR(IF(OR(GeneralTable[[#This Row],[Exclude From Chart]]="X",PerfPowerST[[#This Row],[ExcludeHere]]="X"),NA(),GeneralTable[[#This Row],[Dur. ST]]),NA())</f>
        <v>720.78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Chart]]="X",PerfPowerST[[#This Row],[ExcludeHere]]="X"),NA(),GeneralTable[[#This Row],[Cons. ST]]),NA())</f>
        <v>7799</v>
      </c>
      <c r="F77" s="30">
        <f>IFERROR(IF(OR(GeneralTable[[#This Row],[Exclude From Chart]]="X",PerfPowerST[[#This Row],[ExcludeHere]]="X"),NA(),GeneralTable[[#This Row],[Dur. ST]]),NA())</f>
        <v>1013.61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Chart]]="X",PerfPowerST[[#This Row],[ExcludeHere]]="X"),NA(),GeneralTable[[#This Row],[Cons. ST]]),NA())</f>
        <v>20057.62</v>
      </c>
      <c r="F78" s="30">
        <f>IFERROR(IF(OR(GeneralTable[[#This Row],[Exclude From Chart]]="X",PerfPowerST[[#This Row],[ExcludeHere]]="X"),NA(),GeneralTable[[#This Row],[Dur. ST]]),NA())</f>
        <v>525.22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Chart]]="X",PerfPowerST[[#This Row],[ExcludeHere]]="X"),NA(),GeneralTable[[#This Row],[Cons. ST]]),NA())</f>
        <v>8085</v>
      </c>
      <c r="F79" s="30">
        <f>IFERROR(IF(OR(GeneralTable[[#This Row],[Exclude From Chart]]="X",PerfPowerST[[#This Row],[ExcludeHere]]="X"),NA(),GeneralTable[[#This Row],[Dur. ST]]),NA())</f>
        <v>587.17999999999995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Chart]]="X",PerfPowerST[[#This Row],[ExcludeHere]]="X"),NA(),GeneralTable[[#This Row],[Cons. ST]]),NA())</f>
        <v>#N/A</v>
      </c>
      <c r="F80" s="30" t="e">
        <f>IFERROR(IF(OR(GeneralTable[[#This Row],[Exclude From Chart]]="X",PerfPowerST[[#This Row],[ExcludeHere]]="X"),NA(),GeneralTable[[#This Row],[Dur. ST]]),NA())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Chart]]="X",PerfPowerST[[#This Row],[ExcludeHere]]="X"),NA(),GeneralTable[[#This Row],[Cons. ST]]),NA())</f>
        <v>8577.2000000000007</v>
      </c>
      <c r="F81" s="30">
        <f>IFERROR(IF(OR(GeneralTable[[#This Row],[Exclude From Chart]]="X",PerfPowerST[[#This Row],[ExcludeHere]]="X"),NA(),GeneralTable[[#This Row],[Dur. ST]]),NA())</f>
        <v>1227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Chart]]="X",PerfPowerST[[#This Row],[ExcludeHere]]="X"),NA(),GeneralTable[[#This Row],[Cons. ST]]),NA())</f>
        <v>9505</v>
      </c>
      <c r="F82" s="30">
        <f>IFERROR(IF(OR(GeneralTable[[#This Row],[Exclude From Chart]]="X",PerfPowerST[[#This Row],[ExcludeHere]]="X"),NA(),GeneralTable[[#This Row],[Dur. ST]]),NA())</f>
        <v>1597.64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Chart]]="X",PerfPowerST[[#This Row],[ExcludeHere]]="X"),NA(),GeneralTable[[#This Row],[Cons. ST]]),NA())</f>
        <v>6349.88</v>
      </c>
      <c r="F83" s="30">
        <f>IFERROR(IF(OR(GeneralTable[[#This Row],[Exclude From Chart]]="X",PerfPowerST[[#This Row],[ExcludeHere]]="X"),NA(),GeneralTable[[#This Row],[Dur. ST]]),NA())</f>
        <v>835.72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Chart]]="X",PerfPowerST[[#This Row],[ExcludeHere]]="X"),NA(),GeneralTable[[#This Row],[Cons. ST]]),NA())</f>
        <v>11590</v>
      </c>
      <c r="F84" s="30">
        <f>IFERROR(IF(OR(GeneralTable[[#This Row],[Exclude From Chart]]="X",PerfPowerST[[#This Row],[ExcludeHere]]="X"),NA(),GeneralTable[[#This Row],[Dur. ST]]),NA())</f>
        <v>553.66999999999996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Chart]]="X",PerfPowerST[[#This Row],[ExcludeHere]]="X"),NA(),GeneralTable[[#This Row],[Cons. ST]]),NA())</f>
        <v>20987</v>
      </c>
      <c r="F85" s="30">
        <f>IFERROR(IF(OR(GeneralTable[[#This Row],[Exclude From Chart]]="X",PerfPowerST[[#This Row],[ExcludeHere]]="X"),NA(),GeneralTable[[#This Row],[Dur. ST]]),NA())</f>
        <v>570.83000000000004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Chart]]="X",PerfPowerST[[#This Row],[ExcludeHere]]="X"),NA(),GeneralTable[[#This Row],[Cons. ST]]),NA())</f>
        <v>23458.63</v>
      </c>
      <c r="F86" s="30">
        <f>IFERROR(IF(OR(GeneralTable[[#This Row],[Exclude From Chart]]="X",PerfPowerST[[#This Row],[ExcludeHere]]="X"),NA(),GeneralTable[[#This Row],[Dur. ST]]),NA())</f>
        <v>507.64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Chart]]="X",PerfPowerST[[#This Row],[ExcludeHere]]="X"),NA(),GeneralTable[[#This Row],[Cons. ST]]),NA())</f>
        <v>16480.22</v>
      </c>
      <c r="F87" s="30">
        <f>IFERROR(IF(OR(GeneralTable[[#This Row],[Exclude From Chart]]="X",PerfPowerST[[#This Row],[ExcludeHere]]="X"),NA(),GeneralTable[[#This Row],[Dur. ST]]),NA())</f>
        <v>568.99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Chart]]="X",PerfPowerST[[#This Row],[ExcludeHere]]="X"),NA(),GeneralTable[[#This Row],[Cons. ST]]),NA())</f>
        <v>#N/A</v>
      </c>
      <c r="F88" s="34" t="e">
        <f>IFERROR(IF(OR(GeneralTable[[#This Row],[Exclude From Chart]]="X",PerfPowerST[[#This Row],[ExcludeHere]]="X"),NA(),GeneralTable[[#This Row],[Dur. ST]]),NA())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Chart]]="X",PerfPowerST[[#This Row],[ExcludeHere]]="X"),NA(),GeneralTable[[#This Row],[Cons. ST]]),NA())</f>
        <v>48597</v>
      </c>
      <c r="F89" s="34">
        <f>IFERROR(IF(OR(GeneralTable[[#This Row],[Exclude From Chart]]="X",PerfPowerST[[#This Row],[ExcludeHere]]="X"),NA(),GeneralTable[[#This Row],[Dur. ST]]),NA())</f>
        <v>772.61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Chart]]="X",PerfPowerST[[#This Row],[ExcludeHere]]="X"),NA(),GeneralTable[[#This Row],[Cons. ST]]),NA())</f>
        <v>#N/A</v>
      </c>
      <c r="F90" s="34" t="e">
        <f>IFERROR(IF(OR(GeneralTable[[#This Row],[Exclude From Chart]]="X",PerfPowerST[[#This Row],[ExcludeHere]]="X"),NA(),GeneralTable[[#This Row],[Dur. ST]]),NA())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Chart]]="X",PerfPowerST[[#This Row],[ExcludeHere]]="X"),NA(),GeneralTable[[#This Row],[Cons. ST]]),NA())</f>
        <v>#N/A</v>
      </c>
      <c r="F91" s="34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Chart]]="X",PerfPowerST[[#This Row],[ExcludeHere]]="X"),NA(),GeneralTable[[#This Row],[Cons. ST]]),NA())</f>
        <v>#N/A</v>
      </c>
      <c r="F92" s="34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Chart]]="X",PerfPowerST[[#This Row],[ExcludeHere]]="X"),NA(),GeneralTable[[#This Row],[Cons. ST]]),NA())</f>
        <v>#N/A</v>
      </c>
      <c r="F93" s="36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4:F93"/>
  <sheetViews>
    <sheetView topLeftCell="D1" workbookViewId="0">
      <selection activeCell="H8" sqref="H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4" spans="2:6" x14ac:dyDescent="0.3">
      <c r="B4" s="39" t="s">
        <v>163</v>
      </c>
      <c r="C4" s="31" t="s">
        <v>7</v>
      </c>
      <c r="D4" s="31" t="s">
        <v>220</v>
      </c>
      <c r="E4" s="31" t="s">
        <v>34</v>
      </c>
      <c r="F4" s="31" t="s">
        <v>35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Chart]]="X",PerfPowerST4[[#This Row],[ExcludeHere]]="X"),NA(),GeneralTable[[#This Row],[Cons. MT]]),NA())</f>
        <v>2410</v>
      </c>
      <c r="F5" s="30">
        <f>IFERROR(IF(OR(GeneralTable[[#This Row],[Exclude From Chart]]="X",PerfPowerST4[[#This Row],[ExcludeHere]]="X"),NA(),GeneralTable[[#This Row],[Dur. MT]]),NA())</f>
        <v>156.22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Chart]]="X",PerfPowerST4[[#This Row],[ExcludeHere]]="X"),NA(),GeneralTable[[#This Row],[Cons. MT]]),NA())</f>
        <v>7223</v>
      </c>
      <c r="F6" s="30">
        <f>IFERROR(IF(OR(GeneralTable[[#This Row],[Exclude From Chart]]="X",PerfPowerST4[[#This Row],[ExcludeHere]]="X"),NA(),GeneralTable[[#This Row],[Dur. MT]]),NA())</f>
        <v>99.861243102293088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Chart]]="X",PerfPowerST4[[#This Row],[ExcludeHere]]="X"),NA(),GeneralTable[[#This Row],[Cons. MT]]),NA())</f>
        <v>3912</v>
      </c>
      <c r="F7" s="30">
        <f>IFERROR(IF(OR(GeneralTable[[#This Row],[Exclude From Chart]]="X",PerfPowerST4[[#This Row],[ExcludeHere]]="X"),NA(),GeneralTable[[#This Row],[Dur. MT]]),NA())</f>
        <v>288.76857942815411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Chart]]="X",PerfPowerST4[[#This Row],[ExcludeHere]]="X"),NA(),GeneralTable[[#This Row],[Cons. MT]]),NA())</f>
        <v>#N/A</v>
      </c>
      <c r="F8" s="30" t="e">
        <f>IFERROR(IF(OR(GeneralTable[[#This Row],[Exclude From Chart]]="X",PerfPowerST4[[#This Row],[ExcludeHere]]="X"),NA(),GeneralTable[[#This Row],[Dur. MT]]),NA())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Chart]]="X",PerfPowerST4[[#This Row],[ExcludeHere]]="X"),NA(),GeneralTable[[#This Row],[Cons. MT]]),NA())</f>
        <v>5262</v>
      </c>
      <c r="F9" s="30">
        <f>IFERROR(IF(OR(GeneralTable[[#This Row],[Exclude From Chart]]="X",PerfPowerST4[[#This Row],[ExcludeHere]]="X"),NA(),GeneralTable[[#This Row],[Dur. MT]]),NA())</f>
        <v>72.052127420048677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Chart]]="X",PerfPowerST4[[#This Row],[ExcludeHere]]="X"),NA(),GeneralTable[[#This Row],[Cons. MT]]),NA())</f>
        <v>#N/A</v>
      </c>
      <c r="F10" s="30" t="e">
        <f>IFERROR(IF(OR(GeneralTable[[#This Row],[Exclude From Chart]]="X",PerfPowerST4[[#This Row],[ExcludeHere]]="X"),NA(),GeneralTable[[#This Row],[Dur. MT]]),NA())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Chart]]="X",PerfPowerST4[[#This Row],[ExcludeHere]]="X"),NA(),GeneralTable[[#This Row],[Cons. MT]]),NA())</f>
        <v>2029</v>
      </c>
      <c r="F11" s="30">
        <f>IFERROR(IF(OR(GeneralTable[[#This Row],[Exclude From Chart]]="X",PerfPowerST4[[#This Row],[ExcludeHere]]="X"),NA(),GeneralTable[[#This Row],[Dur. MT]]),NA())</f>
        <v>136.91785613358184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Chart]]="X",PerfPowerST4[[#This Row],[ExcludeHere]]="X"),NA(),GeneralTable[[#This Row],[Cons. MT]]),NA())</f>
        <v>#N/A</v>
      </c>
      <c r="F12" s="30" t="e">
        <f>IFERROR(IF(OR(GeneralTable[[#This Row],[Exclude From Chart]]="X",PerfPowerST4[[#This Row],[ExcludeHere]]="X"),NA(),GeneralTable[[#This Row],[Dur. MT]]),NA())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Chart]]="X",PerfPowerST4[[#This Row],[ExcludeHere]]="X"),NA(),GeneralTable[[#This Row],[Cons. MT]]),NA())</f>
        <v>#N/A</v>
      </c>
      <c r="F13" s="30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Chart]]="X",PerfPowerST4[[#This Row],[ExcludeHere]]="X"),NA(),GeneralTable[[#This Row],[Cons. MT]]),NA())</f>
        <v>#N/A</v>
      </c>
      <c r="F14" s="30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Chart]]="X",PerfPowerST4[[#This Row],[ExcludeHere]]="X"),NA(),GeneralTable[[#This Row],[Cons. MT]]),NA())</f>
        <v>4575</v>
      </c>
      <c r="F15" s="30">
        <f>IFERROR(IF(OR(GeneralTable[[#This Row],[Exclude From Chart]]="X",PerfPowerST4[[#This Row],[ExcludeHere]]="X"),NA(),GeneralTable[[#This Row],[Dur. MT]]),NA())</f>
        <v>332.85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Chart]]="X",PerfPowerST4[[#This Row],[ExcludeHere]]="X"),NA(),GeneralTable[[#This Row],[Cons. MT]]),NA())</f>
        <v>5785</v>
      </c>
      <c r="F16" s="30">
        <f>IFERROR(IF(OR(GeneralTable[[#This Row],[Exclude From Chart]]="X",PerfPowerST4[[#This Row],[ExcludeHere]]="X"),NA(),GeneralTable[[#This Row],[Dur. MT]]),NA())</f>
        <v>95.05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Chart]]="X",PerfPowerST4[[#This Row],[ExcludeHere]]="X"),NA(),GeneralTable[[#This Row],[Cons. MT]]),NA())</f>
        <v>#N/A</v>
      </c>
      <c r="F17" s="30" t="e">
        <f>IFERROR(IF(OR(GeneralTable[[#This Row],[Exclude From Chart]]="X",PerfPowerST4[[#This Row],[ExcludeHere]]="X"),NA(),GeneralTable[[#This Row],[Dur. MT]]),NA())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Chart]]="X",PerfPowerST4[[#This Row],[ExcludeHere]]="X"),NA(),GeneralTable[[#This Row],[Cons. MT]]),NA())</f>
        <v>#N/A</v>
      </c>
      <c r="F18" s="30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Chart]]="X",PerfPowerST4[[#This Row],[ExcludeHere]]="X"),NA(),GeneralTable[[#This Row],[Cons. MT]]),NA())</f>
        <v>#N/A</v>
      </c>
      <c r="F19" s="30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Chart]]="X",PerfPowerST4[[#This Row],[ExcludeHere]]="X"),NA(),GeneralTable[[#This Row],[Cons. MT]]),NA())</f>
        <v>#N/A</v>
      </c>
      <c r="F20" s="30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Chart]]="X",PerfPowerST4[[#This Row],[ExcludeHere]]="X"),NA(),GeneralTable[[#This Row],[Cons. MT]]),NA())</f>
        <v>13138</v>
      </c>
      <c r="F21" s="30">
        <f>IFERROR(IF(OR(GeneralTable[[#This Row],[Exclude From Chart]]="X",PerfPowerST4[[#This Row],[ExcludeHere]]="X"),NA(),GeneralTable[[#This Row],[Dur. MT]]),NA())</f>
        <v>289.86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Chart]]="X",PerfPowerST4[[#This Row],[ExcludeHere]]="X"),NA(),GeneralTable[[#This Row],[Cons. MT]]),NA())</f>
        <v>#N/A</v>
      </c>
      <c r="F22" s="30" t="e">
        <f>IFERROR(IF(OR(GeneralTable[[#This Row],[Exclude From Chart]]="X",PerfPowerST4[[#This Row],[ExcludeHere]]="X"),NA(),GeneralTable[[#This Row],[Dur. MT]]),NA())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Chart]]="X",PerfPowerST4[[#This Row],[ExcludeHere]]="X"),NA(),GeneralTable[[#This Row],[Cons. MT]]),NA())</f>
        <v>#N/A</v>
      </c>
      <c r="F23" s="30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Chart]]="X",PerfPowerST4[[#This Row],[ExcludeHere]]="X"),NA(),GeneralTable[[#This Row],[Cons. MT]]),NA())</f>
        <v>#N/A</v>
      </c>
      <c r="F24" s="30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Chart]]="X",PerfPowerST4[[#This Row],[ExcludeHere]]="X"),NA(),GeneralTable[[#This Row],[Cons. MT]]),NA())</f>
        <v>#N/A</v>
      </c>
      <c r="F25" s="30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Chart]]="X",PerfPowerST4[[#This Row],[ExcludeHere]]="X"),NA(),GeneralTable[[#This Row],[Cons. MT]]),NA())</f>
        <v>#N/A</v>
      </c>
      <c r="F26" s="30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Chart]]="X",PerfPowerST4[[#This Row],[ExcludeHere]]="X"),NA(),GeneralTable[[#This Row],[Cons. MT]]),NA())</f>
        <v>20531</v>
      </c>
      <c r="F27" s="30">
        <f>IFERROR(IF(OR(GeneralTable[[#This Row],[Exclude From Chart]]="X",PerfPowerST4[[#This Row],[ExcludeHere]]="X"),NA(),GeneralTable[[#This Row],[Dur. MT]]),NA())</f>
        <v>205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Chart]]="X",PerfPowerST4[[#This Row],[ExcludeHere]]="X"),NA(),GeneralTable[[#This Row],[Cons. MT]]),NA())</f>
        <v>#N/A</v>
      </c>
      <c r="F28" s="30" t="e">
        <f>IFERROR(IF(OR(GeneralTable[[#This Row],[Exclude From Chart]]="X",PerfPowerST4[[#This Row],[ExcludeHere]]="X"),NA(),GeneralTable[[#This Row],[Dur. MT]]),NA())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Chart]]="X",PerfPowerST4[[#This Row],[ExcludeHere]]="X"),NA(),GeneralTable[[#This Row],[Cons. MT]]),NA())</f>
        <v>#N/A</v>
      </c>
      <c r="F29" s="30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Chart]]="X",PerfPowerST4[[#This Row],[ExcludeHere]]="X"),NA(),GeneralTable[[#This Row],[Cons. MT]]),NA())</f>
        <v>#N/A</v>
      </c>
      <c r="F30" s="30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Chart]]="X",PerfPowerST4[[#This Row],[ExcludeHere]]="X"),NA(),GeneralTable[[#This Row],[Cons. MT]]),NA())</f>
        <v>#N/A</v>
      </c>
      <c r="F31" s="30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Chart]]="X",PerfPowerST4[[#This Row],[ExcludeHere]]="X"),NA(),GeneralTable[[#This Row],[Cons. MT]]),NA())</f>
        <v>9308</v>
      </c>
      <c r="F32" s="30">
        <f>IFERROR(IF(OR(GeneralTable[[#This Row],[Exclude From Chart]]="X",PerfPowerST4[[#This Row],[ExcludeHere]]="X"),NA(),GeneralTable[[#This Row],[Dur. MT]]),NA())</f>
        <v>191.83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Chart]]="X",PerfPowerST4[[#This Row],[ExcludeHere]]="X"),NA(),GeneralTable[[#This Row],[Cons. MT]]),NA())</f>
        <v>#N/A</v>
      </c>
      <c r="F33" s="30" t="e">
        <f>IFERROR(IF(OR(GeneralTable[[#This Row],[Exclude From Chart]]="X",PerfPowerST4[[#This Row],[ExcludeHere]]="X"),NA(),GeneralTable[[#This Row],[Dur. MT]]),NA())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Chart]]="X",PerfPowerST4[[#This Row],[ExcludeHere]]="X"),NA(),GeneralTable[[#This Row],[Cons. MT]]),NA())</f>
        <v>3010</v>
      </c>
      <c r="F34" s="30">
        <f>IFERROR(IF(OR(GeneralTable[[#This Row],[Exclude From Chart]]="X",PerfPowerST4[[#This Row],[ExcludeHere]]="X"),NA(),GeneralTable[[#This Row],[Dur. MT]]),NA())</f>
        <v>84.41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Chart]]="X",PerfPowerST4[[#This Row],[ExcludeHere]]="X"),NA(),GeneralTable[[#This Row],[Cons. MT]]),NA())</f>
        <v>#N/A</v>
      </c>
      <c r="F35" s="30" t="e">
        <f>IFERROR(IF(OR(GeneralTable[[#This Row],[Exclude From Chart]]="X",PerfPowerST4[[#This Row],[ExcludeHere]]="X"),NA(),GeneralTable[[#This Row],[Dur. MT]]),NA())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Chart]]="X",PerfPowerST4[[#This Row],[ExcludeHere]]="X"),NA(),GeneralTable[[#This Row],[Cons. MT]]),NA())</f>
        <v>5187.88</v>
      </c>
      <c r="F36" s="30">
        <f>IFERROR(IF(OR(GeneralTable[[#This Row],[Exclude From Chart]]="X",PerfPowerST4[[#This Row],[ExcludeHere]]="X"),NA(),GeneralTable[[#This Row],[Dur. MT]]),NA())</f>
        <v>43.21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Chart]]="X",PerfPowerST4[[#This Row],[ExcludeHere]]="X"),NA(),GeneralTable[[#This Row],[Cons. MT]]),NA())</f>
        <v>#N/A</v>
      </c>
      <c r="F37" s="30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Chart]]="X",PerfPowerST4[[#This Row],[ExcludeHere]]="X"),NA(),GeneralTable[[#This Row],[Cons. MT]]),NA())</f>
        <v>18669</v>
      </c>
      <c r="F38" s="30">
        <f>IFERROR(IF(OR(GeneralTable[[#This Row],[Exclude From Chart]]="X",PerfPowerST4[[#This Row],[ExcludeHere]]="X"),NA(),GeneralTable[[#This Row],[Dur. MT]]),NA())</f>
        <v>198.68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Chart]]="X",PerfPowerST4[[#This Row],[ExcludeHere]]="X"),NA(),GeneralTable[[#This Row],[Cons. MT]]),NA())</f>
        <v>#N/A</v>
      </c>
      <c r="F39" s="30" t="e">
        <f>IFERROR(IF(OR(GeneralTable[[#This Row],[Exclude From Chart]]="X",PerfPowerST4[[#This Row],[ExcludeHere]]="X"),NA(),GeneralTable[[#This Row],[Dur. MT]]),NA())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Chart]]="X",PerfPowerST4[[#This Row],[ExcludeHere]]="X"),NA(),GeneralTable[[#This Row],[Cons. MT]]),NA())</f>
        <v>5226</v>
      </c>
      <c r="F40" s="30">
        <f>IFERROR(IF(OR(GeneralTable[[#This Row],[Exclude From Chart]]="X",PerfPowerST4[[#This Row],[ExcludeHere]]="X"),NA(),GeneralTable[[#This Row],[Dur. MT]]),NA())</f>
        <v>497.55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Chart]]="X",PerfPowerST4[[#This Row],[ExcludeHere]]="X"),NA(),GeneralTable[[#This Row],[Cons. MT]]),NA())</f>
        <v>12920</v>
      </c>
      <c r="F41" s="30">
        <f>IFERROR(IF(OR(GeneralTable[[#This Row],[Exclude From Chart]]="X",PerfPowerST4[[#This Row],[ExcludeHere]]="X"),NA(),GeneralTable[[#This Row],[Dur. MT]]),NA())</f>
        <v>2173.7800000000002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Chart]]="X",PerfPowerST4[[#This Row],[ExcludeHere]]="X"),NA(),GeneralTable[[#This Row],[Cons. MT]]),NA())</f>
        <v>#N/A</v>
      </c>
      <c r="F42" s="30" t="e">
        <f>IFERROR(IF(OR(GeneralTable[[#This Row],[Exclude From Chart]]="X",PerfPowerST4[[#This Row],[ExcludeHere]]="X"),NA(),GeneralTable[[#This Row],[Dur. MT]]),NA())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Chart]]="X",PerfPowerST4[[#This Row],[ExcludeHere]]="X"),NA(),GeneralTable[[#This Row],[Cons. MT]]),NA())</f>
        <v>12266</v>
      </c>
      <c r="F43" s="30">
        <f>IFERROR(IF(OR(GeneralTable[[#This Row],[Exclude From Chart]]="X",PerfPowerST4[[#This Row],[ExcludeHere]]="X"),NA(),GeneralTable[[#This Row],[Dur. MT]]),NA())</f>
        <v>110.27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Chart]]="X",PerfPowerST4[[#This Row],[ExcludeHere]]="X"),NA(),GeneralTable[[#This Row],[Cons. MT]]),NA())</f>
        <v>10055</v>
      </c>
      <c r="F44" s="30">
        <f>IFERROR(IF(OR(GeneralTable[[#This Row],[Exclude From Chart]]="X",PerfPowerST4[[#This Row],[ExcludeHere]]="X"),NA(),GeneralTable[[#This Row],[Dur. MT]]),NA())</f>
        <v>295.61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Chart]]="X",PerfPowerST4[[#This Row],[ExcludeHere]]="X"),NA(),GeneralTable[[#This Row],[Cons. MT]]),NA())</f>
        <v>12017</v>
      </c>
      <c r="F45" s="30">
        <f>IFERROR(IF(OR(GeneralTable[[#This Row],[Exclude From Chart]]="X",PerfPowerST4[[#This Row],[ExcludeHere]]="X"),NA(),GeneralTable[[#This Row],[Dur. MT]]),NA())</f>
        <v>89.91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Chart]]="X",PerfPowerST4[[#This Row],[ExcludeHere]]="X"),NA(),GeneralTable[[#This Row],[Cons. MT]]),NA())</f>
        <v>#N/A</v>
      </c>
      <c r="F46" s="30" t="e">
        <f>IFERROR(IF(OR(GeneralTable[[#This Row],[Exclude From Chart]]="X",PerfPowerST4[[#This Row],[ExcludeHere]]="X"),NA(),GeneralTable[[#This Row],[Dur. MT]]),NA())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Chart]]="X",PerfPowerST4[[#This Row],[ExcludeHere]]="X"),NA(),GeneralTable[[#This Row],[Cons. MT]]),NA())</f>
        <v>4149</v>
      </c>
      <c r="F47" s="30">
        <f>IFERROR(IF(OR(GeneralTable[[#This Row],[Exclude From Chart]]="X",PerfPowerST4[[#This Row],[ExcludeHere]]="X"),NA(),GeneralTable[[#This Row],[Dur. MT]]),NA())</f>
        <v>36.14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Chart]]="X",PerfPowerST4[[#This Row],[ExcludeHere]]="X"),NA(),GeneralTable[[#This Row],[Cons. MT]]),NA())</f>
        <v>3886</v>
      </c>
      <c r="F48" s="30">
        <f>IFERROR(IF(OR(GeneralTable[[#This Row],[Exclude From Chart]]="X",PerfPowerST4[[#This Row],[ExcludeHere]]="X"),NA(),GeneralTable[[#This Row],[Dur. MT]]),NA())</f>
        <v>136.99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Chart]]="X",PerfPowerST4[[#This Row],[ExcludeHere]]="X"),NA(),GeneralTable[[#This Row],[Cons. MT]]),NA())</f>
        <v>#N/A</v>
      </c>
      <c r="F49" s="30" t="e">
        <f>IFERROR(IF(OR(GeneralTable[[#This Row],[Exclude From Chart]]="X",PerfPowerST4[[#This Row],[ExcludeHere]]="X"),NA(),GeneralTable[[#This Row],[Dur. MT]]),NA())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Chart]]="X",PerfPowerST4[[#This Row],[ExcludeHere]]="X"),NA(),GeneralTable[[#This Row],[Cons. MT]]),NA())</f>
        <v>#N/A</v>
      </c>
      <c r="F50" s="30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Chart]]="X",PerfPowerST4[[#This Row],[ExcludeHere]]="X"),NA(),GeneralTable[[#This Row],[Cons. MT]]),NA())</f>
        <v>5444</v>
      </c>
      <c r="F51" s="30">
        <f>IFERROR(IF(OR(GeneralTable[[#This Row],[Exclude From Chart]]="X",PerfPowerST4[[#This Row],[ExcludeHere]]="X"),NA(),GeneralTable[[#This Row],[Dur. MT]]),NA())</f>
        <v>71.48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Chart]]="X",PerfPowerST4[[#This Row],[ExcludeHere]]="X"),NA(),GeneralTable[[#This Row],[Cons. MT]]),NA())</f>
        <v>#N/A</v>
      </c>
      <c r="F52" s="30" t="e">
        <f>IFERROR(IF(OR(GeneralTable[[#This Row],[Exclude From Chart]]="X",PerfPowerST4[[#This Row],[ExcludeHere]]="X"),NA(),GeneralTable[[#This Row],[Dur. MT]]),NA())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Chart]]="X",PerfPowerST4[[#This Row],[ExcludeHere]]="X"),NA(),GeneralTable[[#This Row],[Cons. MT]]),NA())</f>
        <v>#N/A</v>
      </c>
      <c r="F53" s="30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Chart]]="X",PerfPowerST4[[#This Row],[ExcludeHere]]="X"),NA(),GeneralTable[[#This Row],[Cons. MT]]),NA())</f>
        <v>#N/A</v>
      </c>
      <c r="F54" s="30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Chart]]="X",PerfPowerST4[[#This Row],[ExcludeHere]]="X"),NA(),GeneralTable[[#This Row],[Cons. MT]]),NA())</f>
        <v>5030</v>
      </c>
      <c r="F55" s="30">
        <f>IFERROR(IF(OR(GeneralTable[[#This Row],[Exclude From Chart]]="X",PerfPowerST4[[#This Row],[ExcludeHere]]="X"),NA(),GeneralTable[[#This Row],[Dur. MT]]),NA())</f>
        <v>237.2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Chart]]="X",PerfPowerST4[[#This Row],[ExcludeHere]]="X"),NA(),GeneralTable[[#This Row],[Cons. MT]]),NA())</f>
        <v>8980.59</v>
      </c>
      <c r="F56" s="30">
        <f>IFERROR(IF(OR(GeneralTable[[#This Row],[Exclude From Chart]]="X",PerfPowerST4[[#This Row],[ExcludeHere]]="X"),NA(),GeneralTable[[#This Row],[Dur. MT]]),NA())</f>
        <v>246.44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Chart]]="X",PerfPowerST4[[#This Row],[ExcludeHere]]="X"),NA(),GeneralTable[[#This Row],[Cons. MT]]),NA())</f>
        <v>#N/A</v>
      </c>
      <c r="F57" s="30" t="e">
        <f>IFERROR(IF(OR(GeneralTable[[#This Row],[Exclude From Chart]]="X",PerfPowerST4[[#This Row],[ExcludeHere]]="X"),NA(),GeneralTable[[#This Row],[Dur. MT]]),NA())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Chart]]="X",PerfPowerST4[[#This Row],[ExcludeHere]]="X"),NA(),GeneralTable[[#This Row],[Cons. MT]]),NA())</f>
        <v>#N/A</v>
      </c>
      <c r="F58" s="30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Chart]]="X",PerfPowerST4[[#This Row],[ExcludeHere]]="X"),NA(),GeneralTable[[#This Row],[Cons. MT]]),NA())</f>
        <v>11189.89</v>
      </c>
      <c r="F59" s="30">
        <f>IFERROR(IF(OR(GeneralTable[[#This Row],[Exclude From Chart]]="X",PerfPowerST4[[#This Row],[ExcludeHere]]="X"),NA(),GeneralTable[[#This Row],[Dur. MT]]),NA())</f>
        <v>199.83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Chart]]="X",PerfPowerST4[[#This Row],[ExcludeHere]]="X"),NA(),GeneralTable[[#This Row],[Cons. MT]]),NA())</f>
        <v>9015.32</v>
      </c>
      <c r="F60" s="30">
        <f>IFERROR(IF(OR(GeneralTable[[#This Row],[Exclude From Chart]]="X",PerfPowerST4[[#This Row],[ExcludeHere]]="X"),NA(),GeneralTable[[#This Row],[Dur. MT]]),NA())</f>
        <v>600.22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Chart]]="X",PerfPowerST4[[#This Row],[ExcludeHere]]="X"),NA(),GeneralTable[[#This Row],[Cons. MT]]),NA())</f>
        <v>11691</v>
      </c>
      <c r="F61" s="30">
        <f>IFERROR(IF(OR(GeneralTable[[#This Row],[Exclude From Chart]]="X",PerfPowerST4[[#This Row],[ExcludeHere]]="X"),NA(),GeneralTable[[#This Row],[Dur. MT]]),NA())</f>
        <v>111.26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Chart]]="X",PerfPowerST4[[#This Row],[ExcludeHere]]="X"),NA(),GeneralTable[[#This Row],[Cons. MT]]),NA())</f>
        <v>10172</v>
      </c>
      <c r="F62" s="30">
        <f>IFERROR(IF(OR(GeneralTable[[#This Row],[Exclude From Chart]]="X",PerfPowerST4[[#This Row],[ExcludeHere]]="X"),NA(),GeneralTable[[#This Row],[Dur. MT]]),NA())</f>
        <v>554.55999999999995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Chart]]="X",PerfPowerST4[[#This Row],[ExcludeHere]]="X"),NA(),GeneralTable[[#This Row],[Cons. MT]]),NA())</f>
        <v>#N/A</v>
      </c>
      <c r="F63" s="30" t="e">
        <f>IFERROR(IF(OR(GeneralTable[[#This Row],[Exclude From Chart]]="X",PerfPowerST4[[#This Row],[ExcludeHere]]="X"),NA(),GeneralTable[[#This Row],[Dur. MT]]),NA())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Chart]]="X",PerfPowerST4[[#This Row],[ExcludeHere]]="X"),NA(),GeneralTable[[#This Row],[Cons. MT]]),NA())</f>
        <v>17714</v>
      </c>
      <c r="F64" s="30">
        <f>IFERROR(IF(OR(GeneralTable[[#This Row],[Exclude From Chart]]="X",PerfPowerST4[[#This Row],[ExcludeHere]]="X"),NA(),GeneralTable[[#This Row],[Dur. MT]]),NA())</f>
        <v>249.31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Chart]]="X",PerfPowerST4[[#This Row],[ExcludeHere]]="X"),NA(),GeneralTable[[#This Row],[Cons. MT]]),NA())</f>
        <v>4965</v>
      </c>
      <c r="F65" s="30">
        <f>IFERROR(IF(OR(GeneralTable[[#This Row],[Exclude From Chart]]="X",PerfPowerST4[[#This Row],[ExcludeHere]]="X"),NA(),GeneralTable[[#This Row],[Dur. MT]]),NA())</f>
        <v>519.01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Chart]]="X",PerfPowerST4[[#This Row],[ExcludeHere]]="X"),NA(),GeneralTable[[#This Row],[Cons. MT]]),NA())</f>
        <v>#N/A</v>
      </c>
      <c r="F66" s="30" t="e">
        <f>IFERROR(IF(OR(GeneralTable[[#This Row],[Exclude From Chart]]="X",PerfPowerST4[[#This Row],[ExcludeHere]]="X"),NA(),GeneralTable[[#This Row],[Dur. MT]]),NA())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Chart]]="X",PerfPowerST4[[#This Row],[ExcludeHere]]="X"),NA(),GeneralTable[[#This Row],[Cons. MT]]),NA())</f>
        <v>#N/A</v>
      </c>
      <c r="F67" s="30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Chart]]="X",PerfPowerST4[[#This Row],[ExcludeHere]]="X"),NA(),GeneralTable[[#This Row],[Cons. MT]]),NA())</f>
        <v>6777</v>
      </c>
      <c r="F68" s="30">
        <f>IFERROR(IF(OR(GeneralTable[[#This Row],[Exclude From Chart]]="X",PerfPowerST4[[#This Row],[ExcludeHere]]="X"),NA(),GeneralTable[[#This Row],[Dur. MT]]),NA())</f>
        <v>63.01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Chart]]="X",PerfPowerST4[[#This Row],[ExcludeHere]]="X"),NA(),GeneralTable[[#This Row],[Cons. MT]]),NA())</f>
        <v>#N/A</v>
      </c>
      <c r="F69" s="30" t="e">
        <f>IFERROR(IF(OR(GeneralTable[[#This Row],[Exclude From Chart]]="X",PerfPowerST4[[#This Row],[ExcludeHere]]="X"),NA(),GeneralTable[[#This Row],[Dur. MT]]),NA())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Chart]]="X",PerfPowerST4[[#This Row],[ExcludeHere]]="X"),NA(),GeneralTable[[#This Row],[Cons. MT]]),NA())</f>
        <v>3825</v>
      </c>
      <c r="F70" s="30">
        <f>IFERROR(IF(OR(GeneralTable[[#This Row],[Exclude From Chart]]="X",PerfPowerST4[[#This Row],[ExcludeHere]]="X"),NA(),GeneralTable[[#This Row],[Dur. MT]]),NA())</f>
        <v>101.94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Chart]]="X",PerfPowerST4[[#This Row],[ExcludeHere]]="X"),NA(),GeneralTable[[#This Row],[Cons. MT]]),NA())</f>
        <v>#N/A</v>
      </c>
      <c r="F71" s="30" t="e">
        <f>IFERROR(IF(OR(GeneralTable[[#This Row],[Exclude From Chart]]="X",PerfPowerST4[[#This Row],[ExcludeHere]]="X"),NA(),GeneralTable[[#This Row],[Dur. MT]]),NA())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Chart]]="X",PerfPowerST4[[#This Row],[ExcludeHere]]="X"),NA(),GeneralTable[[#This Row],[Cons. MT]]),NA())</f>
        <v>#N/A</v>
      </c>
      <c r="F72" s="30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Chart]]="X",PerfPowerST4[[#This Row],[ExcludeHere]]="X"),NA(),GeneralTable[[#This Row],[Cons. MT]]),NA())</f>
        <v>5428.6440000000002</v>
      </c>
      <c r="F73" s="30">
        <f>IFERROR(IF(OR(GeneralTable[[#This Row],[Exclude From Chart]]="X",PerfPowerST4[[#This Row],[ExcludeHere]]="X"),NA(),GeneralTable[[#This Row],[Dur. MT]]),NA())</f>
        <v>120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Chart]]="X",PerfPowerST4[[#This Row],[ExcludeHere]]="X"),NA(),GeneralTable[[#This Row],[Cons. MT]]),NA())</f>
        <v>7620</v>
      </c>
      <c r="F74" s="30">
        <f>IFERROR(IF(OR(GeneralTable[[#This Row],[Exclude From Chart]]="X",PerfPowerST4[[#This Row],[ExcludeHere]]="X"),NA(),GeneralTable[[#This Row],[Dur. MT]]),NA())</f>
        <v>87.32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Chart]]="X",PerfPowerST4[[#This Row],[ExcludeHere]]="X"),NA(),GeneralTable[[#This Row],[Cons. MT]]),NA())</f>
        <v>5238</v>
      </c>
      <c r="F75" s="30">
        <f>IFERROR(IF(OR(GeneralTable[[#This Row],[Exclude From Chart]]="X",PerfPowerST4[[#This Row],[ExcludeHere]]="X"),NA(),GeneralTable[[#This Row],[Dur. MT]]),NA())</f>
        <v>323.11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Chart]]="X",PerfPowerST4[[#This Row],[ExcludeHere]]="X"),NA(),GeneralTable[[#This Row],[Cons. MT]]),NA())</f>
        <v>2723.7275</v>
      </c>
      <c r="F76" s="30">
        <f>IFERROR(IF(OR(GeneralTable[[#This Row],[Exclude From Chart]]="X",PerfPowerST4[[#This Row],[ExcludeHere]]="X"),NA(),GeneralTable[[#This Row],[Dur. MT]]),NA())</f>
        <v>178.0625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Chart]]="X",PerfPowerST4[[#This Row],[ExcludeHere]]="X"),NA(),GeneralTable[[#This Row],[Cons. MT]]),NA())</f>
        <v>2588</v>
      </c>
      <c r="F77" s="30">
        <f>IFERROR(IF(OR(GeneralTable[[#This Row],[Exclude From Chart]]="X",PerfPowerST4[[#This Row],[ExcludeHere]]="X"),NA(),GeneralTable[[#This Row],[Dur. MT]]),NA())</f>
        <v>317.62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Chart]]="X",PerfPowerST4[[#This Row],[ExcludeHere]]="X"),NA(),GeneralTable[[#This Row],[Cons. MT]]),NA())</f>
        <v>5870.3512499999997</v>
      </c>
      <c r="F78" s="30">
        <f>IFERROR(IF(OR(GeneralTable[[#This Row],[Exclude From Chart]]="X",PerfPowerST4[[#This Row],[ExcludeHere]]="X"),NA(),GeneralTable[[#This Row],[Dur. MT]]),NA())</f>
        <v>81.157499999999999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Chart]]="X",PerfPowerST4[[#This Row],[ExcludeHere]]="X"),NA(),GeneralTable[[#This Row],[Cons. MT]]),NA())</f>
        <v>3775</v>
      </c>
      <c r="F79" s="30">
        <f>IFERROR(IF(OR(GeneralTable[[#This Row],[Exclude From Chart]]="X",PerfPowerST4[[#This Row],[ExcludeHere]]="X"),NA(),GeneralTable[[#This Row],[Dur. MT]]),NA())</f>
        <v>75.84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Chart]]="X",PerfPowerST4[[#This Row],[ExcludeHere]]="X"),NA(),GeneralTable[[#This Row],[Cons. MT]]),NA())</f>
        <v>#N/A</v>
      </c>
      <c r="F80" s="30" t="e">
        <f>IFERROR(IF(OR(GeneralTable[[#This Row],[Exclude From Chart]]="X",PerfPowerST4[[#This Row],[ExcludeHere]]="X"),NA(),GeneralTable[[#This Row],[Dur. MT]]),NA())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Chart]]="X",PerfPowerST4[[#This Row],[ExcludeHere]]="X"),NA(),GeneralTable[[#This Row],[Cons. MT]]),NA())</f>
        <v>3703.3049999999998</v>
      </c>
      <c r="F81" s="30">
        <f>IFERROR(IF(OR(GeneralTable[[#This Row],[Exclude From Chart]]="X",PerfPowerST4[[#This Row],[ExcludeHere]]="X"),NA(),GeneralTable[[#This Row],[Dur. MT]]),NA())</f>
        <v>527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Chart]]="X",PerfPowerST4[[#This Row],[ExcludeHere]]="X"),NA(),GeneralTable[[#This Row],[Cons. MT]]),NA())</f>
        <v>4550</v>
      </c>
      <c r="F82" s="30">
        <f>IFERROR(IF(OR(GeneralTable[[#This Row],[Exclude From Chart]]="X",PerfPowerST4[[#This Row],[ExcludeHere]]="X"),NA(),GeneralTable[[#This Row],[Dur. MT]]),NA())</f>
        <v>765.23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Chart]]="X",PerfPowerST4[[#This Row],[ExcludeHere]]="X"),NA(),GeneralTable[[#This Row],[Cons. MT]]),NA())</f>
        <v>4075.1950000000002</v>
      </c>
      <c r="F83" s="30">
        <f>IFERROR(IF(OR(GeneralTable[[#This Row],[Exclude From Chart]]="X",PerfPowerST4[[#This Row],[ExcludeHere]]="X"),NA(),GeneralTable[[#This Row],[Dur. MT]]),NA())</f>
        <v>162.1275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Chart]]="X",PerfPowerST4[[#This Row],[ExcludeHere]]="X"),NA(),GeneralTable[[#This Row],[Cons. MT]]),NA())</f>
        <v>5208</v>
      </c>
      <c r="F84" s="30">
        <f>IFERROR(IF(OR(GeneralTable[[#This Row],[Exclude From Chart]]="X",PerfPowerST4[[#This Row],[ExcludeHere]]="X"),NA(),GeneralTable[[#This Row],[Dur. MT]]),NA())</f>
        <v>168.99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Chart]]="X",PerfPowerST4[[#This Row],[ExcludeHere]]="X"),NA(),GeneralTable[[#This Row],[Cons. MT]]),NA())</f>
        <v>6750</v>
      </c>
      <c r="F85" s="30">
        <f>IFERROR(IF(OR(GeneralTable[[#This Row],[Exclude From Chart]]="X",PerfPowerST4[[#This Row],[ExcludeHere]]="X"),NA(),GeneralTable[[#This Row],[Dur. MT]]),NA())</f>
        <v>100.09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Chart]]="X",PerfPowerST4[[#This Row],[ExcludeHere]]="X"),NA(),GeneralTable[[#This Row],[Cons. MT]]),NA())</f>
        <v>8241.4330000000009</v>
      </c>
      <c r="F86" s="30">
        <f>IFERROR(IF(OR(GeneralTable[[#This Row],[Exclude From Chart]]="X",PerfPowerST4[[#This Row],[ExcludeHere]]="X"),NA(),GeneralTable[[#This Row],[Dur. MT]]),NA())</f>
        <v>64.282000000000011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Chart]]="X",PerfPowerST4[[#This Row],[ExcludeHere]]="X"),NA(),GeneralTable[[#This Row],[Cons. MT]]),NA())</f>
        <v>7981.25</v>
      </c>
      <c r="F87" s="30">
        <f>IFERROR(IF(OR(GeneralTable[[#This Row],[Exclude From Chart]]="X",PerfPowerST4[[#This Row],[ExcludeHere]]="X"),NA(),GeneralTable[[#This Row],[Dur. MT]]),NA())</f>
        <v>84.342500000000001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Chart]]="X",PerfPowerST4[[#This Row],[ExcludeHere]]="X"),NA(),GeneralTable[[#This Row],[Cons. MT]]),NA())</f>
        <v>#N/A</v>
      </c>
      <c r="F88" s="34" t="e">
        <f>IFERROR(IF(OR(GeneralTable[[#This Row],[Exclude From Chart]]="X",PerfPowerST4[[#This Row],[ExcludeHere]]="X"),NA(),GeneralTable[[#This Row],[Dur. MT]]),NA())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Chart]]="X",PerfPowerST4[[#This Row],[ExcludeHere]]="X"),NA(),GeneralTable[[#This Row],[Cons. MT]]),NA())</f>
        <v>14692.8</v>
      </c>
      <c r="F89" s="34">
        <f>IFERROR(IF(OR(GeneralTable[[#This Row],[Exclude From Chart]]="X",PerfPowerST4[[#This Row],[ExcludeHere]]="X"),NA(),GeneralTable[[#This Row],[Dur. MT]]),NA())</f>
        <v>88.2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Chart]]="X",PerfPowerST4[[#This Row],[ExcludeHere]]="X"),NA(),GeneralTable[[#This Row],[Cons. MT]]),NA())</f>
        <v>#N/A</v>
      </c>
      <c r="F90" s="34" t="e">
        <f>IFERROR(IF(OR(GeneralTable[[#This Row],[Exclude From Chart]]="X",PerfPowerST4[[#This Row],[ExcludeHere]]="X"),NA(),GeneralTable[[#This Row],[Dur. MT]]),NA())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Chart]]="X",PerfPowerST4[[#This Row],[ExcludeHere]]="X"),NA(),GeneralTable[[#This Row],[Cons. MT]]),NA())</f>
        <v>#N/A</v>
      </c>
      <c r="F91" s="34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Chart]]="X",PerfPowerST4[[#This Row],[ExcludeHere]]="X"),NA(),GeneralTable[[#This Row],[Cons. MT]]),NA())</f>
        <v>#N/A</v>
      </c>
      <c r="F92" s="34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Chart]]="X",PerfPowerST4[[#This Row],[ExcludeHere]]="X"),NA(),GeneralTable[[#This Row],[Cons. MT]]),NA())</f>
        <v>#N/A</v>
      </c>
      <c r="F93" s="36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2021-10-09T09:25:00Z</dcterms:modified>
</cp:coreProperties>
</file>